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'стр.1'!$A$1:$BC$423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89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</commentList>
</comments>
</file>

<file path=xl/sharedStrings.xml><?xml version="1.0" encoding="utf-8"?>
<sst xmlns="http://schemas.openxmlformats.org/spreadsheetml/2006/main" count="869" uniqueCount="484">
  <si>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</si>
  <si>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</si>
  <si>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</si>
  <si>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</si>
  <si>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</si>
  <si>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</si>
  <si>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</si>
  <si>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</si>
  <si>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</si>
  <si>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</si>
  <si>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</si>
  <si>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</si>
  <si>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</si>
  <si>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</si>
  <si>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</si>
  <si>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</si>
  <si>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</si>
  <si>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</si>
  <si>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</si>
  <si>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</si>
  <si>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</si>
  <si>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</si>
  <si>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</si>
  <si>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</si>
  <si>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</si>
  <si>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</si>
  <si>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</si>
  <si>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</si>
  <si>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</si>
  <si>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</si>
  <si>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</si>
  <si>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</si>
  <si>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</si>
  <si>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</si>
  <si>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</si>
  <si>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</si>
  <si>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</si>
  <si>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</si>
  <si>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</si>
  <si>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</si>
  <si>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</si>
  <si>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</si>
  <si>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</si>
  <si>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</si>
  <si>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</si>
  <si>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</si>
  <si>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</si>
  <si>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</si>
  <si>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</si>
  <si>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</si>
  <si>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</si>
  <si>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</si>
  <si>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</si>
  <si>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</si>
  <si>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</si>
  <si>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</si>
  <si>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</si>
  <si>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</si>
  <si>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</si>
  <si>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</si>
  <si>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</si>
  <si>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</si>
  <si>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</si>
  <si>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</si>
  <si>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</si>
  <si>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</si>
  <si>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</si>
  <si>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</si>
  <si>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</si>
  <si>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</si>
  <si>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</si>
  <si>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</si>
  <si>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</si>
  <si>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</si>
  <si>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</si>
  <si>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</si>
  <si>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</si>
  <si>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</si>
  <si>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</si>
  <si>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</si>
  <si>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</si>
  <si>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</si>
  <si>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</si>
  <si>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</si>
  <si>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</si>
  <si>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</si>
  <si>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</si>
  <si>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</si>
  <si>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</si>
  <si>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</si>
  <si>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</si>
  <si>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</si>
  <si>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</si>
  <si>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</si>
  <si>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</si>
  <si>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</si>
  <si>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</si>
  <si>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</si>
  <si>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</si>
  <si>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</si>
  <si>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</si>
  <si>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</si>
  <si>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</si>
  <si>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</si>
  <si>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</si>
  <si>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</si>
  <si>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</si>
  <si>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</si>
  <si>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</si>
  <si>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</si>
  <si>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</si>
  <si>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</si>
  <si>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</si>
  <si>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</si>
  <si>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</si>
  <si>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</si>
  <si>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</si>
  <si>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</si>
  <si>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</si>
  <si>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</si>
  <si>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</si>
  <si>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</si>
  <si>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</si>
  <si>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</si>
  <si>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</si>
  <si>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</si>
  <si>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</si>
  <si>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</si>
  <si>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</si>
  <si>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</si>
  <si>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</si>
  <si>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</si>
  <si>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</si>
  <si>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</si>
  <si>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</si>
  <si>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</si>
  <si>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</si>
  <si>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</si>
  <si>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</si>
  <si>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</si>
  <si>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</si>
  <si>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</si>
  <si>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</si>
  <si>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</si>
  <si>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</si>
  <si>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</si>
  <si>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</si>
  <si>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</si>
  <si>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</si>
  <si>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</si>
  <si>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</si>
  <si>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</si>
  <si>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</si>
  <si>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</si>
  <si>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</si>
  <si>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</si>
  <si>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</si>
  <si>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</si>
  <si>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</si>
  <si>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</si>
  <si>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</si>
  <si>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</si>
  <si>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</si>
  <si>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</si>
  <si>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</si>
  <si>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</si>
  <si>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</si>
  <si>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</si>
  <si>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</si>
  <si>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</si>
  <si>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</si>
  <si>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</si>
  <si>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</si>
  <si>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</si>
  <si>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</si>
  <si>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</si>
  <si>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</si>
  <si>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</si>
  <si>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</si>
  <si>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</si>
  <si>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</si>
  <si>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</si>
  <si>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</si>
  <si>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</si>
  <si>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</si>
  <si>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</si>
  <si>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</si>
  <si>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</si>
  <si>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</si>
  <si>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</si>
  <si>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</si>
  <si>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</si>
  <si>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</si>
  <si>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</si>
  <si>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</si>
  <si>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</si>
  <si>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</si>
  <si>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</si>
  <si>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</si>
  <si>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</si>
  <si>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</si>
  <si>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</si>
  <si>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</si>
  <si>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</si>
  <si>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</si>
  <si>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</si>
  <si>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</si>
  <si>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</si>
  <si>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</si>
  <si>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</si>
  <si>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</si>
  <si>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</si>
  <si>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</si>
  <si>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</si>
  <si>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</si>
  <si>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</si>
  <si>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</si>
  <si>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</si>
  <si>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</si>
  <si>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</si>
  <si>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</si>
  <si>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</si>
  <si>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</si>
  <si>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</si>
  <si>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</si>
  <si>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2019</t>
  </si>
  <si>
    <t>Акционерное общество Орелоблэнерго</t>
  </si>
  <si>
    <t>Финансирование капитальных вложений 2019 года , млн. рублей (с НДС)</t>
  </si>
  <si>
    <t>Освоение капитальных вложений 2019 года , млн. рублей (без НДС)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</si>
  <si>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</si>
  <si>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</si>
  <si>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</si>
  <si>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</si>
  <si>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</si>
  <si>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</si>
  <si>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</si>
  <si>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</si>
  <si>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</si>
  <si>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</si>
  <si>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</si>
  <si>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</si>
  <si>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</si>
  <si>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</si>
  <si>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</si>
  <si>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</si>
  <si>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</si>
  <si>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</si>
  <si>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</si>
  <si>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</si>
  <si>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</si>
  <si>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</si>
  <si>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</si>
  <si>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</si>
  <si>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</si>
  <si>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</si>
  <si>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</si>
  <si>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</si>
  <si>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</si>
  <si>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</si>
  <si>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</si>
  <si>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</si>
  <si>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</si>
  <si>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</si>
  <si>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</si>
  <si>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</si>
  <si>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</si>
  <si>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</si>
  <si>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</si>
  <si>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</si>
  <si>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</si>
  <si>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</si>
  <si>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</si>
  <si>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</si>
  <si>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</si>
  <si>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</si>
  <si>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</si>
  <si>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</si>
  <si>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</si>
  <si>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</si>
  <si>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</si>
  <si>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</si>
  <si>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</si>
  <si>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</si>
  <si>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</si>
  <si>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</si>
  <si>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</si>
  <si>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</si>
  <si>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</si>
  <si>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</si>
  <si>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</si>
  <si>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</si>
  <si>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</si>
  <si>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</si>
  <si>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</si>
  <si>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</si>
  <si>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</si>
  <si>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</si>
  <si>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</si>
  <si>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</si>
  <si>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</si>
  <si>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</si>
  <si>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</si>
  <si>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</si>
  <si>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</si>
  <si>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</si>
  <si>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</si>
  <si>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</si>
  <si>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3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</si>
  <si>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</si>
  <si>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</si>
  <si>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</si>
  <si>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</si>
  <si>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</si>
  <si>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</si>
  <si>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</si>
  <si>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</si>
  <si>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</si>
  <si>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</si>
  <si>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</si>
  <si>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</si>
  <si>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</si>
  <si>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</si>
  <si>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</si>
  <si>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</si>
  <si>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</si>
  <si>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</si>
  <si>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</si>
  <si>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</si>
  <si>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</si>
  <si>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</si>
  <si>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</si>
  <si>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</si>
  <si>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</si>
  <si>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</si>
  <si>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</si>
  <si>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</si>
  <si>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</si>
  <si>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</si>
  <si>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</si>
  <si>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</si>
  <si>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</si>
  <si>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</si>
  <si>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</si>
  <si>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</si>
  <si>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</si>
  <si>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</si>
  <si>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</si>
  <si>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</si>
  <si>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</si>
  <si>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</si>
  <si>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</si>
  <si>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</si>
  <si>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</si>
  <si>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</si>
  <si>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</si>
  <si>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</si>
  <si>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</si>
  <si>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</si>
  <si>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</si>
  <si>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</si>
  <si>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</si>
  <si>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</si>
  <si>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</si>
  <si>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</si>
  <si>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</si>
  <si>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</si>
  <si>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</si>
  <si>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</si>
  <si>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</si>
  <si>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</si>
  <si>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</si>
  <si>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</si>
  <si>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</si>
  <si>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</si>
  <si>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</si>
  <si>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</si>
  <si>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</si>
  <si>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</si>
  <si>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</si>
  <si>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</si>
  <si>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</si>
  <si>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</si>
  <si>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</si>
  <si>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</si>
  <si>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</si>
  <si>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</si>
  <si>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</si>
  <si>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</si>
  <si>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</si>
  <si>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</si>
  <si>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</si>
  <si>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</si>
  <si>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</si>
  <si>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</si>
  <si>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</si>
  <si>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</si>
  <si>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</si>
  <si>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</si>
  <si>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</si>
  <si>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</si>
  <si>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</si>
  <si>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</si>
  <si>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</si>
  <si>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</si>
  <si>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</si>
  <si>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</si>
  <si>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</si>
  <si>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</si>
  <si>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</si>
  <si>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</si>
  <si>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</si>
  <si>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</si>
  <si>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</si>
  <si>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</si>
  <si>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</si>
  <si>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</si>
  <si>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</si>
  <si>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</si>
  <si>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</si>
  <si>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</si>
  <si>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</si>
  <si>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</si>
  <si>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</si>
  <si>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</si>
  <si>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</si>
  <si>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</si>
  <si>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</si>
  <si>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</si>
  <si>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</si>
  <si>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</si>
  <si>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</si>
  <si>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</si>
  <si>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</si>
  <si>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</si>
  <si>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</si>
  <si>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</si>
  <si>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</si>
  <si>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</si>
  <si>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</si>
  <si>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</si>
  <si>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</si>
  <si>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</si>
  <si>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</si>
  <si>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</si>
  <si>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</si>
  <si>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</si>
  <si>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</si>
  <si>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</si>
  <si>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</si>
  <si>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</si>
  <si>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</si>
  <si>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</si>
  <si>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</si>
  <si>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</si>
  <si>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</si>
  <si>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</si>
  <si>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</si>
  <si>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</si>
  <si>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</si>
  <si>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</si>
  <si>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</si>
  <si>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</si>
  <si>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</si>
  <si>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</si>
  <si>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</si>
  <si>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</si>
  <si>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</si>
  <si>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Е-3512522-1.1.6.-219</t>
  </si>
  <si>
    <t>Е-3512522-1.1.1.-219</t>
  </si>
  <si>
    <t>Е-3512522-1.1.2.-219</t>
  </si>
  <si>
    <t>Е-3512522-1.1.3.-219</t>
  </si>
  <si>
    <t>Е-3512522-1.2.3.-219</t>
  </si>
  <si>
    <t>Е-3512522-1.2.1.-219</t>
  </si>
  <si>
    <t>Е-3512522-1.1.5.-219</t>
  </si>
  <si>
    <t>Е-3512522-1.1.4.-219</t>
  </si>
  <si>
    <t>Е-3512522-1.2.2.-219</t>
  </si>
  <si>
    <t>Е-3512522-1.3.2.-219</t>
  </si>
  <si>
    <t>Е-3512522-1.3.1.-219</t>
  </si>
  <si>
    <t>Е-35512522-1.2.4.1-219</t>
  </si>
  <si>
    <t>Е-3512522-1.3.3.-219</t>
  </si>
  <si>
    <t xml:space="preserve"> Е-3512522-1.3.4.-219</t>
  </si>
  <si>
    <t>Е-3512522-1.1.7.-219</t>
  </si>
  <si>
    <t>Е-3512522-2.1.2-219</t>
  </si>
  <si>
    <t>Приказом Управления по тарифам иценовой политике Орловской и области №291-т от 01.08.2019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</si>
</sst>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0" xfId="53" applyFont="1" applyFill="1" applyBorder="1" applyAlignment="1">
      <alignment horizontal="center"/>
      <protection/>
    </xf>
    <xf numFmtId="0" fontId="7" fillId="0" borderId="1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left"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12" fillId="0" borderId="0" xfId="0" applyNumberFormat="1" applyFont="1" applyFill="1" applyBorder="1" applyAlignment="1">
      <alignment horizontal="left"/>
    </xf>
    <xf numFmtId="0" fontId="5" fillId="0" borderId="10" xfId="53" applyFont="1" applyFill="1" applyBorder="1" applyAlignment="1">
      <alignment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3"/>
  <sheetViews>
    <sheetView tabSelected="1" zoomScaleSheetLayoutView="115" zoomScalePageLayoutView="0" workbookViewId="0" topLeftCell="AD408">
      <selection activeCell="D19" sqref="D19:BC423"/>
    </sheetView>
  </sheetViews>
  <sheetFormatPr defaultColWidth="9.00390625" defaultRowHeight="12.75"/>
  <cols>
    <col min="1" max="1" width="8.25390625" style="17" customWidth="1"/>
    <col min="2" max="2" width="44.375" style="17" customWidth="1"/>
    <col min="3" max="3" width="19.125" style="17" customWidth="1"/>
    <col min="4" max="4" width="6.25390625" style="17" customWidth="1"/>
    <col min="5" max="29" width="5.375" style="17" customWidth="1"/>
    <col min="30" max="30" width="7.125" style="17" customWidth="1"/>
    <col min="31" max="31" width="6.75390625" style="17" customWidth="1"/>
    <col min="32" max="34" width="5.375" style="17" customWidth="1"/>
    <col min="35" max="35" width="4.875" style="17" customWidth="1"/>
    <col min="36" max="36" width="5.75390625" style="17" customWidth="1"/>
    <col min="37" max="37" width="5.125" style="17" customWidth="1"/>
    <col min="38" max="38" width="7.25390625" style="17" customWidth="1"/>
    <col min="39" max="39" width="4.875" style="17" customWidth="1"/>
    <col min="40" max="40" width="5.75390625" style="17" customWidth="1"/>
    <col min="41" max="41" width="8.75390625" style="17" customWidth="1"/>
    <col min="42" max="42" width="5.125" style="17" customWidth="1"/>
    <col min="43" max="43" width="7.375" style="17" customWidth="1"/>
    <col min="44" max="44" width="6.625" style="17" customWidth="1"/>
    <col min="45" max="45" width="4.875" style="17" customWidth="1"/>
    <col min="46" max="46" width="5.875" style="17" customWidth="1"/>
    <col min="47" max="49" width="5.375" style="17" customWidth="1"/>
    <col min="50" max="50" width="7.875" style="17" customWidth="1"/>
    <col min="51" max="55" width="5.375" style="17" customWidth="1"/>
    <col min="56" max="56" width="9.125" style="17" customWidth="1"/>
    <col min="57" max="16384" width="9.125" style="17" customWidth="1"/>
  </cols>
  <sheetData>
    <row r="1" ht="11.25">
      <c r="BC1" s="18" t="s">
        <v>76</v>
      </c>
    </row>
    <row r="2" spans="50:55" ht="21" customHeight="1">
      <c r="AX2" s="45" t="s">
        <v>2</v>
      </c>
      <c r="AY2" s="45"/>
      <c r="AZ2" s="45"/>
      <c r="BA2" s="45"/>
      <c r="BB2" s="45"/>
      <c r="BC2" s="45"/>
    </row>
    <row r="3" spans="1:55" ht="9.75" customHeight="1">
      <c r="A3" s="44" t="s">
        <v>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21:28" ht="11.25">
      <c r="U4" s="18" t="s">
        <v>25</v>
      </c>
      <c r="V4" s="55" t="s">
        <v>307</v>
      </c>
      <c r="W4" s="55"/>
      <c r="X4" s="44" t="s">
        <v>26</v>
      </c>
      <c r="Y4" s="44"/>
      <c r="Z4" s="55" t="s">
        <v>225</v>
      </c>
      <c r="AA4" s="55"/>
      <c r="AB4" s="17" t="s">
        <v>27</v>
      </c>
    </row>
    <row r="5" ht="9" customHeight="1"/>
    <row r="6" spans="22:41" ht="11.25">
      <c r="V6" s="20" t="s">
        <v>3</v>
      </c>
      <c r="W6" s="56" t="s">
        <v>226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19"/>
      <c r="AM6" s="19"/>
      <c r="AN6" s="19"/>
      <c r="AO6" s="19"/>
    </row>
    <row r="7" spans="23:41" ht="10.5" customHeight="1">
      <c r="W7" s="57" t="s">
        <v>4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21"/>
      <c r="AM7" s="21"/>
      <c r="AN7" s="21"/>
      <c r="AO7" s="21"/>
    </row>
    <row r="8" ht="9" customHeight="1"/>
    <row r="9" spans="25:28" ht="11.25">
      <c r="Y9" s="18" t="s">
        <v>5</v>
      </c>
      <c r="Z9" s="55" t="s">
        <v>225</v>
      </c>
      <c r="AA9" s="55"/>
      <c r="AB9" s="17" t="s">
        <v>6</v>
      </c>
    </row>
    <row r="10" ht="9" customHeight="1"/>
    <row r="11" spans="24:44" ht="10.5" customHeight="1">
      <c r="X11" s="18" t="s">
        <v>7</v>
      </c>
      <c r="Y11" s="43" t="s">
        <v>483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25:42" ht="11.25">
      <c r="Y12" s="58" t="s">
        <v>8</v>
      </c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21"/>
      <c r="AO12" s="21"/>
      <c r="AP12" s="21"/>
    </row>
    <row r="13" spans="5:46" ht="18" customHeight="1">
      <c r="E13" s="21"/>
      <c r="F13" s="21"/>
      <c r="G13" s="21"/>
      <c r="H13" s="21"/>
      <c r="I13" s="21"/>
      <c r="AE13" s="28"/>
      <c r="AJ13" s="29"/>
      <c r="AT13" s="31"/>
    </row>
    <row r="14" spans="1:55" ht="15" customHeight="1">
      <c r="A14" s="46" t="s">
        <v>18</v>
      </c>
      <c r="B14" s="46" t="s">
        <v>19</v>
      </c>
      <c r="C14" s="46" t="s">
        <v>9</v>
      </c>
      <c r="D14" s="40" t="s">
        <v>227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52" t="s">
        <v>228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4"/>
    </row>
    <row r="15" spans="1:55" ht="15" customHeight="1">
      <c r="A15" s="47"/>
      <c r="B15" s="47"/>
      <c r="C15" s="47"/>
      <c r="D15" s="23" t="s">
        <v>0</v>
      </c>
      <c r="E15" s="48" t="s">
        <v>1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30" t="s">
        <v>0</v>
      </c>
      <c r="AE15" s="40" t="s">
        <v>1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2"/>
    </row>
    <row r="16" spans="1:55" ht="15" customHeight="1">
      <c r="A16" s="47"/>
      <c r="B16" s="47"/>
      <c r="C16" s="47"/>
      <c r="D16" s="46" t="s">
        <v>20</v>
      </c>
      <c r="E16" s="40" t="s">
        <v>20</v>
      </c>
      <c r="F16" s="41"/>
      <c r="G16" s="41"/>
      <c r="H16" s="41"/>
      <c r="I16" s="42"/>
      <c r="J16" s="40" t="s">
        <v>21</v>
      </c>
      <c r="K16" s="41"/>
      <c r="L16" s="41"/>
      <c r="M16" s="41"/>
      <c r="N16" s="42"/>
      <c r="O16" s="40" t="s">
        <v>22</v>
      </c>
      <c r="P16" s="41"/>
      <c r="Q16" s="41"/>
      <c r="R16" s="41"/>
      <c r="S16" s="42"/>
      <c r="T16" s="40" t="s">
        <v>23</v>
      </c>
      <c r="U16" s="41"/>
      <c r="V16" s="41"/>
      <c r="W16" s="41"/>
      <c r="X16" s="42"/>
      <c r="Y16" s="40" t="s">
        <v>24</v>
      </c>
      <c r="Z16" s="41"/>
      <c r="AA16" s="41"/>
      <c r="AB16" s="41"/>
      <c r="AC16" s="42"/>
      <c r="AD16" s="46" t="s">
        <v>20</v>
      </c>
      <c r="AE16" s="40" t="s">
        <v>20</v>
      </c>
      <c r="AF16" s="41"/>
      <c r="AG16" s="41"/>
      <c r="AH16" s="41"/>
      <c r="AI16" s="42"/>
      <c r="AJ16" s="40" t="s">
        <v>21</v>
      </c>
      <c r="AK16" s="41"/>
      <c r="AL16" s="41"/>
      <c r="AM16" s="41"/>
      <c r="AN16" s="42"/>
      <c r="AO16" s="40" t="s">
        <v>22</v>
      </c>
      <c r="AP16" s="41"/>
      <c r="AQ16" s="41"/>
      <c r="AR16" s="41"/>
      <c r="AS16" s="42"/>
      <c r="AT16" s="40" t="s">
        <v>23</v>
      </c>
      <c r="AU16" s="41"/>
      <c r="AV16" s="41"/>
      <c r="AW16" s="41"/>
      <c r="AX16" s="42"/>
      <c r="AY16" s="40" t="s">
        <v>24</v>
      </c>
      <c r="AZ16" s="41"/>
      <c r="BA16" s="41"/>
      <c r="BB16" s="41"/>
      <c r="BC16" s="42"/>
    </row>
    <row r="17" spans="1:55" ht="108" customHeight="1">
      <c r="A17" s="47"/>
      <c r="B17" s="47"/>
      <c r="C17" s="47"/>
      <c r="D17" s="51"/>
      <c r="E17" s="22" t="s">
        <v>51</v>
      </c>
      <c r="F17" s="22" t="s">
        <v>52</v>
      </c>
      <c r="G17" s="22" t="s">
        <v>53</v>
      </c>
      <c r="H17" s="22" t="s">
        <v>54</v>
      </c>
      <c r="I17" s="22" t="s">
        <v>55</v>
      </c>
      <c r="J17" s="22" t="s">
        <v>51</v>
      </c>
      <c r="K17" s="22" t="s">
        <v>52</v>
      </c>
      <c r="L17" s="22" t="s">
        <v>53</v>
      </c>
      <c r="M17" s="22" t="s">
        <v>54</v>
      </c>
      <c r="N17" s="22" t="s">
        <v>55</v>
      </c>
      <c r="O17" s="22" t="s">
        <v>51</v>
      </c>
      <c r="P17" s="22" t="s">
        <v>52</v>
      </c>
      <c r="Q17" s="22" t="s">
        <v>53</v>
      </c>
      <c r="R17" s="22" t="s">
        <v>54</v>
      </c>
      <c r="S17" s="22" t="s">
        <v>55</v>
      </c>
      <c r="T17" s="22" t="s">
        <v>51</v>
      </c>
      <c r="U17" s="22" t="s">
        <v>52</v>
      </c>
      <c r="V17" s="22" t="s">
        <v>53</v>
      </c>
      <c r="W17" s="22" t="s">
        <v>54</v>
      </c>
      <c r="X17" s="22" t="s">
        <v>55</v>
      </c>
      <c r="Y17" s="22" t="s">
        <v>51</v>
      </c>
      <c r="Z17" s="22" t="s">
        <v>52</v>
      </c>
      <c r="AA17" s="22" t="s">
        <v>53</v>
      </c>
      <c r="AB17" s="22" t="s">
        <v>54</v>
      </c>
      <c r="AC17" s="22" t="s">
        <v>55</v>
      </c>
      <c r="AD17" s="51"/>
      <c r="AE17" s="22" t="s">
        <v>51</v>
      </c>
      <c r="AF17" s="22" t="s">
        <v>52</v>
      </c>
      <c r="AG17" s="22" t="s">
        <v>53</v>
      </c>
      <c r="AH17" s="22" t="s">
        <v>54</v>
      </c>
      <c r="AI17" s="22" t="s">
        <v>55</v>
      </c>
      <c r="AJ17" s="22" t="s">
        <v>51</v>
      </c>
      <c r="AK17" s="22" t="s">
        <v>52</v>
      </c>
      <c r="AL17" s="22" t="s">
        <v>53</v>
      </c>
      <c r="AM17" s="22" t="s">
        <v>54</v>
      </c>
      <c r="AN17" s="22" t="s">
        <v>55</v>
      </c>
      <c r="AO17" s="22" t="s">
        <v>51</v>
      </c>
      <c r="AP17" s="22" t="s">
        <v>52</v>
      </c>
      <c r="AQ17" s="22" t="s">
        <v>53</v>
      </c>
      <c r="AR17" s="22" t="s">
        <v>54</v>
      </c>
      <c r="AS17" s="22" t="s">
        <v>55</v>
      </c>
      <c r="AT17" s="22" t="s">
        <v>51</v>
      </c>
      <c r="AU17" s="22" t="s">
        <v>52</v>
      </c>
      <c r="AV17" s="22" t="s">
        <v>53</v>
      </c>
      <c r="AW17" s="22" t="s">
        <v>54</v>
      </c>
      <c r="AX17" s="22" t="s">
        <v>55</v>
      </c>
      <c r="AY17" s="22" t="s">
        <v>51</v>
      </c>
      <c r="AZ17" s="22" t="s">
        <v>52</v>
      </c>
      <c r="BA17" s="22" t="s">
        <v>53</v>
      </c>
      <c r="BB17" s="22" t="s">
        <v>54</v>
      </c>
      <c r="BC17" s="22" t="s">
        <v>55</v>
      </c>
    </row>
    <row r="18" spans="1:55" ht="11.25">
      <c r="A18" s="16">
        <v>1</v>
      </c>
      <c r="B18" s="16">
        <v>2</v>
      </c>
      <c r="C18" s="16">
        <v>3</v>
      </c>
      <c r="D18" s="16">
        <v>4</v>
      </c>
      <c r="E18" s="16" t="s">
        <v>10</v>
      </c>
      <c r="F18" s="16" t="s">
        <v>11</v>
      </c>
      <c r="G18" s="16" t="s">
        <v>12</v>
      </c>
      <c r="H18" s="16" t="s">
        <v>13</v>
      </c>
      <c r="I18" s="16" t="s">
        <v>28</v>
      </c>
      <c r="J18" s="16" t="s">
        <v>31</v>
      </c>
      <c r="K18" s="16" t="s">
        <v>32</v>
      </c>
      <c r="L18" s="16" t="s">
        <v>33</v>
      </c>
      <c r="M18" s="16" t="s">
        <v>34</v>
      </c>
      <c r="N18" s="16" t="s">
        <v>35</v>
      </c>
      <c r="O18" s="16" t="s">
        <v>36</v>
      </c>
      <c r="P18" s="16" t="s">
        <v>37</v>
      </c>
      <c r="Q18" s="16" t="s">
        <v>38</v>
      </c>
      <c r="R18" s="16" t="s">
        <v>39</v>
      </c>
      <c r="S18" s="16" t="s">
        <v>40</v>
      </c>
      <c r="T18" s="16" t="s">
        <v>41</v>
      </c>
      <c r="U18" s="16" t="s">
        <v>42</v>
      </c>
      <c r="V18" s="16" t="s">
        <v>43</v>
      </c>
      <c r="W18" s="16" t="s">
        <v>44</v>
      </c>
      <c r="X18" s="16" t="s">
        <v>45</v>
      </c>
      <c r="Y18" s="16" t="s">
        <v>46</v>
      </c>
      <c r="Z18" s="16" t="s">
        <v>47</v>
      </c>
      <c r="AA18" s="16" t="s">
        <v>48</v>
      </c>
      <c r="AB18" s="16" t="s">
        <v>49</v>
      </c>
      <c r="AC18" s="16" t="s">
        <v>50</v>
      </c>
      <c r="AD18" s="16">
        <v>6</v>
      </c>
      <c r="AE18" s="16" t="s">
        <v>14</v>
      </c>
      <c r="AF18" s="16" t="s">
        <v>15</v>
      </c>
      <c r="AG18" s="16" t="s">
        <v>16</v>
      </c>
      <c r="AH18" s="16" t="s">
        <v>17</v>
      </c>
      <c r="AI18" s="16" t="s">
        <v>29</v>
      </c>
      <c r="AJ18" s="16" t="s">
        <v>56</v>
      </c>
      <c r="AK18" s="16" t="s">
        <v>57</v>
      </c>
      <c r="AL18" s="16" t="s">
        <v>58</v>
      </c>
      <c r="AM18" s="16" t="s">
        <v>59</v>
      </c>
      <c r="AN18" s="16" t="s">
        <v>60</v>
      </c>
      <c r="AO18" s="16" t="s">
        <v>61</v>
      </c>
      <c r="AP18" s="16" t="s">
        <v>62</v>
      </c>
      <c r="AQ18" s="16" t="s">
        <v>63</v>
      </c>
      <c r="AR18" s="16" t="s">
        <v>64</v>
      </c>
      <c r="AS18" s="16" t="s">
        <v>65</v>
      </c>
      <c r="AT18" s="16" t="s">
        <v>66</v>
      </c>
      <c r="AU18" s="16" t="s">
        <v>67</v>
      </c>
      <c r="AV18" s="16" t="s">
        <v>68</v>
      </c>
      <c r="AW18" s="16" t="s">
        <v>69</v>
      </c>
      <c r="AX18" s="16" t="s">
        <v>70</v>
      </c>
      <c r="AY18" s="16" t="s">
        <v>71</v>
      </c>
      <c r="AZ18" s="16" t="s">
        <v>72</v>
      </c>
      <c r="BA18" s="16" t="s">
        <v>73</v>
      </c>
      <c r="BB18" s="16" t="s">
        <v>74</v>
      </c>
      <c r="BC18" s="16" t="s">
        <v>75</v>
      </c>
    </row>
    <row r="19" spans="1:55" ht="11.25">
      <c r="A19" s="1" t="s">
        <v>78</v>
      </c>
      <c r="B19" s="2" t="s">
        <v>30</v>
      </c>
      <c r="C19" s="3" t="s">
        <v>79</v>
      </c>
      <c r="D19" s="39">
        <v>241.37469479999996</v>
      </c>
      <c r="E19" s="39">
        <f>J19+O19+T19+Y19</f>
        <v>79.83077996399999</v>
      </c>
      <c r="F19" s="39">
        <f>K19+P19+U19+Z19</f>
        <v>1.8361683959999997</v>
      </c>
      <c r="G19" s="39">
        <f>L19+Q19+V19+AA19</f>
        <v>24.371864927999997</v>
      </c>
      <c r="H19" s="39">
        <f>M19+R19+W19+AB19</f>
        <v>49.447426644</v>
      </c>
      <c r="I19" s="39">
        <f>N19+S19+X19+AC19</f>
        <v>4.175319996</v>
      </c>
      <c r="J19" s="39">
        <f>J21+J23</f>
        <v>6.777688727999999</v>
      </c>
      <c r="K19" s="39">
        <f>K21+K23</f>
        <v>0.12243239999999998</v>
      </c>
      <c r="L19" s="39">
        <f>L21+L23</f>
        <v>2.0505236759999996</v>
      </c>
      <c r="M19" s="39">
        <f>M21+M23</f>
        <v>4.604732651999999</v>
      </c>
      <c r="N19" s="39">
        <f>N21+N23</f>
        <v>0</v>
      </c>
      <c r="O19" s="39">
        <v>30.61511261999999</v>
      </c>
      <c r="P19" s="39">
        <v>0.6351455999999999</v>
      </c>
      <c r="Q19" s="39">
        <v>7.885574928</v>
      </c>
      <c r="R19" s="39">
        <v>18.650392092</v>
      </c>
      <c r="S19" s="39">
        <v>3.444</v>
      </c>
      <c r="T19" s="39">
        <v>42.437978616</v>
      </c>
      <c r="U19" s="39">
        <v>1.0785903959999998</v>
      </c>
      <c r="V19" s="39">
        <v>14.435766323999998</v>
      </c>
      <c r="W19" s="39">
        <v>26.192301899999997</v>
      </c>
      <c r="X19" s="39">
        <v>0.731319996</v>
      </c>
      <c r="Y19" s="39">
        <f aca="true" t="shared" si="0" ref="Y19:AD19">Y21+Y23</f>
        <v>0</v>
      </c>
      <c r="Z19" s="39">
        <f t="shared" si="0"/>
        <v>0</v>
      </c>
      <c r="AA19" s="39">
        <f t="shared" si="0"/>
        <v>0</v>
      </c>
      <c r="AB19" s="39">
        <f t="shared" si="0"/>
        <v>0</v>
      </c>
      <c r="AC19" s="39">
        <f t="shared" si="0"/>
        <v>0</v>
      </c>
      <c r="AD19" s="39">
        <f t="shared" si="0"/>
        <v>201.14557899999997</v>
      </c>
      <c r="AE19" s="39">
        <f>AJ19+AO19+AT19+AY19</f>
        <v>66.52564997</v>
      </c>
      <c r="AF19" s="39">
        <f>AK19+AP19+AU19+AZ19</f>
        <v>1.5301403299999998</v>
      </c>
      <c r="AG19" s="39">
        <f>AL19+AQ19+AV19+BA19</f>
        <v>20.309887439999997</v>
      </c>
      <c r="AH19" s="39">
        <f>AM19+AR19+AW19+BB19</f>
        <v>41.20618887</v>
      </c>
      <c r="AI19" s="39">
        <f>AN19+AS19+AX19+BC19</f>
        <v>3.47943333</v>
      </c>
      <c r="AJ19" s="39">
        <v>5.64807394</v>
      </c>
      <c r="AK19" s="39">
        <v>0.10202699999999999</v>
      </c>
      <c r="AL19" s="39">
        <v>1.7087697299999998</v>
      </c>
      <c r="AM19" s="39">
        <v>3.8372772099999994</v>
      </c>
      <c r="AN19" s="39">
        <v>0</v>
      </c>
      <c r="AO19" s="39">
        <f aca="true" t="shared" si="1" ref="AO19:BC19">AO21+AO23</f>
        <v>25.512593849999995</v>
      </c>
      <c r="AP19" s="39">
        <f t="shared" si="1"/>
        <v>0.5292879999999999</v>
      </c>
      <c r="AQ19" s="39">
        <f t="shared" si="1"/>
        <v>6.57131244</v>
      </c>
      <c r="AR19" s="39">
        <f t="shared" si="1"/>
        <v>15.541993410000002</v>
      </c>
      <c r="AS19" s="39">
        <f t="shared" si="1"/>
        <v>2.87</v>
      </c>
      <c r="AT19" s="39">
        <f t="shared" si="1"/>
        <v>35.364982180000005</v>
      </c>
      <c r="AU19" s="39">
        <f t="shared" si="1"/>
        <v>0.89882533</v>
      </c>
      <c r="AV19" s="39">
        <f t="shared" si="1"/>
        <v>12.029805269999999</v>
      </c>
      <c r="AW19" s="39">
        <f t="shared" si="1"/>
        <v>21.82691825</v>
      </c>
      <c r="AX19" s="39">
        <f t="shared" si="1"/>
        <v>0.60943333</v>
      </c>
      <c r="AY19" s="39">
        <f t="shared" si="1"/>
        <v>0</v>
      </c>
      <c r="AZ19" s="39">
        <f t="shared" si="1"/>
        <v>0</v>
      </c>
      <c r="BA19" s="39">
        <f t="shared" si="1"/>
        <v>0</v>
      </c>
      <c r="BB19" s="39">
        <f t="shared" si="1"/>
        <v>0</v>
      </c>
      <c r="BC19" s="39">
        <f t="shared" si="1"/>
        <v>0</v>
      </c>
    </row>
    <row r="20" spans="1:55" ht="11.25">
      <c r="A20" s="1" t="s">
        <v>80</v>
      </c>
      <c r="B20" s="2" t="s">
        <v>81</v>
      </c>
      <c r="C20" s="3"/>
      <c r="D20" s="39">
        <v>0</v>
      </c>
      <c r="E20" s="39">
        <f aca="true" t="shared" si="2" ref="E20:E94">J20+O20+T20+Y20</f>
        <v>0</v>
      </c>
      <c r="F20" s="39">
        <f aca="true" t="shared" si="3" ref="F20:F94">K20+P20+U20+Z20</f>
        <v>0</v>
      </c>
      <c r="G20" s="39">
        <f aca="true" t="shared" si="4" ref="G20:G94">L20+Q20+V20+AA20</f>
        <v>0</v>
      </c>
      <c r="H20" s="39">
        <f aca="true" t="shared" si="5" ref="H20:H94">M20+R20+W20+AB20</f>
        <v>0</v>
      </c>
      <c r="I20" s="39">
        <f aca="true" t="shared" si="6" ref="I20:I94">N20+S20+X20+AC20</f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f>AI20+AN20+AS20+AX20</f>
        <v>0</v>
      </c>
      <c r="AE20" s="39">
        <f>AJ20+AO20+AT20+AY20</f>
        <v>0</v>
      </c>
      <c r="AF20" s="39">
        <f aca="true" t="shared" si="7" ref="AF20:AF94">AK20+AP20+AU20+AZ20</f>
        <v>0</v>
      </c>
      <c r="AG20" s="39">
        <f aca="true" t="shared" si="8" ref="AG20:AG94">AL20+AQ20+AV20+BA20</f>
        <v>0</v>
      </c>
      <c r="AH20" s="39">
        <f aca="true" t="shared" si="9" ref="AH20:AH94">AM20+AR20+AW20+BB20</f>
        <v>0</v>
      </c>
      <c r="AI20" s="39">
        <f aca="true" t="shared" si="10" ref="AI20:AI94">AN20+AS20+AX20+BC20</f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</row>
    <row r="21" spans="1:55" ht="21">
      <c r="A21" s="1" t="s">
        <v>82</v>
      </c>
      <c r="B21" s="2" t="s">
        <v>83</v>
      </c>
      <c r="C21" s="3" t="s">
        <v>79</v>
      </c>
      <c r="D21" s="39">
        <v>190.843474401245</v>
      </c>
      <c r="E21" s="39">
        <f t="shared" si="2"/>
        <v>74.587877004</v>
      </c>
      <c r="F21" s="39">
        <f t="shared" si="3"/>
        <v>1.672433892</v>
      </c>
      <c r="G21" s="39">
        <f t="shared" si="4"/>
        <v>23.185265807999997</v>
      </c>
      <c r="H21" s="39">
        <f t="shared" si="5"/>
        <v>45.554857307999995</v>
      </c>
      <c r="I21" s="39">
        <f t="shared" si="6"/>
        <v>4.175319996</v>
      </c>
      <c r="J21" s="39">
        <f>J48</f>
        <v>3.7575393599999996</v>
      </c>
      <c r="K21" s="39">
        <f>K48</f>
        <v>0.12243239999999998</v>
      </c>
      <c r="L21" s="39">
        <f>L48</f>
        <v>1.1051087519999998</v>
      </c>
      <c r="M21" s="39">
        <f>M48</f>
        <v>2.529998208</v>
      </c>
      <c r="N21" s="39">
        <f>N48</f>
        <v>0</v>
      </c>
      <c r="O21" s="39">
        <v>29.61329102399999</v>
      </c>
      <c r="P21" s="39">
        <v>0.6098039999999999</v>
      </c>
      <c r="Q21" s="39">
        <v>7.75445976</v>
      </c>
      <c r="R21" s="39">
        <v>17.805027264</v>
      </c>
      <c r="S21" s="39">
        <v>3.444</v>
      </c>
      <c r="T21" s="39">
        <v>41.217046620000005</v>
      </c>
      <c r="U21" s="39">
        <v>0.940197492</v>
      </c>
      <c r="V21" s="39">
        <v>14.325697295999998</v>
      </c>
      <c r="W21" s="39">
        <v>25.219831836</v>
      </c>
      <c r="X21" s="39">
        <v>0.731319996</v>
      </c>
      <c r="Y21" s="39">
        <f aca="true" t="shared" si="11" ref="Y21:AD21">Y48</f>
        <v>0</v>
      </c>
      <c r="Z21" s="39">
        <f t="shared" si="11"/>
        <v>0</v>
      </c>
      <c r="AA21" s="39">
        <f t="shared" si="11"/>
        <v>0</v>
      </c>
      <c r="AB21" s="39">
        <f t="shared" si="11"/>
        <v>0</v>
      </c>
      <c r="AC21" s="39">
        <f t="shared" si="11"/>
        <v>0</v>
      </c>
      <c r="AD21" s="39">
        <f t="shared" si="11"/>
        <v>159.03622866770417</v>
      </c>
      <c r="AE21" s="39">
        <f>AJ21+AO21+AT21+AY21</f>
        <v>62.15656417</v>
      </c>
      <c r="AF21" s="39">
        <f t="shared" si="7"/>
        <v>1.3936949099999998</v>
      </c>
      <c r="AG21" s="39">
        <f t="shared" si="8"/>
        <v>19.32105484</v>
      </c>
      <c r="AH21" s="39">
        <f t="shared" si="9"/>
        <v>37.96238109</v>
      </c>
      <c r="AI21" s="39">
        <f t="shared" si="10"/>
        <v>3.47943333</v>
      </c>
      <c r="AJ21" s="39">
        <v>3.1312828</v>
      </c>
      <c r="AK21" s="39">
        <v>0.10202699999999999</v>
      </c>
      <c r="AL21" s="39">
        <v>0.9209239599999999</v>
      </c>
      <c r="AM21" s="39">
        <v>2.10833184</v>
      </c>
      <c r="AN21" s="39">
        <v>0</v>
      </c>
      <c r="AO21" s="39">
        <f aca="true" t="shared" si="12" ref="AO21:BC21">AO48</f>
        <v>24.677742519999995</v>
      </c>
      <c r="AP21" s="39">
        <f t="shared" si="12"/>
        <v>0.5081699999999999</v>
      </c>
      <c r="AQ21" s="39">
        <f t="shared" si="12"/>
        <v>6.4620498</v>
      </c>
      <c r="AR21" s="39">
        <f t="shared" si="12"/>
        <v>14.83752272</v>
      </c>
      <c r="AS21" s="39">
        <f t="shared" si="12"/>
        <v>2.87</v>
      </c>
      <c r="AT21" s="39">
        <f t="shared" si="12"/>
        <v>34.34753885000001</v>
      </c>
      <c r="AU21" s="39">
        <f t="shared" si="12"/>
        <v>0.78349791</v>
      </c>
      <c r="AV21" s="39">
        <f t="shared" si="12"/>
        <v>11.938081079999998</v>
      </c>
      <c r="AW21" s="39">
        <f t="shared" si="12"/>
        <v>21.01652653</v>
      </c>
      <c r="AX21" s="39">
        <f t="shared" si="12"/>
        <v>0.60943333</v>
      </c>
      <c r="AY21" s="39">
        <f t="shared" si="12"/>
        <v>0</v>
      </c>
      <c r="AZ21" s="39">
        <f t="shared" si="12"/>
        <v>0</v>
      </c>
      <c r="BA21" s="39">
        <f t="shared" si="12"/>
        <v>0</v>
      </c>
      <c r="BB21" s="39">
        <f t="shared" si="12"/>
        <v>0</v>
      </c>
      <c r="BC21" s="39">
        <f t="shared" si="12"/>
        <v>0</v>
      </c>
    </row>
    <row r="22" spans="1:55" ht="31.5">
      <c r="A22" s="1" t="s">
        <v>84</v>
      </c>
      <c r="B22" s="4" t="s">
        <v>85</v>
      </c>
      <c r="C22" s="3"/>
      <c r="D22" s="39">
        <v>0</v>
      </c>
      <c r="E22" s="39">
        <f t="shared" si="2"/>
        <v>0</v>
      </c>
      <c r="F22" s="39">
        <f t="shared" si="3"/>
        <v>0</v>
      </c>
      <c r="G22" s="39">
        <f t="shared" si="4"/>
        <v>0</v>
      </c>
      <c r="H22" s="39">
        <f t="shared" si="5"/>
        <v>0</v>
      </c>
      <c r="I22" s="39">
        <f t="shared" si="6"/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f aca="true" t="shared" si="13" ref="AE22:AE60">AJ22+AO22+AT22+AY22</f>
        <v>0</v>
      </c>
      <c r="AF22" s="39">
        <f t="shared" si="7"/>
        <v>0</v>
      </c>
      <c r="AG22" s="39">
        <f t="shared" si="8"/>
        <v>0</v>
      </c>
      <c r="AH22" s="39">
        <f t="shared" si="9"/>
        <v>0</v>
      </c>
      <c r="AI22" s="39">
        <f t="shared" si="10"/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</row>
    <row r="23" spans="1:55" ht="21">
      <c r="A23" s="1" t="s">
        <v>86</v>
      </c>
      <c r="B23" s="2" t="s">
        <v>87</v>
      </c>
      <c r="C23" s="3" t="s">
        <v>79</v>
      </c>
      <c r="D23" s="39">
        <v>50.53122039875496</v>
      </c>
      <c r="E23" s="39">
        <f t="shared" si="2"/>
        <v>5.2429029599999994</v>
      </c>
      <c r="F23" s="39">
        <f t="shared" si="3"/>
        <v>0.16373450399999998</v>
      </c>
      <c r="G23" s="39">
        <f t="shared" si="4"/>
        <v>1.18659912</v>
      </c>
      <c r="H23" s="39">
        <f t="shared" si="5"/>
        <v>3.8925693359999998</v>
      </c>
      <c r="I23" s="39">
        <f t="shared" si="6"/>
        <v>0</v>
      </c>
      <c r="J23" s="39">
        <f>J372</f>
        <v>3.0201493679999993</v>
      </c>
      <c r="K23" s="39">
        <f>K372</f>
        <v>0</v>
      </c>
      <c r="L23" s="39">
        <f>L372</f>
        <v>0.9454149239999999</v>
      </c>
      <c r="M23" s="39">
        <f>M372</f>
        <v>2.0747344439999997</v>
      </c>
      <c r="N23" s="39">
        <f>N372</f>
        <v>0</v>
      </c>
      <c r="O23" s="39">
        <v>1.0018215959999999</v>
      </c>
      <c r="P23" s="39">
        <v>0.025341600000000002</v>
      </c>
      <c r="Q23" s="39">
        <v>0.13111516799999998</v>
      </c>
      <c r="R23" s="39">
        <v>0.845364828</v>
      </c>
      <c r="S23" s="39">
        <v>0</v>
      </c>
      <c r="T23" s="39">
        <v>1.2209319959999998</v>
      </c>
      <c r="U23" s="39">
        <v>0.13839290399999998</v>
      </c>
      <c r="V23" s="39">
        <v>0.110069028</v>
      </c>
      <c r="W23" s="39">
        <v>0.9724700639999999</v>
      </c>
      <c r="X23" s="39">
        <v>0</v>
      </c>
      <c r="Y23" s="39">
        <f aca="true" t="shared" si="14" ref="Y23:AD23">Y372</f>
        <v>0</v>
      </c>
      <c r="Z23" s="39">
        <f t="shared" si="14"/>
        <v>0</v>
      </c>
      <c r="AA23" s="39">
        <f t="shared" si="14"/>
        <v>0</v>
      </c>
      <c r="AB23" s="39">
        <f t="shared" si="14"/>
        <v>0</v>
      </c>
      <c r="AC23" s="39">
        <f t="shared" si="14"/>
        <v>0</v>
      </c>
      <c r="AD23" s="39">
        <f t="shared" si="14"/>
        <v>42.109350332295804</v>
      </c>
      <c r="AE23" s="39">
        <f t="shared" si="13"/>
        <v>4.3690858</v>
      </c>
      <c r="AF23" s="39">
        <f t="shared" si="7"/>
        <v>0.13644541999999998</v>
      </c>
      <c r="AG23" s="39">
        <f t="shared" si="8"/>
        <v>0.9888326</v>
      </c>
      <c r="AH23" s="39">
        <f t="shared" si="9"/>
        <v>3.24380778</v>
      </c>
      <c r="AI23" s="39">
        <f t="shared" si="10"/>
        <v>0</v>
      </c>
      <c r="AJ23" s="39">
        <v>2.51679114</v>
      </c>
      <c r="AK23" s="39">
        <v>0</v>
      </c>
      <c r="AL23" s="39">
        <v>0.78784577</v>
      </c>
      <c r="AM23" s="39">
        <v>1.72894537</v>
      </c>
      <c r="AN23" s="39">
        <v>0</v>
      </c>
      <c r="AO23" s="39">
        <f aca="true" t="shared" si="15" ref="AO23:BC23">AO372</f>
        <v>0.83485133</v>
      </c>
      <c r="AP23" s="39">
        <f t="shared" si="15"/>
        <v>0.021118</v>
      </c>
      <c r="AQ23" s="39">
        <f t="shared" si="15"/>
        <v>0.10926264</v>
      </c>
      <c r="AR23" s="39">
        <f t="shared" si="15"/>
        <v>0.7044706900000001</v>
      </c>
      <c r="AS23" s="39">
        <f t="shared" si="15"/>
        <v>0</v>
      </c>
      <c r="AT23" s="39">
        <f t="shared" si="15"/>
        <v>1.0174433299999999</v>
      </c>
      <c r="AU23" s="39">
        <f t="shared" si="15"/>
        <v>0.11532741999999999</v>
      </c>
      <c r="AV23" s="39">
        <f t="shared" si="15"/>
        <v>0.09172419</v>
      </c>
      <c r="AW23" s="39">
        <f t="shared" si="15"/>
        <v>0.8103917199999999</v>
      </c>
      <c r="AX23" s="39">
        <f t="shared" si="15"/>
        <v>0</v>
      </c>
      <c r="AY23" s="39">
        <f t="shared" si="15"/>
        <v>0</v>
      </c>
      <c r="AZ23" s="39">
        <f t="shared" si="15"/>
        <v>0</v>
      </c>
      <c r="BA23" s="39">
        <f t="shared" si="15"/>
        <v>0</v>
      </c>
      <c r="BB23" s="39">
        <f t="shared" si="15"/>
        <v>0</v>
      </c>
      <c r="BC23" s="39">
        <f t="shared" si="15"/>
        <v>0</v>
      </c>
    </row>
    <row r="24" spans="1:55" ht="21">
      <c r="A24" s="1" t="s">
        <v>88</v>
      </c>
      <c r="B24" s="2" t="s">
        <v>89</v>
      </c>
      <c r="C24" s="3"/>
      <c r="D24" s="39">
        <v>0</v>
      </c>
      <c r="E24" s="39">
        <f t="shared" si="2"/>
        <v>0</v>
      </c>
      <c r="F24" s="39">
        <f t="shared" si="3"/>
        <v>0</v>
      </c>
      <c r="G24" s="39">
        <f t="shared" si="4"/>
        <v>0</v>
      </c>
      <c r="H24" s="39">
        <f t="shared" si="5"/>
        <v>0</v>
      </c>
      <c r="I24" s="39">
        <f t="shared" si="6"/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f>AI24+AN24+AS24+AX24</f>
        <v>0</v>
      </c>
      <c r="AE24" s="39">
        <f t="shared" si="13"/>
        <v>0</v>
      </c>
      <c r="AF24" s="39">
        <f t="shared" si="7"/>
        <v>0</v>
      </c>
      <c r="AG24" s="39">
        <f t="shared" si="8"/>
        <v>0</v>
      </c>
      <c r="AH24" s="39">
        <f t="shared" si="9"/>
        <v>0</v>
      </c>
      <c r="AI24" s="39">
        <f t="shared" si="10"/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</row>
    <row r="25" spans="1:55" ht="11.25">
      <c r="A25" s="1" t="s">
        <v>90</v>
      </c>
      <c r="B25" s="4" t="s">
        <v>91</v>
      </c>
      <c r="C25" s="3"/>
      <c r="D25" s="39">
        <v>0</v>
      </c>
      <c r="E25" s="39">
        <f t="shared" si="2"/>
        <v>0</v>
      </c>
      <c r="F25" s="39">
        <f t="shared" si="3"/>
        <v>0</v>
      </c>
      <c r="G25" s="39">
        <f t="shared" si="4"/>
        <v>0</v>
      </c>
      <c r="H25" s="39">
        <f t="shared" si="5"/>
        <v>0</v>
      </c>
      <c r="I25" s="39">
        <f t="shared" si="6"/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f>AI25+AN25+AS25+AX25</f>
        <v>0</v>
      </c>
      <c r="AE25" s="39">
        <f t="shared" si="13"/>
        <v>0</v>
      </c>
      <c r="AF25" s="39">
        <f t="shared" si="7"/>
        <v>0</v>
      </c>
      <c r="AG25" s="39">
        <f t="shared" si="8"/>
        <v>0</v>
      </c>
      <c r="AH25" s="39">
        <f t="shared" si="9"/>
        <v>0</v>
      </c>
      <c r="AI25" s="39">
        <f t="shared" si="10"/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</row>
    <row r="26" spans="1:55" ht="11.25">
      <c r="A26" s="1" t="s">
        <v>92</v>
      </c>
      <c r="B26" s="2" t="s">
        <v>93</v>
      </c>
      <c r="C26" s="3" t="s">
        <v>79</v>
      </c>
      <c r="D26" s="39">
        <v>241.37469479999996</v>
      </c>
      <c r="E26" s="39">
        <f t="shared" si="2"/>
        <v>79.83077996399999</v>
      </c>
      <c r="F26" s="39">
        <f t="shared" si="3"/>
        <v>1.8361683959999997</v>
      </c>
      <c r="G26" s="39">
        <f t="shared" si="4"/>
        <v>24.371864927999997</v>
      </c>
      <c r="H26" s="39">
        <f t="shared" si="5"/>
        <v>49.447426644</v>
      </c>
      <c r="I26" s="39">
        <f t="shared" si="6"/>
        <v>4.175319996</v>
      </c>
      <c r="J26" s="39">
        <f>J19</f>
        <v>6.777688727999999</v>
      </c>
      <c r="K26" s="39">
        <f>K19</f>
        <v>0.12243239999999998</v>
      </c>
      <c r="L26" s="39">
        <f>L19</f>
        <v>2.0505236759999996</v>
      </c>
      <c r="M26" s="39">
        <f>M19</f>
        <v>4.604732651999999</v>
      </c>
      <c r="N26" s="39">
        <f>N19</f>
        <v>0</v>
      </c>
      <c r="O26" s="39">
        <v>30.61511261999999</v>
      </c>
      <c r="P26" s="39">
        <v>0.6351455999999999</v>
      </c>
      <c r="Q26" s="39">
        <v>7.885574928</v>
      </c>
      <c r="R26" s="39">
        <v>18.650392092</v>
      </c>
      <c r="S26" s="39">
        <v>3.444</v>
      </c>
      <c r="T26" s="39">
        <v>42.437978616</v>
      </c>
      <c r="U26" s="39">
        <v>1.0785903959999998</v>
      </c>
      <c r="V26" s="39">
        <v>14.435766323999998</v>
      </c>
      <c r="W26" s="39">
        <v>26.192301899999997</v>
      </c>
      <c r="X26" s="39">
        <v>0.731319996</v>
      </c>
      <c r="Y26" s="39">
        <f aca="true" t="shared" si="16" ref="Y26:AD26">Y19</f>
        <v>0</v>
      </c>
      <c r="Z26" s="39">
        <f t="shared" si="16"/>
        <v>0</v>
      </c>
      <c r="AA26" s="39">
        <f t="shared" si="16"/>
        <v>0</v>
      </c>
      <c r="AB26" s="39">
        <f t="shared" si="16"/>
        <v>0</v>
      </c>
      <c r="AC26" s="39">
        <f t="shared" si="16"/>
        <v>0</v>
      </c>
      <c r="AD26" s="39">
        <f t="shared" si="16"/>
        <v>201.14557899999997</v>
      </c>
      <c r="AE26" s="39">
        <f t="shared" si="13"/>
        <v>66.52564997</v>
      </c>
      <c r="AF26" s="39">
        <f t="shared" si="7"/>
        <v>1.5301403299999998</v>
      </c>
      <c r="AG26" s="39">
        <f t="shared" si="8"/>
        <v>20.309887439999997</v>
      </c>
      <c r="AH26" s="39">
        <f t="shared" si="9"/>
        <v>41.20618887</v>
      </c>
      <c r="AI26" s="39">
        <f t="shared" si="10"/>
        <v>3.47943333</v>
      </c>
      <c r="AJ26" s="39">
        <v>5.64807394</v>
      </c>
      <c r="AK26" s="39">
        <v>0.10202699999999999</v>
      </c>
      <c r="AL26" s="39">
        <v>1.7087697299999998</v>
      </c>
      <c r="AM26" s="39">
        <v>3.8372772099999994</v>
      </c>
      <c r="AN26" s="39">
        <v>0</v>
      </c>
      <c r="AO26" s="39">
        <f aca="true" t="shared" si="17" ref="AO26:BC26">AO19</f>
        <v>25.512593849999995</v>
      </c>
      <c r="AP26" s="39">
        <f t="shared" si="17"/>
        <v>0.5292879999999999</v>
      </c>
      <c r="AQ26" s="39">
        <f t="shared" si="17"/>
        <v>6.57131244</v>
      </c>
      <c r="AR26" s="39">
        <f t="shared" si="17"/>
        <v>15.541993410000002</v>
      </c>
      <c r="AS26" s="39">
        <f t="shared" si="17"/>
        <v>2.87</v>
      </c>
      <c r="AT26" s="39">
        <f t="shared" si="17"/>
        <v>35.364982180000005</v>
      </c>
      <c r="AU26" s="39">
        <f t="shared" si="17"/>
        <v>0.89882533</v>
      </c>
      <c r="AV26" s="39">
        <f t="shared" si="17"/>
        <v>12.029805269999999</v>
      </c>
      <c r="AW26" s="39">
        <f t="shared" si="17"/>
        <v>21.82691825</v>
      </c>
      <c r="AX26" s="39">
        <f t="shared" si="17"/>
        <v>0.60943333</v>
      </c>
      <c r="AY26" s="39">
        <f t="shared" si="17"/>
        <v>0</v>
      </c>
      <c r="AZ26" s="39">
        <f t="shared" si="17"/>
        <v>0</v>
      </c>
      <c r="BA26" s="39">
        <f t="shared" si="17"/>
        <v>0</v>
      </c>
      <c r="BB26" s="39">
        <f t="shared" si="17"/>
        <v>0</v>
      </c>
      <c r="BC26" s="39">
        <f t="shared" si="17"/>
        <v>0</v>
      </c>
    </row>
    <row r="27" spans="1:55" ht="11.25">
      <c r="A27" s="1" t="s">
        <v>94</v>
      </c>
      <c r="B27" s="2" t="s">
        <v>95</v>
      </c>
      <c r="C27" s="3"/>
      <c r="D27" s="39">
        <v>0</v>
      </c>
      <c r="E27" s="39">
        <f t="shared" si="2"/>
        <v>0</v>
      </c>
      <c r="F27" s="39">
        <f t="shared" si="3"/>
        <v>0</v>
      </c>
      <c r="G27" s="39">
        <f t="shared" si="4"/>
        <v>0</v>
      </c>
      <c r="H27" s="39">
        <f t="shared" si="5"/>
        <v>0</v>
      </c>
      <c r="I27" s="39">
        <f t="shared" si="6"/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f t="shared" si="13"/>
        <v>0</v>
      </c>
      <c r="AF27" s="39">
        <f t="shared" si="7"/>
        <v>0</v>
      </c>
      <c r="AG27" s="39">
        <f t="shared" si="8"/>
        <v>0</v>
      </c>
      <c r="AH27" s="39">
        <f t="shared" si="9"/>
        <v>0</v>
      </c>
      <c r="AI27" s="39">
        <f t="shared" si="10"/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</row>
    <row r="28" spans="1:55" ht="21">
      <c r="A28" s="1" t="s">
        <v>96</v>
      </c>
      <c r="B28" s="2" t="s">
        <v>97</v>
      </c>
      <c r="C28" s="3"/>
      <c r="D28" s="39">
        <v>0</v>
      </c>
      <c r="E28" s="39">
        <f t="shared" si="2"/>
        <v>0</v>
      </c>
      <c r="F28" s="39">
        <f t="shared" si="3"/>
        <v>0</v>
      </c>
      <c r="G28" s="39">
        <f t="shared" si="4"/>
        <v>0</v>
      </c>
      <c r="H28" s="39">
        <f t="shared" si="5"/>
        <v>0</v>
      </c>
      <c r="I28" s="39">
        <f t="shared" si="6"/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f t="shared" si="13"/>
        <v>0</v>
      </c>
      <c r="AF28" s="39">
        <f t="shared" si="7"/>
        <v>0</v>
      </c>
      <c r="AG28" s="39">
        <f t="shared" si="8"/>
        <v>0</v>
      </c>
      <c r="AH28" s="39">
        <f t="shared" si="9"/>
        <v>0</v>
      </c>
      <c r="AI28" s="39">
        <f t="shared" si="10"/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</row>
    <row r="29" spans="1:55" ht="31.5">
      <c r="A29" s="1" t="s">
        <v>98</v>
      </c>
      <c r="B29" s="2" t="s">
        <v>99</v>
      </c>
      <c r="C29" s="3"/>
      <c r="D29" s="39">
        <v>0</v>
      </c>
      <c r="E29" s="39">
        <f t="shared" si="2"/>
        <v>0</v>
      </c>
      <c r="F29" s="39">
        <f t="shared" si="3"/>
        <v>0</v>
      </c>
      <c r="G29" s="39">
        <f t="shared" si="4"/>
        <v>0</v>
      </c>
      <c r="H29" s="39">
        <f t="shared" si="5"/>
        <v>0</v>
      </c>
      <c r="I29" s="39">
        <f t="shared" si="6"/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f t="shared" si="13"/>
        <v>0</v>
      </c>
      <c r="AF29" s="39">
        <f t="shared" si="7"/>
        <v>0</v>
      </c>
      <c r="AG29" s="39">
        <f t="shared" si="8"/>
        <v>0</v>
      </c>
      <c r="AH29" s="39">
        <f t="shared" si="9"/>
        <v>0</v>
      </c>
      <c r="AI29" s="39">
        <f t="shared" si="10"/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</row>
    <row r="30" spans="1:55" ht="31.5">
      <c r="A30" s="1" t="s">
        <v>100</v>
      </c>
      <c r="B30" s="2" t="s">
        <v>101</v>
      </c>
      <c r="C30" s="3"/>
      <c r="D30" s="39">
        <v>0</v>
      </c>
      <c r="E30" s="39">
        <f t="shared" si="2"/>
        <v>0</v>
      </c>
      <c r="F30" s="39">
        <f t="shared" si="3"/>
        <v>0</v>
      </c>
      <c r="G30" s="39">
        <f t="shared" si="4"/>
        <v>0</v>
      </c>
      <c r="H30" s="39">
        <f t="shared" si="5"/>
        <v>0</v>
      </c>
      <c r="I30" s="39">
        <f t="shared" si="6"/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f t="shared" si="13"/>
        <v>0</v>
      </c>
      <c r="AF30" s="39">
        <f t="shared" si="7"/>
        <v>0</v>
      </c>
      <c r="AG30" s="39">
        <f t="shared" si="8"/>
        <v>0</v>
      </c>
      <c r="AH30" s="39">
        <f t="shared" si="9"/>
        <v>0</v>
      </c>
      <c r="AI30" s="39">
        <f t="shared" si="10"/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</row>
    <row r="31" spans="1:55" ht="31.5">
      <c r="A31" s="1" t="s">
        <v>102</v>
      </c>
      <c r="B31" s="2" t="s">
        <v>103</v>
      </c>
      <c r="C31" s="3"/>
      <c r="D31" s="39">
        <v>0</v>
      </c>
      <c r="E31" s="39">
        <f t="shared" si="2"/>
        <v>0</v>
      </c>
      <c r="F31" s="39">
        <f t="shared" si="3"/>
        <v>0</v>
      </c>
      <c r="G31" s="39">
        <f t="shared" si="4"/>
        <v>0</v>
      </c>
      <c r="H31" s="39">
        <f t="shared" si="5"/>
        <v>0</v>
      </c>
      <c r="I31" s="39">
        <f t="shared" si="6"/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f t="shared" si="13"/>
        <v>0</v>
      </c>
      <c r="AF31" s="39">
        <f t="shared" si="7"/>
        <v>0</v>
      </c>
      <c r="AG31" s="39">
        <f t="shared" si="8"/>
        <v>0</v>
      </c>
      <c r="AH31" s="39">
        <f t="shared" si="9"/>
        <v>0</v>
      </c>
      <c r="AI31" s="39">
        <f t="shared" si="10"/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</row>
    <row r="32" spans="1:55" ht="21">
      <c r="A32" s="1" t="s">
        <v>104</v>
      </c>
      <c r="B32" s="2" t="s">
        <v>105</v>
      </c>
      <c r="C32" s="3"/>
      <c r="D32" s="39">
        <v>0</v>
      </c>
      <c r="E32" s="39">
        <f t="shared" si="2"/>
        <v>0</v>
      </c>
      <c r="F32" s="39">
        <f t="shared" si="3"/>
        <v>0</v>
      </c>
      <c r="G32" s="39">
        <f t="shared" si="4"/>
        <v>0</v>
      </c>
      <c r="H32" s="39">
        <f t="shared" si="5"/>
        <v>0</v>
      </c>
      <c r="I32" s="39">
        <f t="shared" si="6"/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f t="shared" si="13"/>
        <v>0</v>
      </c>
      <c r="AF32" s="39">
        <f t="shared" si="7"/>
        <v>0</v>
      </c>
      <c r="AG32" s="39">
        <f t="shared" si="8"/>
        <v>0</v>
      </c>
      <c r="AH32" s="39">
        <f t="shared" si="9"/>
        <v>0</v>
      </c>
      <c r="AI32" s="39">
        <f t="shared" si="10"/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</row>
    <row r="33" spans="1:55" ht="31.5">
      <c r="A33" s="1" t="s">
        <v>106</v>
      </c>
      <c r="B33" s="2" t="s">
        <v>107</v>
      </c>
      <c r="C33" s="3"/>
      <c r="D33" s="39">
        <v>0</v>
      </c>
      <c r="E33" s="39">
        <f t="shared" si="2"/>
        <v>0</v>
      </c>
      <c r="F33" s="39">
        <f t="shared" si="3"/>
        <v>0</v>
      </c>
      <c r="G33" s="39">
        <f t="shared" si="4"/>
        <v>0</v>
      </c>
      <c r="H33" s="39">
        <f t="shared" si="5"/>
        <v>0</v>
      </c>
      <c r="I33" s="39">
        <f t="shared" si="6"/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f t="shared" si="13"/>
        <v>0</v>
      </c>
      <c r="AF33" s="39">
        <f t="shared" si="7"/>
        <v>0</v>
      </c>
      <c r="AG33" s="39">
        <f t="shared" si="8"/>
        <v>0</v>
      </c>
      <c r="AH33" s="39">
        <f t="shared" si="9"/>
        <v>0</v>
      </c>
      <c r="AI33" s="39">
        <f t="shared" si="10"/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</row>
    <row r="34" spans="1:55" ht="21">
      <c r="A34" s="1" t="s">
        <v>108</v>
      </c>
      <c r="B34" s="2" t="s">
        <v>109</v>
      </c>
      <c r="C34" s="3"/>
      <c r="D34" s="39">
        <v>0</v>
      </c>
      <c r="E34" s="39">
        <f t="shared" si="2"/>
        <v>0</v>
      </c>
      <c r="F34" s="39">
        <f t="shared" si="3"/>
        <v>0</v>
      </c>
      <c r="G34" s="39">
        <f t="shared" si="4"/>
        <v>0</v>
      </c>
      <c r="H34" s="39">
        <f t="shared" si="5"/>
        <v>0</v>
      </c>
      <c r="I34" s="39">
        <f t="shared" si="6"/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f t="shared" si="13"/>
        <v>0</v>
      </c>
      <c r="AF34" s="39">
        <f t="shared" si="7"/>
        <v>0</v>
      </c>
      <c r="AG34" s="39">
        <f t="shared" si="8"/>
        <v>0</v>
      </c>
      <c r="AH34" s="39">
        <f t="shared" si="9"/>
        <v>0</v>
      </c>
      <c r="AI34" s="39">
        <f t="shared" si="10"/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</row>
    <row r="35" spans="1:55" ht="21">
      <c r="A35" s="1" t="s">
        <v>110</v>
      </c>
      <c r="B35" s="2" t="s">
        <v>111</v>
      </c>
      <c r="C35" s="3"/>
      <c r="D35" s="39">
        <v>0</v>
      </c>
      <c r="E35" s="39">
        <f t="shared" si="2"/>
        <v>0</v>
      </c>
      <c r="F35" s="39">
        <f t="shared" si="3"/>
        <v>0</v>
      </c>
      <c r="G35" s="39">
        <f t="shared" si="4"/>
        <v>0</v>
      </c>
      <c r="H35" s="39">
        <f t="shared" si="5"/>
        <v>0</v>
      </c>
      <c r="I35" s="39">
        <f t="shared" si="6"/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f t="shared" si="13"/>
        <v>0</v>
      </c>
      <c r="AF35" s="39">
        <f t="shared" si="7"/>
        <v>0</v>
      </c>
      <c r="AG35" s="39">
        <f t="shared" si="8"/>
        <v>0</v>
      </c>
      <c r="AH35" s="39">
        <f t="shared" si="9"/>
        <v>0</v>
      </c>
      <c r="AI35" s="39">
        <f t="shared" si="10"/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</row>
    <row r="36" spans="1:55" ht="21">
      <c r="A36" s="1" t="s">
        <v>112</v>
      </c>
      <c r="B36" s="2" t="s">
        <v>113</v>
      </c>
      <c r="C36" s="3"/>
      <c r="D36" s="39">
        <v>0</v>
      </c>
      <c r="E36" s="39">
        <f t="shared" si="2"/>
        <v>0</v>
      </c>
      <c r="F36" s="39">
        <f t="shared" si="3"/>
        <v>0</v>
      </c>
      <c r="G36" s="39">
        <f t="shared" si="4"/>
        <v>0</v>
      </c>
      <c r="H36" s="39">
        <f t="shared" si="5"/>
        <v>0</v>
      </c>
      <c r="I36" s="39">
        <f t="shared" si="6"/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f t="shared" si="13"/>
        <v>0</v>
      </c>
      <c r="AF36" s="39">
        <f t="shared" si="7"/>
        <v>0</v>
      </c>
      <c r="AG36" s="39">
        <f t="shared" si="8"/>
        <v>0</v>
      </c>
      <c r="AH36" s="39">
        <f t="shared" si="9"/>
        <v>0</v>
      </c>
      <c r="AI36" s="39">
        <f t="shared" si="10"/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</row>
    <row r="37" spans="1:55" ht="52.5">
      <c r="A37" s="1" t="s">
        <v>112</v>
      </c>
      <c r="B37" s="2" t="s">
        <v>114</v>
      </c>
      <c r="C37" s="3"/>
      <c r="D37" s="39">
        <v>0</v>
      </c>
      <c r="E37" s="39">
        <f t="shared" si="2"/>
        <v>0</v>
      </c>
      <c r="F37" s="39">
        <f t="shared" si="3"/>
        <v>0</v>
      </c>
      <c r="G37" s="39">
        <f t="shared" si="4"/>
        <v>0</v>
      </c>
      <c r="H37" s="39">
        <f t="shared" si="5"/>
        <v>0</v>
      </c>
      <c r="I37" s="39">
        <f t="shared" si="6"/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f t="shared" si="13"/>
        <v>0</v>
      </c>
      <c r="AF37" s="39">
        <f t="shared" si="7"/>
        <v>0</v>
      </c>
      <c r="AG37" s="39">
        <f t="shared" si="8"/>
        <v>0</v>
      </c>
      <c r="AH37" s="39">
        <f t="shared" si="9"/>
        <v>0</v>
      </c>
      <c r="AI37" s="39">
        <f t="shared" si="10"/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</row>
    <row r="38" spans="1:55" ht="42">
      <c r="A38" s="1" t="s">
        <v>112</v>
      </c>
      <c r="B38" s="2" t="s">
        <v>115</v>
      </c>
      <c r="C38" s="3"/>
      <c r="D38" s="39">
        <v>0</v>
      </c>
      <c r="E38" s="39">
        <f t="shared" si="2"/>
        <v>0</v>
      </c>
      <c r="F38" s="39">
        <f t="shared" si="3"/>
        <v>0</v>
      </c>
      <c r="G38" s="39">
        <f t="shared" si="4"/>
        <v>0</v>
      </c>
      <c r="H38" s="39">
        <f t="shared" si="5"/>
        <v>0</v>
      </c>
      <c r="I38" s="39">
        <f t="shared" si="6"/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f t="shared" si="13"/>
        <v>0</v>
      </c>
      <c r="AF38" s="39">
        <f t="shared" si="7"/>
        <v>0</v>
      </c>
      <c r="AG38" s="39">
        <f t="shared" si="8"/>
        <v>0</v>
      </c>
      <c r="AH38" s="39">
        <f t="shared" si="9"/>
        <v>0</v>
      </c>
      <c r="AI38" s="39">
        <f t="shared" si="10"/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</row>
    <row r="39" spans="1:55" ht="52.5">
      <c r="A39" s="1" t="s">
        <v>112</v>
      </c>
      <c r="B39" s="2" t="s">
        <v>116</v>
      </c>
      <c r="C39" s="3"/>
      <c r="D39" s="39">
        <v>0</v>
      </c>
      <c r="E39" s="39">
        <f t="shared" si="2"/>
        <v>0</v>
      </c>
      <c r="F39" s="39">
        <f t="shared" si="3"/>
        <v>0</v>
      </c>
      <c r="G39" s="39">
        <f t="shared" si="4"/>
        <v>0</v>
      </c>
      <c r="H39" s="39">
        <f t="shared" si="5"/>
        <v>0</v>
      </c>
      <c r="I39" s="39">
        <f t="shared" si="6"/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f t="shared" si="13"/>
        <v>0</v>
      </c>
      <c r="AF39" s="39">
        <f t="shared" si="7"/>
        <v>0</v>
      </c>
      <c r="AG39" s="39">
        <f t="shared" si="8"/>
        <v>0</v>
      </c>
      <c r="AH39" s="39">
        <f t="shared" si="9"/>
        <v>0</v>
      </c>
      <c r="AI39" s="39">
        <f t="shared" si="10"/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</row>
    <row r="40" spans="1:55" ht="21">
      <c r="A40" s="1" t="s">
        <v>117</v>
      </c>
      <c r="B40" s="2" t="s">
        <v>113</v>
      </c>
      <c r="C40" s="3"/>
      <c r="D40" s="39">
        <v>0</v>
      </c>
      <c r="E40" s="39">
        <f t="shared" si="2"/>
        <v>0</v>
      </c>
      <c r="F40" s="39">
        <f t="shared" si="3"/>
        <v>0</v>
      </c>
      <c r="G40" s="39">
        <f t="shared" si="4"/>
        <v>0</v>
      </c>
      <c r="H40" s="39">
        <f t="shared" si="5"/>
        <v>0</v>
      </c>
      <c r="I40" s="39">
        <f t="shared" si="6"/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f t="shared" si="13"/>
        <v>0</v>
      </c>
      <c r="AF40" s="39">
        <f t="shared" si="7"/>
        <v>0</v>
      </c>
      <c r="AG40" s="39">
        <f t="shared" si="8"/>
        <v>0</v>
      </c>
      <c r="AH40" s="39">
        <f t="shared" si="9"/>
        <v>0</v>
      </c>
      <c r="AI40" s="39">
        <f t="shared" si="10"/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</row>
    <row r="41" spans="1:55" ht="52.5">
      <c r="A41" s="1" t="s">
        <v>117</v>
      </c>
      <c r="B41" s="2" t="s">
        <v>114</v>
      </c>
      <c r="C41" s="3"/>
      <c r="D41" s="39">
        <v>0</v>
      </c>
      <c r="E41" s="39">
        <f t="shared" si="2"/>
        <v>0</v>
      </c>
      <c r="F41" s="39">
        <f t="shared" si="3"/>
        <v>0</v>
      </c>
      <c r="G41" s="39">
        <f t="shared" si="4"/>
        <v>0</v>
      </c>
      <c r="H41" s="39">
        <f t="shared" si="5"/>
        <v>0</v>
      </c>
      <c r="I41" s="39">
        <f t="shared" si="6"/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f t="shared" si="13"/>
        <v>0</v>
      </c>
      <c r="AF41" s="39">
        <f t="shared" si="7"/>
        <v>0</v>
      </c>
      <c r="AG41" s="39">
        <f t="shared" si="8"/>
        <v>0</v>
      </c>
      <c r="AH41" s="39">
        <f t="shared" si="9"/>
        <v>0</v>
      </c>
      <c r="AI41" s="39">
        <f t="shared" si="10"/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</row>
    <row r="42" spans="1:55" ht="42">
      <c r="A42" s="1" t="s">
        <v>117</v>
      </c>
      <c r="B42" s="2" t="s">
        <v>115</v>
      </c>
      <c r="C42" s="3"/>
      <c r="D42" s="39">
        <v>0</v>
      </c>
      <c r="E42" s="39">
        <f t="shared" si="2"/>
        <v>0</v>
      </c>
      <c r="F42" s="39">
        <f t="shared" si="3"/>
        <v>0</v>
      </c>
      <c r="G42" s="39">
        <f t="shared" si="4"/>
        <v>0</v>
      </c>
      <c r="H42" s="39">
        <f t="shared" si="5"/>
        <v>0</v>
      </c>
      <c r="I42" s="39">
        <f t="shared" si="6"/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f t="shared" si="13"/>
        <v>0</v>
      </c>
      <c r="AF42" s="39">
        <f t="shared" si="7"/>
        <v>0</v>
      </c>
      <c r="AG42" s="39">
        <f t="shared" si="8"/>
        <v>0</v>
      </c>
      <c r="AH42" s="39">
        <f t="shared" si="9"/>
        <v>0</v>
      </c>
      <c r="AI42" s="39">
        <f t="shared" si="10"/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</row>
    <row r="43" spans="1:55" ht="11.25">
      <c r="A43" s="1" t="s">
        <v>117</v>
      </c>
      <c r="B43" s="5" t="s">
        <v>118</v>
      </c>
      <c r="C43" s="3"/>
      <c r="D43" s="39">
        <v>0</v>
      </c>
      <c r="E43" s="39">
        <f t="shared" si="2"/>
        <v>0</v>
      </c>
      <c r="F43" s="39">
        <f t="shared" si="3"/>
        <v>0</v>
      </c>
      <c r="G43" s="39">
        <f t="shared" si="4"/>
        <v>0</v>
      </c>
      <c r="H43" s="39">
        <f t="shared" si="5"/>
        <v>0</v>
      </c>
      <c r="I43" s="39">
        <f t="shared" si="6"/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f t="shared" si="13"/>
        <v>0</v>
      </c>
      <c r="AF43" s="39">
        <f t="shared" si="7"/>
        <v>0</v>
      </c>
      <c r="AG43" s="39">
        <f t="shared" si="8"/>
        <v>0</v>
      </c>
      <c r="AH43" s="39">
        <f t="shared" si="9"/>
        <v>0</v>
      </c>
      <c r="AI43" s="39">
        <f t="shared" si="10"/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</row>
    <row r="44" spans="1:55" ht="52.5">
      <c r="A44" s="1" t="s">
        <v>117</v>
      </c>
      <c r="B44" s="2" t="s">
        <v>119</v>
      </c>
      <c r="C44" s="3"/>
      <c r="D44" s="39">
        <v>0</v>
      </c>
      <c r="E44" s="39">
        <f t="shared" si="2"/>
        <v>0</v>
      </c>
      <c r="F44" s="39">
        <f t="shared" si="3"/>
        <v>0</v>
      </c>
      <c r="G44" s="39">
        <f t="shared" si="4"/>
        <v>0</v>
      </c>
      <c r="H44" s="39">
        <f t="shared" si="5"/>
        <v>0</v>
      </c>
      <c r="I44" s="39">
        <f t="shared" si="6"/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f t="shared" si="13"/>
        <v>0</v>
      </c>
      <c r="AF44" s="39">
        <f t="shared" si="7"/>
        <v>0</v>
      </c>
      <c r="AG44" s="39">
        <f t="shared" si="8"/>
        <v>0</v>
      </c>
      <c r="AH44" s="39">
        <f t="shared" si="9"/>
        <v>0</v>
      </c>
      <c r="AI44" s="39">
        <f t="shared" si="10"/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</row>
    <row r="45" spans="1:55" ht="42">
      <c r="A45" s="1" t="s">
        <v>120</v>
      </c>
      <c r="B45" s="2" t="s">
        <v>121</v>
      </c>
      <c r="C45" s="3"/>
      <c r="D45" s="39">
        <v>0</v>
      </c>
      <c r="E45" s="39">
        <f t="shared" si="2"/>
        <v>0</v>
      </c>
      <c r="F45" s="39">
        <f t="shared" si="3"/>
        <v>0</v>
      </c>
      <c r="G45" s="39">
        <f t="shared" si="4"/>
        <v>0</v>
      </c>
      <c r="H45" s="39">
        <f t="shared" si="5"/>
        <v>0</v>
      </c>
      <c r="I45" s="39">
        <f t="shared" si="6"/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f t="shared" si="13"/>
        <v>0</v>
      </c>
      <c r="AF45" s="39">
        <f t="shared" si="7"/>
        <v>0</v>
      </c>
      <c r="AG45" s="39">
        <f t="shared" si="8"/>
        <v>0</v>
      </c>
      <c r="AH45" s="39">
        <f t="shared" si="9"/>
        <v>0</v>
      </c>
      <c r="AI45" s="39">
        <f t="shared" si="10"/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</row>
    <row r="46" spans="1:55" ht="42">
      <c r="A46" s="1" t="s">
        <v>122</v>
      </c>
      <c r="B46" s="2" t="s">
        <v>123</v>
      </c>
      <c r="C46" s="3"/>
      <c r="D46" s="39">
        <v>0</v>
      </c>
      <c r="E46" s="39">
        <f t="shared" si="2"/>
        <v>0</v>
      </c>
      <c r="F46" s="39">
        <f t="shared" si="3"/>
        <v>0</v>
      </c>
      <c r="G46" s="39">
        <f t="shared" si="4"/>
        <v>0</v>
      </c>
      <c r="H46" s="39">
        <f t="shared" si="5"/>
        <v>0</v>
      </c>
      <c r="I46" s="39">
        <f t="shared" si="6"/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f t="shared" si="13"/>
        <v>0</v>
      </c>
      <c r="AF46" s="39">
        <f t="shared" si="7"/>
        <v>0</v>
      </c>
      <c r="AG46" s="39">
        <f t="shared" si="8"/>
        <v>0</v>
      </c>
      <c r="AH46" s="39">
        <f t="shared" si="9"/>
        <v>0</v>
      </c>
      <c r="AI46" s="39">
        <f t="shared" si="10"/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</row>
    <row r="47" spans="1:55" ht="42">
      <c r="A47" s="1" t="s">
        <v>124</v>
      </c>
      <c r="B47" s="2" t="s">
        <v>125</v>
      </c>
      <c r="C47" s="3"/>
      <c r="D47" s="39">
        <v>0</v>
      </c>
      <c r="E47" s="39">
        <f t="shared" si="2"/>
        <v>0</v>
      </c>
      <c r="F47" s="39">
        <f t="shared" si="3"/>
        <v>0</v>
      </c>
      <c r="G47" s="39">
        <f t="shared" si="4"/>
        <v>0</v>
      </c>
      <c r="H47" s="39">
        <f t="shared" si="5"/>
        <v>0</v>
      </c>
      <c r="I47" s="39">
        <f t="shared" si="6"/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f t="shared" si="13"/>
        <v>0</v>
      </c>
      <c r="AF47" s="39">
        <f t="shared" si="7"/>
        <v>0</v>
      </c>
      <c r="AG47" s="39">
        <f t="shared" si="8"/>
        <v>0</v>
      </c>
      <c r="AH47" s="39">
        <f t="shared" si="9"/>
        <v>0</v>
      </c>
      <c r="AI47" s="39">
        <f t="shared" si="10"/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</row>
    <row r="48" spans="1:55" ht="21">
      <c r="A48" s="1" t="s">
        <v>126</v>
      </c>
      <c r="B48" s="2" t="s">
        <v>127</v>
      </c>
      <c r="C48" s="3" t="s">
        <v>79</v>
      </c>
      <c r="D48" s="39">
        <v>190.843474401245</v>
      </c>
      <c r="E48" s="39">
        <f t="shared" si="2"/>
        <v>74.587877004</v>
      </c>
      <c r="F48" s="39">
        <f t="shared" si="3"/>
        <v>1.672433892</v>
      </c>
      <c r="G48" s="39">
        <f t="shared" si="4"/>
        <v>23.185265807999997</v>
      </c>
      <c r="H48" s="39">
        <f t="shared" si="5"/>
        <v>45.554857307999995</v>
      </c>
      <c r="I48" s="39">
        <f t="shared" si="6"/>
        <v>4.175319996</v>
      </c>
      <c r="J48" s="39">
        <f aca="true" t="shared" si="18" ref="J48:AC48">J49+J154+J249+J326</f>
        <v>3.7575393599999996</v>
      </c>
      <c r="K48" s="39">
        <f t="shared" si="18"/>
        <v>0.12243239999999998</v>
      </c>
      <c r="L48" s="39">
        <f t="shared" si="18"/>
        <v>1.1051087519999998</v>
      </c>
      <c r="M48" s="39">
        <f t="shared" si="18"/>
        <v>2.529998208</v>
      </c>
      <c r="N48" s="39">
        <f t="shared" si="18"/>
        <v>0</v>
      </c>
      <c r="O48" s="39">
        <v>29.61329102399999</v>
      </c>
      <c r="P48" s="39">
        <v>0.6098039999999999</v>
      </c>
      <c r="Q48" s="39">
        <v>7.75445976</v>
      </c>
      <c r="R48" s="39">
        <v>17.805027264</v>
      </c>
      <c r="S48" s="39">
        <v>3.444</v>
      </c>
      <c r="T48" s="39">
        <v>41.217046620000005</v>
      </c>
      <c r="U48" s="39">
        <v>0.940197492</v>
      </c>
      <c r="V48" s="39">
        <v>14.325697295999998</v>
      </c>
      <c r="W48" s="39">
        <v>25.219831836</v>
      </c>
      <c r="X48" s="39">
        <v>0.731319996</v>
      </c>
      <c r="Y48" s="39">
        <f t="shared" si="18"/>
        <v>0</v>
      </c>
      <c r="Z48" s="39">
        <f t="shared" si="18"/>
        <v>0</v>
      </c>
      <c r="AA48" s="39">
        <f t="shared" si="18"/>
        <v>0</v>
      </c>
      <c r="AB48" s="39">
        <f t="shared" si="18"/>
        <v>0</v>
      </c>
      <c r="AC48" s="39">
        <f t="shared" si="18"/>
        <v>0</v>
      </c>
      <c r="AD48" s="39">
        <f>AD49+AD154+AD249+AD326</f>
        <v>159.03622866770417</v>
      </c>
      <c r="AE48" s="39">
        <f t="shared" si="13"/>
        <v>62.15656417</v>
      </c>
      <c r="AF48" s="39">
        <f t="shared" si="7"/>
        <v>1.3936949099999998</v>
      </c>
      <c r="AG48" s="39">
        <f t="shared" si="8"/>
        <v>19.32105484</v>
      </c>
      <c r="AH48" s="39">
        <f t="shared" si="9"/>
        <v>37.96238109</v>
      </c>
      <c r="AI48" s="39">
        <f t="shared" si="10"/>
        <v>3.47943333</v>
      </c>
      <c r="AJ48" s="39">
        <v>3.1312828</v>
      </c>
      <c r="AK48" s="39">
        <v>0.10202699999999999</v>
      </c>
      <c r="AL48" s="39">
        <v>0.9209239599999999</v>
      </c>
      <c r="AM48" s="39">
        <v>2.10833184</v>
      </c>
      <c r="AN48" s="39">
        <v>0</v>
      </c>
      <c r="AO48" s="39">
        <f aca="true" t="shared" si="19" ref="AO48:BC48">AO49+AO154+AO249+AO326</f>
        <v>24.677742519999995</v>
      </c>
      <c r="AP48" s="39">
        <f t="shared" si="19"/>
        <v>0.5081699999999999</v>
      </c>
      <c r="AQ48" s="39">
        <f t="shared" si="19"/>
        <v>6.4620498</v>
      </c>
      <c r="AR48" s="39">
        <f t="shared" si="19"/>
        <v>14.83752272</v>
      </c>
      <c r="AS48" s="39">
        <f t="shared" si="19"/>
        <v>2.87</v>
      </c>
      <c r="AT48" s="39">
        <f t="shared" si="19"/>
        <v>34.34753885000001</v>
      </c>
      <c r="AU48" s="39">
        <f t="shared" si="19"/>
        <v>0.78349791</v>
      </c>
      <c r="AV48" s="39">
        <f t="shared" si="19"/>
        <v>11.938081079999998</v>
      </c>
      <c r="AW48" s="39">
        <f t="shared" si="19"/>
        <v>21.01652653</v>
      </c>
      <c r="AX48" s="39">
        <f t="shared" si="19"/>
        <v>0.60943333</v>
      </c>
      <c r="AY48" s="39">
        <f t="shared" si="19"/>
        <v>0</v>
      </c>
      <c r="AZ48" s="39">
        <f t="shared" si="19"/>
        <v>0</v>
      </c>
      <c r="BA48" s="39">
        <f t="shared" si="19"/>
        <v>0</v>
      </c>
      <c r="BB48" s="39">
        <f t="shared" si="19"/>
        <v>0</v>
      </c>
      <c r="BC48" s="39">
        <f t="shared" si="19"/>
        <v>0</v>
      </c>
    </row>
    <row r="49" spans="1:55" ht="31.5">
      <c r="A49" s="1" t="s">
        <v>128</v>
      </c>
      <c r="B49" s="2" t="s">
        <v>129</v>
      </c>
      <c r="C49" s="3" t="s">
        <v>79</v>
      </c>
      <c r="D49" s="39">
        <v>36.147790272</v>
      </c>
      <c r="E49" s="39">
        <f t="shared" si="2"/>
        <v>16.564932456</v>
      </c>
      <c r="F49" s="39">
        <f t="shared" si="3"/>
        <v>0.0204456</v>
      </c>
      <c r="G49" s="39">
        <f t="shared" si="4"/>
        <v>2.876732916</v>
      </c>
      <c r="H49" s="39">
        <f t="shared" si="5"/>
        <v>13.66775394</v>
      </c>
      <c r="I49" s="39">
        <f t="shared" si="6"/>
        <v>0</v>
      </c>
      <c r="J49" s="39">
        <f>J58</f>
        <v>0.814021476</v>
      </c>
      <c r="K49" s="39">
        <f>K58</f>
        <v>0</v>
      </c>
      <c r="L49" s="39">
        <f>L58</f>
        <v>0.0334494</v>
      </c>
      <c r="M49" s="39">
        <f>M58</f>
        <v>0.780572076</v>
      </c>
      <c r="N49" s="39">
        <f>N58</f>
        <v>0</v>
      </c>
      <c r="O49" s="39">
        <v>6.894372024</v>
      </c>
      <c r="P49" s="39">
        <v>0.00876</v>
      </c>
      <c r="Q49" s="39">
        <v>0.31237593599999997</v>
      </c>
      <c r="R49" s="39">
        <v>6.573236088000001</v>
      </c>
      <c r="S49" s="39">
        <v>0</v>
      </c>
      <c r="T49" s="39">
        <v>8.856538956</v>
      </c>
      <c r="U49" s="39">
        <v>0.011685599999999999</v>
      </c>
      <c r="V49" s="39">
        <v>2.53090758</v>
      </c>
      <c r="W49" s="39">
        <v>6.313945776</v>
      </c>
      <c r="X49" s="39">
        <v>0</v>
      </c>
      <c r="Y49" s="39">
        <f>Y58</f>
        <v>0</v>
      </c>
      <c r="Z49" s="39">
        <f>Z58</f>
        <v>0</v>
      </c>
      <c r="AA49" s="39">
        <f>AA58</f>
        <v>0</v>
      </c>
      <c r="AB49" s="39">
        <f>AB58</f>
        <v>0</v>
      </c>
      <c r="AC49" s="39">
        <f>AC58</f>
        <v>0</v>
      </c>
      <c r="AD49" s="39">
        <f>AD50+AD58</f>
        <v>30.12315856</v>
      </c>
      <c r="AE49" s="39">
        <f t="shared" si="13"/>
        <v>13.804110380000001</v>
      </c>
      <c r="AF49" s="39">
        <f t="shared" si="7"/>
        <v>0.017038</v>
      </c>
      <c r="AG49" s="39">
        <f t="shared" si="8"/>
        <v>2.39727743</v>
      </c>
      <c r="AH49" s="39">
        <f t="shared" si="9"/>
        <v>11.38979495</v>
      </c>
      <c r="AI49" s="39">
        <f t="shared" si="10"/>
        <v>0</v>
      </c>
      <c r="AJ49" s="39">
        <v>0.6783512300000001</v>
      </c>
      <c r="AK49" s="39">
        <v>0</v>
      </c>
      <c r="AL49" s="39">
        <v>0.0278745</v>
      </c>
      <c r="AM49" s="39">
        <v>0.6504767300000001</v>
      </c>
      <c r="AN49" s="39">
        <v>0</v>
      </c>
      <c r="AO49" s="39">
        <f aca="true" t="shared" si="20" ref="AO49:BC49">AO50+AO58</f>
        <v>5.74531002</v>
      </c>
      <c r="AP49" s="39">
        <f t="shared" si="20"/>
        <v>0.0073</v>
      </c>
      <c r="AQ49" s="39">
        <f t="shared" si="20"/>
        <v>0.26031328</v>
      </c>
      <c r="AR49" s="39">
        <f t="shared" si="20"/>
        <v>5.477696740000001</v>
      </c>
      <c r="AS49" s="39">
        <f t="shared" si="20"/>
        <v>0</v>
      </c>
      <c r="AT49" s="39">
        <f t="shared" si="20"/>
        <v>7.380449130000001</v>
      </c>
      <c r="AU49" s="39">
        <f t="shared" si="20"/>
        <v>0.009738</v>
      </c>
      <c r="AV49" s="39">
        <f t="shared" si="20"/>
        <v>2.10908965</v>
      </c>
      <c r="AW49" s="39">
        <f t="shared" si="20"/>
        <v>5.26162148</v>
      </c>
      <c r="AX49" s="39">
        <f t="shared" si="20"/>
        <v>0</v>
      </c>
      <c r="AY49" s="39">
        <f t="shared" si="20"/>
        <v>0</v>
      </c>
      <c r="AZ49" s="39">
        <f t="shared" si="20"/>
        <v>0</v>
      </c>
      <c r="BA49" s="39">
        <f t="shared" si="20"/>
        <v>0</v>
      </c>
      <c r="BB49" s="39">
        <f t="shared" si="20"/>
        <v>0</v>
      </c>
      <c r="BC49" s="39">
        <f t="shared" si="20"/>
        <v>0</v>
      </c>
    </row>
    <row r="50" spans="1:55" ht="21">
      <c r="A50" s="1" t="s">
        <v>130</v>
      </c>
      <c r="B50" s="2" t="s">
        <v>131</v>
      </c>
      <c r="C50" s="3" t="s">
        <v>79</v>
      </c>
      <c r="D50" s="39">
        <v>5.936018999999999</v>
      </c>
      <c r="E50" s="39">
        <f t="shared" si="2"/>
        <v>4.510491756</v>
      </c>
      <c r="F50" s="39">
        <f t="shared" si="3"/>
        <v>0.0204456</v>
      </c>
      <c r="G50" s="39">
        <f t="shared" si="4"/>
        <v>0.314198988</v>
      </c>
      <c r="H50" s="39">
        <f t="shared" si="5"/>
        <v>4.175847168</v>
      </c>
      <c r="I50" s="39">
        <f t="shared" si="6"/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1.2462957120000002</v>
      </c>
      <c r="P50" s="39">
        <v>0.00876</v>
      </c>
      <c r="Q50" s="39">
        <v>0.108069024</v>
      </c>
      <c r="R50" s="39">
        <v>1.1294666880000002</v>
      </c>
      <c r="S50" s="39">
        <v>0</v>
      </c>
      <c r="T50" s="39">
        <v>3.264196044</v>
      </c>
      <c r="U50" s="39">
        <v>0.011685599999999999</v>
      </c>
      <c r="V50" s="39">
        <v>0.206129964</v>
      </c>
      <c r="W50" s="39">
        <v>3.04638048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f>AD51</f>
        <v>4.9466825</v>
      </c>
      <c r="AE50" s="39">
        <f t="shared" si="13"/>
        <v>3.7587431300000005</v>
      </c>
      <c r="AF50" s="39">
        <f t="shared" si="7"/>
        <v>0.017038</v>
      </c>
      <c r="AG50" s="39">
        <f t="shared" si="8"/>
        <v>0.26183249</v>
      </c>
      <c r="AH50" s="39">
        <f t="shared" si="9"/>
        <v>3.47987264</v>
      </c>
      <c r="AI50" s="39">
        <f t="shared" si="10"/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f aca="true" t="shared" si="21" ref="AO50:BC50">AO51</f>
        <v>1.0385797600000002</v>
      </c>
      <c r="AP50" s="39">
        <f t="shared" si="21"/>
        <v>0.0073</v>
      </c>
      <c r="AQ50" s="39">
        <f t="shared" si="21"/>
        <v>0.09005752</v>
      </c>
      <c r="AR50" s="39">
        <f t="shared" si="21"/>
        <v>0.9412222400000001</v>
      </c>
      <c r="AS50" s="39">
        <f t="shared" si="21"/>
        <v>0</v>
      </c>
      <c r="AT50" s="39">
        <f t="shared" si="21"/>
        <v>2.7201633700000003</v>
      </c>
      <c r="AU50" s="39">
        <f t="shared" si="21"/>
        <v>0.009738</v>
      </c>
      <c r="AV50" s="39">
        <f t="shared" si="21"/>
        <v>0.17177497</v>
      </c>
      <c r="AW50" s="39">
        <f t="shared" si="21"/>
        <v>2.5386504</v>
      </c>
      <c r="AX50" s="39">
        <f t="shared" si="21"/>
        <v>0</v>
      </c>
      <c r="AY50" s="39">
        <f t="shared" si="21"/>
        <v>0</v>
      </c>
      <c r="AZ50" s="39">
        <f t="shared" si="21"/>
        <v>0</v>
      </c>
      <c r="BA50" s="39">
        <f t="shared" si="21"/>
        <v>0</v>
      </c>
      <c r="BB50" s="39">
        <f t="shared" si="21"/>
        <v>0</v>
      </c>
      <c r="BC50" s="39">
        <f t="shared" si="21"/>
        <v>0</v>
      </c>
    </row>
    <row r="51" spans="1:60" s="34" customFormat="1" ht="21">
      <c r="A51" s="32" t="s">
        <v>130</v>
      </c>
      <c r="B51" s="4" t="s">
        <v>132</v>
      </c>
      <c r="C51" s="33" t="s">
        <v>467</v>
      </c>
      <c r="D51" s="39">
        <v>5.936018999999999</v>
      </c>
      <c r="E51" s="39">
        <f t="shared" si="2"/>
        <v>4.510491756</v>
      </c>
      <c r="F51" s="39">
        <f t="shared" si="3"/>
        <v>0.0204456</v>
      </c>
      <c r="G51" s="39">
        <f t="shared" si="4"/>
        <v>0.314198988</v>
      </c>
      <c r="H51" s="39">
        <f t="shared" si="5"/>
        <v>4.175847168</v>
      </c>
      <c r="I51" s="39">
        <f t="shared" si="6"/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1.2462957120000002</v>
      </c>
      <c r="P51" s="39">
        <v>0.00876</v>
      </c>
      <c r="Q51" s="39">
        <v>0.108069024</v>
      </c>
      <c r="R51" s="39">
        <v>1.1294666880000002</v>
      </c>
      <c r="S51" s="39">
        <v>0</v>
      </c>
      <c r="T51" s="39">
        <v>3.264196044</v>
      </c>
      <c r="U51" s="39">
        <v>0.011685599999999999</v>
      </c>
      <c r="V51" s="39">
        <v>0.206129964</v>
      </c>
      <c r="W51" s="39">
        <v>3.04638048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f>SUM(AD53:AD57)</f>
        <v>4.9466825</v>
      </c>
      <c r="AE51" s="39">
        <f t="shared" si="13"/>
        <v>3.7587431300000005</v>
      </c>
      <c r="AF51" s="39">
        <f t="shared" si="7"/>
        <v>0.017038</v>
      </c>
      <c r="AG51" s="39">
        <f t="shared" si="8"/>
        <v>0.26183249</v>
      </c>
      <c r="AH51" s="39">
        <f t="shared" si="9"/>
        <v>3.47987264</v>
      </c>
      <c r="AI51" s="39">
        <f t="shared" si="10"/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f aca="true" t="shared" si="22" ref="AO51:BC51">SUM(AO53:AO57)</f>
        <v>1.0385797600000002</v>
      </c>
      <c r="AP51" s="39">
        <f t="shared" si="22"/>
        <v>0.0073</v>
      </c>
      <c r="AQ51" s="39">
        <f t="shared" si="22"/>
        <v>0.09005752</v>
      </c>
      <c r="AR51" s="39">
        <f t="shared" si="22"/>
        <v>0.9412222400000001</v>
      </c>
      <c r="AS51" s="39">
        <f t="shared" si="22"/>
        <v>0</v>
      </c>
      <c r="AT51" s="39">
        <f t="shared" si="22"/>
        <v>2.7201633700000003</v>
      </c>
      <c r="AU51" s="39">
        <f t="shared" si="22"/>
        <v>0.009738</v>
      </c>
      <c r="AV51" s="39">
        <f t="shared" si="22"/>
        <v>0.17177497</v>
      </c>
      <c r="AW51" s="39">
        <f t="shared" si="22"/>
        <v>2.5386504</v>
      </c>
      <c r="AX51" s="39">
        <f t="shared" si="22"/>
        <v>0</v>
      </c>
      <c r="AY51" s="39">
        <f t="shared" si="22"/>
        <v>0</v>
      </c>
      <c r="AZ51" s="39">
        <f t="shared" si="22"/>
        <v>0</v>
      </c>
      <c r="BA51" s="39">
        <f t="shared" si="22"/>
        <v>0</v>
      </c>
      <c r="BB51" s="39">
        <f t="shared" si="22"/>
        <v>0</v>
      </c>
      <c r="BC51" s="39">
        <f t="shared" si="22"/>
        <v>0</v>
      </c>
      <c r="BD51" s="17"/>
      <c r="BE51" s="17"/>
      <c r="BF51" s="17"/>
      <c r="BG51" s="17"/>
      <c r="BH51" s="17"/>
    </row>
    <row r="52" spans="1:55" ht="11.25">
      <c r="A52" s="1"/>
      <c r="B52" s="8" t="s">
        <v>221</v>
      </c>
      <c r="C52" s="6"/>
      <c r="D52" s="39">
        <v>0</v>
      </c>
      <c r="E52" s="39">
        <f t="shared" si="2"/>
        <v>0</v>
      </c>
      <c r="F52" s="39">
        <f t="shared" si="3"/>
        <v>0</v>
      </c>
      <c r="G52" s="39">
        <f t="shared" si="4"/>
        <v>0</v>
      </c>
      <c r="H52" s="39">
        <f t="shared" si="5"/>
        <v>0</v>
      </c>
      <c r="I52" s="39">
        <f t="shared" si="6"/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f t="shared" si="13"/>
        <v>0</v>
      </c>
      <c r="AF52" s="39">
        <f t="shared" si="7"/>
        <v>0</v>
      </c>
      <c r="AG52" s="39">
        <f t="shared" si="8"/>
        <v>0</v>
      </c>
      <c r="AH52" s="39">
        <f t="shared" si="9"/>
        <v>0</v>
      </c>
      <c r="AI52" s="39">
        <f t="shared" si="10"/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</row>
    <row r="53" spans="1:55" ht="33.75">
      <c r="A53" s="1"/>
      <c r="B53" s="7" t="s">
        <v>229</v>
      </c>
      <c r="C53" s="6" t="s">
        <v>467</v>
      </c>
      <c r="D53" s="39">
        <v>2.054156988</v>
      </c>
      <c r="E53" s="39">
        <f t="shared" si="2"/>
        <v>1.777867344</v>
      </c>
      <c r="F53" s="39">
        <f t="shared" si="3"/>
        <v>0</v>
      </c>
      <c r="G53" s="39">
        <f t="shared" si="4"/>
        <v>0.168098364</v>
      </c>
      <c r="H53" s="39">
        <f t="shared" si="5"/>
        <v>1.6097689800000001</v>
      </c>
      <c r="I53" s="39">
        <f t="shared" si="6"/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0.145990092</v>
      </c>
      <c r="P53" s="39">
        <v>0</v>
      </c>
      <c r="Q53" s="39">
        <v>0.06051089999999999</v>
      </c>
      <c r="R53" s="39">
        <v>0.085479192</v>
      </c>
      <c r="S53" s="39">
        <v>0</v>
      </c>
      <c r="T53" s="39">
        <v>1.631877252</v>
      </c>
      <c r="U53" s="39">
        <v>0</v>
      </c>
      <c r="V53" s="39">
        <v>0.107587464</v>
      </c>
      <c r="W53" s="39">
        <v>1.5242897880000001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1.7117974900000001</v>
      </c>
      <c r="AE53" s="39">
        <f t="shared" si="13"/>
        <v>1.48155612</v>
      </c>
      <c r="AF53" s="39">
        <f t="shared" si="7"/>
        <v>0</v>
      </c>
      <c r="AG53" s="39">
        <f t="shared" si="8"/>
        <v>0.14008197</v>
      </c>
      <c r="AH53" s="39">
        <f t="shared" si="9"/>
        <v>1.34147415</v>
      </c>
      <c r="AI53" s="39">
        <f t="shared" si="10"/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f>AP53+AQ53+AR53+AS53</f>
        <v>0.12165841</v>
      </c>
      <c r="AP53" s="39">
        <v>0</v>
      </c>
      <c r="AQ53" s="39">
        <v>0.05042575</v>
      </c>
      <c r="AR53" s="39">
        <v>0.07123266</v>
      </c>
      <c r="AS53" s="39">
        <v>0</v>
      </c>
      <c r="AT53" s="39">
        <f>AU53+AV53+AW53+AX53</f>
        <v>1.35989771</v>
      </c>
      <c r="AU53" s="39">
        <v>0</v>
      </c>
      <c r="AV53" s="39">
        <v>0.08965622</v>
      </c>
      <c r="AW53" s="39">
        <v>1.27024149</v>
      </c>
      <c r="AX53" s="39">
        <v>0</v>
      </c>
      <c r="AY53" s="39">
        <f>AZ53+BA53+BB53+BC53</f>
        <v>0</v>
      </c>
      <c r="AZ53" s="39">
        <v>0</v>
      </c>
      <c r="BA53" s="39">
        <v>0</v>
      </c>
      <c r="BB53" s="39">
        <v>0</v>
      </c>
      <c r="BC53" s="39">
        <v>0</v>
      </c>
    </row>
    <row r="54" spans="1:55" ht="11.25">
      <c r="A54" s="1"/>
      <c r="B54" s="8" t="s">
        <v>137</v>
      </c>
      <c r="C54" s="6"/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f t="shared" si="13"/>
        <v>0</v>
      </c>
      <c r="AF54" s="39">
        <f aca="true" t="shared" si="23" ref="AF54:AI55">AK54+AP54+AU54+AZ54</f>
        <v>0</v>
      </c>
      <c r="AG54" s="39">
        <f t="shared" si="23"/>
        <v>0</v>
      </c>
      <c r="AH54" s="39">
        <f t="shared" si="23"/>
        <v>0</v>
      </c>
      <c r="AI54" s="39">
        <f t="shared" si="23"/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f>AU54+AV54+AW54+AX54</f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</row>
    <row r="55" spans="1:55" ht="33.75">
      <c r="A55" s="1"/>
      <c r="B55" s="7" t="s">
        <v>308</v>
      </c>
      <c r="C55" s="6" t="s">
        <v>467</v>
      </c>
      <c r="D55" s="39">
        <v>2.054156988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1.625193192</v>
      </c>
      <c r="U55" s="39">
        <v>0.00456</v>
      </c>
      <c r="V55" s="39">
        <v>0.0985425</v>
      </c>
      <c r="W55" s="39">
        <v>1.522090692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1.71179749</v>
      </c>
      <c r="AE55" s="39">
        <f t="shared" si="13"/>
        <v>1.35432766</v>
      </c>
      <c r="AF55" s="39">
        <f t="shared" si="23"/>
        <v>0.0038</v>
      </c>
      <c r="AG55" s="39">
        <f t="shared" si="23"/>
        <v>0.08211875</v>
      </c>
      <c r="AH55" s="39">
        <f t="shared" si="23"/>
        <v>1.26840891</v>
      </c>
      <c r="AI55" s="39">
        <f t="shared" si="23"/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f>AU55+AV55+AW55+AX55</f>
        <v>1.35432766</v>
      </c>
      <c r="AU55" s="39">
        <v>0.0038</v>
      </c>
      <c r="AV55" s="39">
        <v>0.08211875</v>
      </c>
      <c r="AW55" s="39">
        <v>1.26840891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</row>
    <row r="56" spans="1:55" ht="11.25">
      <c r="A56" s="1"/>
      <c r="B56" s="8" t="s">
        <v>160</v>
      </c>
      <c r="C56" s="6"/>
      <c r="D56" s="39">
        <v>0</v>
      </c>
      <c r="E56" s="39">
        <f t="shared" si="2"/>
        <v>0</v>
      </c>
      <c r="F56" s="39">
        <f t="shared" si="3"/>
        <v>0</v>
      </c>
      <c r="G56" s="39">
        <f t="shared" si="4"/>
        <v>0</v>
      </c>
      <c r="H56" s="39">
        <f t="shared" si="5"/>
        <v>0</v>
      </c>
      <c r="I56" s="39">
        <f t="shared" si="6"/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f t="shared" si="13"/>
        <v>0</v>
      </c>
      <c r="AF56" s="39">
        <f t="shared" si="7"/>
        <v>0</v>
      </c>
      <c r="AG56" s="39">
        <f t="shared" si="8"/>
        <v>0</v>
      </c>
      <c r="AH56" s="39">
        <f t="shared" si="9"/>
        <v>0</v>
      </c>
      <c r="AI56" s="39">
        <f t="shared" si="10"/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f>AP56+AQ56+AR56+AS56</f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f>AU56+AV56+AW56+AX56</f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</row>
    <row r="57" spans="1:55" ht="33.75">
      <c r="A57" s="1"/>
      <c r="B57" s="7" t="s">
        <v>230</v>
      </c>
      <c r="C57" s="6" t="s">
        <v>467</v>
      </c>
      <c r="D57" s="39">
        <v>1.8277050239999997</v>
      </c>
      <c r="E57" s="39">
        <f t="shared" si="2"/>
        <v>1.10743122</v>
      </c>
      <c r="F57" s="39">
        <f t="shared" si="3"/>
        <v>0.0158856</v>
      </c>
      <c r="G57" s="39">
        <f t="shared" si="4"/>
        <v>0.04755812399999999</v>
      </c>
      <c r="H57" s="39">
        <f t="shared" si="5"/>
        <v>1.043987496</v>
      </c>
      <c r="I57" s="39">
        <f t="shared" si="6"/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1.10030562</v>
      </c>
      <c r="P57" s="39">
        <v>0.00876</v>
      </c>
      <c r="Q57" s="39">
        <v>0.04755812399999999</v>
      </c>
      <c r="R57" s="39">
        <v>1.043987496</v>
      </c>
      <c r="S57" s="39">
        <v>0</v>
      </c>
      <c r="T57" s="39">
        <v>0.007125599999999999</v>
      </c>
      <c r="U57" s="39">
        <v>0.007125599999999999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1.5230875199999998</v>
      </c>
      <c r="AE57" s="39">
        <f t="shared" si="13"/>
        <v>0.9228593500000001</v>
      </c>
      <c r="AF57" s="39">
        <f t="shared" si="7"/>
        <v>0.013238</v>
      </c>
      <c r="AG57" s="39">
        <f t="shared" si="8"/>
        <v>0.03963177</v>
      </c>
      <c r="AH57" s="39">
        <f t="shared" si="9"/>
        <v>0.86998958</v>
      </c>
      <c r="AI57" s="39">
        <f t="shared" si="10"/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f>AP57+AQ57+AR57+AS57</f>
        <v>0.9169213500000001</v>
      </c>
      <c r="AP57" s="39">
        <v>0.0073</v>
      </c>
      <c r="AQ57" s="39">
        <v>0.03963177</v>
      </c>
      <c r="AR57" s="39">
        <v>0.86998958</v>
      </c>
      <c r="AS57" s="39">
        <v>0</v>
      </c>
      <c r="AT57" s="39">
        <f>AU57+AV57+AW57+AX57</f>
        <v>0.005938</v>
      </c>
      <c r="AU57" s="39">
        <v>0.005938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</row>
    <row r="58" spans="1:55" ht="31.5">
      <c r="A58" s="1" t="s">
        <v>133</v>
      </c>
      <c r="B58" s="2" t="s">
        <v>134</v>
      </c>
      <c r="C58" s="3" t="s">
        <v>79</v>
      </c>
      <c r="D58" s="39">
        <v>30.211771272</v>
      </c>
      <c r="E58" s="39">
        <f t="shared" si="2"/>
        <v>12.054440699999999</v>
      </c>
      <c r="F58" s="39">
        <f t="shared" si="3"/>
        <v>0</v>
      </c>
      <c r="G58" s="39">
        <f t="shared" si="4"/>
        <v>2.562533928</v>
      </c>
      <c r="H58" s="39">
        <f t="shared" si="5"/>
        <v>9.491906772</v>
      </c>
      <c r="I58" s="39">
        <f t="shared" si="6"/>
        <v>0</v>
      </c>
      <c r="J58" s="39">
        <f>J69</f>
        <v>0.814021476</v>
      </c>
      <c r="K58" s="39">
        <f>K69</f>
        <v>0</v>
      </c>
      <c r="L58" s="39">
        <f>L69</f>
        <v>0.0334494</v>
      </c>
      <c r="M58" s="39">
        <f>M69</f>
        <v>0.780572076</v>
      </c>
      <c r="N58" s="39">
        <f>N69</f>
        <v>0</v>
      </c>
      <c r="O58" s="39">
        <v>5.648076312</v>
      </c>
      <c r="P58" s="39">
        <v>0</v>
      </c>
      <c r="Q58" s="39">
        <v>0.204306912</v>
      </c>
      <c r="R58" s="39">
        <v>5.443769400000001</v>
      </c>
      <c r="S58" s="39">
        <v>0</v>
      </c>
      <c r="T58" s="39">
        <v>5.5923429119999994</v>
      </c>
      <c r="U58" s="39">
        <v>0</v>
      </c>
      <c r="V58" s="39">
        <v>2.324777616</v>
      </c>
      <c r="W58" s="39">
        <v>3.2675652959999995</v>
      </c>
      <c r="X58" s="39">
        <v>0</v>
      </c>
      <c r="Y58" s="39">
        <f>Y69</f>
        <v>0</v>
      </c>
      <c r="Z58" s="39">
        <f>Z69</f>
        <v>0</v>
      </c>
      <c r="AA58" s="39">
        <f>AA69</f>
        <v>0</v>
      </c>
      <c r="AB58" s="39">
        <f>AB69</f>
        <v>0</v>
      </c>
      <c r="AC58" s="39">
        <f>AC69</f>
        <v>0</v>
      </c>
      <c r="AD58" s="39">
        <f>AD59+AD69+AD103+AD132+AD140</f>
        <v>25.176476060000002</v>
      </c>
      <c r="AE58" s="39">
        <f t="shared" si="13"/>
        <v>10.045367249999998</v>
      </c>
      <c r="AF58" s="39">
        <f t="shared" si="7"/>
        <v>0</v>
      </c>
      <c r="AG58" s="39">
        <f t="shared" si="8"/>
        <v>2.13544494</v>
      </c>
      <c r="AH58" s="39">
        <f t="shared" si="9"/>
        <v>7.909922310000001</v>
      </c>
      <c r="AI58" s="39">
        <f t="shared" si="10"/>
        <v>0</v>
      </c>
      <c r="AJ58" s="39">
        <v>0.6783512300000001</v>
      </c>
      <c r="AK58" s="39">
        <v>0</v>
      </c>
      <c r="AL58" s="39">
        <v>0.0278745</v>
      </c>
      <c r="AM58" s="39">
        <v>0.6504767300000001</v>
      </c>
      <c r="AN58" s="39">
        <v>0</v>
      </c>
      <c r="AO58" s="39">
        <f aca="true" t="shared" si="24" ref="AO58:BC58">AO59+AO69+AO103+AO132+AO140</f>
        <v>4.70673026</v>
      </c>
      <c r="AP58" s="39">
        <f t="shared" si="24"/>
        <v>0</v>
      </c>
      <c r="AQ58" s="39">
        <f t="shared" si="24"/>
        <v>0.17025576</v>
      </c>
      <c r="AR58" s="39">
        <f t="shared" si="24"/>
        <v>4.536474500000001</v>
      </c>
      <c r="AS58" s="39">
        <f t="shared" si="24"/>
        <v>0</v>
      </c>
      <c r="AT58" s="39">
        <f t="shared" si="24"/>
        <v>4.66028576</v>
      </c>
      <c r="AU58" s="39">
        <f t="shared" si="24"/>
        <v>0</v>
      </c>
      <c r="AV58" s="39">
        <f t="shared" si="24"/>
        <v>1.93731468</v>
      </c>
      <c r="AW58" s="39">
        <f t="shared" si="24"/>
        <v>2.7229710799999998</v>
      </c>
      <c r="AX58" s="39">
        <f t="shared" si="24"/>
        <v>0</v>
      </c>
      <c r="AY58" s="39">
        <f t="shared" si="24"/>
        <v>0</v>
      </c>
      <c r="AZ58" s="39">
        <f t="shared" si="24"/>
        <v>0</v>
      </c>
      <c r="BA58" s="39">
        <f t="shared" si="24"/>
        <v>0</v>
      </c>
      <c r="BB58" s="39">
        <f t="shared" si="24"/>
        <v>0</v>
      </c>
      <c r="BC58" s="39">
        <f t="shared" si="24"/>
        <v>0</v>
      </c>
    </row>
    <row r="59" spans="1:55" ht="21">
      <c r="A59" s="1" t="s">
        <v>133</v>
      </c>
      <c r="B59" s="35" t="s">
        <v>135</v>
      </c>
      <c r="C59" s="6" t="s">
        <v>468</v>
      </c>
      <c r="D59" s="39">
        <v>5.750854559999999</v>
      </c>
      <c r="E59" s="39">
        <f t="shared" si="2"/>
        <v>0</v>
      </c>
      <c r="F59" s="39">
        <f t="shared" si="3"/>
        <v>0</v>
      </c>
      <c r="G59" s="39">
        <f t="shared" si="4"/>
        <v>0</v>
      </c>
      <c r="H59" s="39">
        <f t="shared" si="5"/>
        <v>0</v>
      </c>
      <c r="I59" s="39">
        <f t="shared" si="6"/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f>SUM(AD61:AD68)</f>
        <v>4.792378799999999</v>
      </c>
      <c r="AE59" s="39">
        <f t="shared" si="13"/>
        <v>0</v>
      </c>
      <c r="AF59" s="39">
        <f t="shared" si="7"/>
        <v>0</v>
      </c>
      <c r="AG59" s="39">
        <f t="shared" si="8"/>
        <v>0</v>
      </c>
      <c r="AH59" s="39">
        <f t="shared" si="9"/>
        <v>0</v>
      </c>
      <c r="AI59" s="39">
        <f t="shared" si="10"/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f>SUM(AO60:AO60)</f>
        <v>0</v>
      </c>
      <c r="AP59" s="39">
        <f>SUM(AP60:AP60)</f>
        <v>0</v>
      </c>
      <c r="AQ59" s="39">
        <f>SUM(AQ60:AQ60)</f>
        <v>0</v>
      </c>
      <c r="AR59" s="39">
        <f>SUM(AR60:AR60)</f>
        <v>0</v>
      </c>
      <c r="AS59" s="39">
        <f>SUM(AS60:AS60)</f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</row>
    <row r="60" spans="1:55" ht="11.25">
      <c r="A60" s="1"/>
      <c r="B60" s="8" t="s">
        <v>189</v>
      </c>
      <c r="C60" s="6"/>
      <c r="D60" s="39">
        <v>0</v>
      </c>
      <c r="E60" s="39">
        <f t="shared" si="2"/>
        <v>0</v>
      </c>
      <c r="F60" s="39">
        <f t="shared" si="3"/>
        <v>0</v>
      </c>
      <c r="G60" s="39">
        <f t="shared" si="4"/>
        <v>0</v>
      </c>
      <c r="H60" s="39">
        <f t="shared" si="5"/>
        <v>0</v>
      </c>
      <c r="I60" s="39">
        <f t="shared" si="6"/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f t="shared" si="13"/>
        <v>0</v>
      </c>
      <c r="AF60" s="39">
        <f t="shared" si="7"/>
        <v>0</v>
      </c>
      <c r="AG60" s="39">
        <f t="shared" si="8"/>
        <v>0</v>
      </c>
      <c r="AH60" s="39">
        <f t="shared" si="9"/>
        <v>0</v>
      </c>
      <c r="AI60" s="39">
        <f t="shared" si="10"/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</row>
    <row r="61" spans="1:55" ht="24">
      <c r="A61" s="1"/>
      <c r="B61" s="25" t="s">
        <v>309</v>
      </c>
      <c r="C61" s="6" t="s">
        <v>468</v>
      </c>
      <c r="D61" s="39">
        <v>1.3070123999999999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1.0891769999999998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</row>
    <row r="62" spans="1:55" ht="24">
      <c r="A62" s="1"/>
      <c r="B62" s="25" t="s">
        <v>310</v>
      </c>
      <c r="C62" s="6" t="s">
        <v>468</v>
      </c>
      <c r="D62" s="39">
        <v>1.04560992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0.8713415999999999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</row>
    <row r="63" spans="1:55" ht="24">
      <c r="A63" s="1"/>
      <c r="B63" s="25" t="s">
        <v>311</v>
      </c>
      <c r="C63" s="6" t="s">
        <v>468</v>
      </c>
      <c r="D63" s="39">
        <v>2.09121984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1.7426831999999999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</row>
    <row r="64" spans="1:55" ht="24">
      <c r="A64" s="1"/>
      <c r="B64" s="25" t="s">
        <v>312</v>
      </c>
      <c r="C64" s="6" t="s">
        <v>468</v>
      </c>
      <c r="D64" s="39">
        <v>0.26140248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0.21783539999999998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</row>
    <row r="65" spans="1:55" ht="11.25">
      <c r="A65" s="1"/>
      <c r="B65" s="8" t="s">
        <v>137</v>
      </c>
      <c r="C65" s="6"/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</row>
    <row r="66" spans="1:55" ht="24">
      <c r="A66" s="1"/>
      <c r="B66" s="25" t="s">
        <v>313</v>
      </c>
      <c r="C66" s="6" t="s">
        <v>468</v>
      </c>
      <c r="D66" s="39">
        <v>0.26140248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0.21783539999999998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</row>
    <row r="67" spans="1:55" ht="24">
      <c r="A67" s="1"/>
      <c r="B67" s="25" t="s">
        <v>314</v>
      </c>
      <c r="C67" s="6" t="s">
        <v>468</v>
      </c>
      <c r="D67" s="39">
        <v>0.26140248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0.21783539999999998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</row>
    <row r="68" spans="1:55" ht="24">
      <c r="A68" s="1"/>
      <c r="B68" s="25" t="s">
        <v>315</v>
      </c>
      <c r="C68" s="6" t="s">
        <v>468</v>
      </c>
      <c r="D68" s="39">
        <v>0.52280496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0.43567079999999997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</row>
    <row r="69" spans="1:55" ht="21">
      <c r="A69" s="1" t="s">
        <v>133</v>
      </c>
      <c r="B69" s="35" t="s">
        <v>136</v>
      </c>
      <c r="C69" s="6" t="s">
        <v>469</v>
      </c>
      <c r="D69" s="39">
        <v>7.838372976</v>
      </c>
      <c r="E69" s="39">
        <f t="shared" si="2"/>
        <v>7.827259152</v>
      </c>
      <c r="F69" s="39">
        <f t="shared" si="3"/>
        <v>0</v>
      </c>
      <c r="G69" s="39">
        <f t="shared" si="4"/>
        <v>0.275467284</v>
      </c>
      <c r="H69" s="39">
        <f t="shared" si="5"/>
        <v>7.5517918680000005</v>
      </c>
      <c r="I69" s="39">
        <f t="shared" si="6"/>
        <v>0</v>
      </c>
      <c r="J69" s="39">
        <f aca="true" t="shared" si="25" ref="J69:AC69">SUM(J83:J98)</f>
        <v>0.814021476</v>
      </c>
      <c r="K69" s="39">
        <f t="shared" si="25"/>
        <v>0</v>
      </c>
      <c r="L69" s="39">
        <f t="shared" si="25"/>
        <v>0.0334494</v>
      </c>
      <c r="M69" s="39">
        <f t="shared" si="25"/>
        <v>0.780572076</v>
      </c>
      <c r="N69" s="39">
        <f t="shared" si="25"/>
        <v>0</v>
      </c>
      <c r="O69" s="39">
        <v>5.57647038</v>
      </c>
      <c r="P69" s="39">
        <v>0</v>
      </c>
      <c r="Q69" s="39">
        <v>0.19320798</v>
      </c>
      <c r="R69" s="39">
        <v>5.3832624000000004</v>
      </c>
      <c r="S69" s="39">
        <v>0</v>
      </c>
      <c r="T69" s="39">
        <v>1.436767296</v>
      </c>
      <c r="U69" s="39">
        <v>0</v>
      </c>
      <c r="V69" s="39">
        <v>0.048809904</v>
      </c>
      <c r="W69" s="39">
        <v>1.387957392</v>
      </c>
      <c r="X69" s="39">
        <v>0</v>
      </c>
      <c r="Y69" s="39">
        <f t="shared" si="25"/>
        <v>0</v>
      </c>
      <c r="Z69" s="39">
        <f t="shared" si="25"/>
        <v>0</v>
      </c>
      <c r="AA69" s="39">
        <f t="shared" si="25"/>
        <v>0</v>
      </c>
      <c r="AB69" s="39">
        <f t="shared" si="25"/>
        <v>0</v>
      </c>
      <c r="AC69" s="39">
        <f t="shared" si="25"/>
        <v>0</v>
      </c>
      <c r="AD69" s="39">
        <f>SUM(AD71:AD102)</f>
        <v>6.53197748</v>
      </c>
      <c r="AE69" s="39">
        <f aca="true" t="shared" si="26" ref="AE69:AE94">AJ69+AO69+AT69+AY69</f>
        <v>6.52271596</v>
      </c>
      <c r="AF69" s="39">
        <f t="shared" si="7"/>
        <v>0</v>
      </c>
      <c r="AG69" s="39">
        <f t="shared" si="8"/>
        <v>0.22955607</v>
      </c>
      <c r="AH69" s="39">
        <f t="shared" si="9"/>
        <v>6.293159890000001</v>
      </c>
      <c r="AI69" s="39">
        <f t="shared" si="10"/>
        <v>0</v>
      </c>
      <c r="AJ69" s="39">
        <v>0.6783512300000001</v>
      </c>
      <c r="AK69" s="39">
        <v>0</v>
      </c>
      <c r="AL69" s="39">
        <v>0.0278745</v>
      </c>
      <c r="AM69" s="39">
        <v>0.6504767300000001</v>
      </c>
      <c r="AN69" s="39">
        <v>0</v>
      </c>
      <c r="AO69" s="39">
        <f aca="true" t="shared" si="27" ref="AO69:BC69">SUM(AO71:AO102)</f>
        <v>4.64705865</v>
      </c>
      <c r="AP69" s="39">
        <f t="shared" si="27"/>
        <v>0</v>
      </c>
      <c r="AQ69" s="39">
        <f t="shared" si="27"/>
        <v>0.16100665</v>
      </c>
      <c r="AR69" s="39">
        <f t="shared" si="27"/>
        <v>4.486052000000001</v>
      </c>
      <c r="AS69" s="39">
        <f t="shared" si="27"/>
        <v>0</v>
      </c>
      <c r="AT69" s="39">
        <f t="shared" si="27"/>
        <v>1.19730608</v>
      </c>
      <c r="AU69" s="39">
        <f t="shared" si="27"/>
        <v>0</v>
      </c>
      <c r="AV69" s="39">
        <f t="shared" si="27"/>
        <v>0.04067492</v>
      </c>
      <c r="AW69" s="39">
        <f t="shared" si="27"/>
        <v>1.1566311599999999</v>
      </c>
      <c r="AX69" s="39">
        <f t="shared" si="27"/>
        <v>0</v>
      </c>
      <c r="AY69" s="39">
        <f t="shared" si="27"/>
        <v>0</v>
      </c>
      <c r="AZ69" s="39">
        <f t="shared" si="27"/>
        <v>0</v>
      </c>
      <c r="BA69" s="39">
        <f t="shared" si="27"/>
        <v>0</v>
      </c>
      <c r="BB69" s="39">
        <f t="shared" si="27"/>
        <v>0</v>
      </c>
      <c r="BC69" s="39">
        <f t="shared" si="27"/>
        <v>0</v>
      </c>
    </row>
    <row r="70" spans="1:55" ht="11.25">
      <c r="A70" s="1"/>
      <c r="B70" s="8" t="s">
        <v>152</v>
      </c>
      <c r="C70" s="6"/>
      <c r="D70" s="39">
        <v>0</v>
      </c>
      <c r="E70" s="39">
        <f t="shared" si="2"/>
        <v>0</v>
      </c>
      <c r="F70" s="39">
        <f t="shared" si="3"/>
        <v>0</v>
      </c>
      <c r="G70" s="39">
        <f t="shared" si="4"/>
        <v>0</v>
      </c>
      <c r="H70" s="39">
        <f t="shared" si="5"/>
        <v>0</v>
      </c>
      <c r="I70" s="39">
        <f t="shared" si="6"/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f t="shared" si="26"/>
        <v>0</v>
      </c>
      <c r="AF70" s="39">
        <f t="shared" si="7"/>
        <v>0</v>
      </c>
      <c r="AG70" s="39">
        <f t="shared" si="8"/>
        <v>0</v>
      </c>
      <c r="AH70" s="39">
        <f t="shared" si="9"/>
        <v>0</v>
      </c>
      <c r="AI70" s="39">
        <f t="shared" si="10"/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0</v>
      </c>
      <c r="BB70" s="39">
        <v>0</v>
      </c>
      <c r="BC70" s="39">
        <v>0</v>
      </c>
    </row>
    <row r="71" spans="1:55" ht="22.5">
      <c r="A71" s="1"/>
      <c r="B71" s="7" t="s">
        <v>231</v>
      </c>
      <c r="C71" s="6" t="s">
        <v>469</v>
      </c>
      <c r="D71" s="39">
        <v>0.300584064</v>
      </c>
      <c r="E71" s="39">
        <f t="shared" si="2"/>
        <v>0.26867034</v>
      </c>
      <c r="F71" s="39">
        <f t="shared" si="3"/>
        <v>0</v>
      </c>
      <c r="G71" s="39">
        <f t="shared" si="4"/>
        <v>0.009518592000000001</v>
      </c>
      <c r="H71" s="39">
        <f t="shared" si="5"/>
        <v>0.259151748</v>
      </c>
      <c r="I71" s="39">
        <f t="shared" si="6"/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0.26867034</v>
      </c>
      <c r="P71" s="39">
        <v>0</v>
      </c>
      <c r="Q71" s="39">
        <v>0.009518592000000001</v>
      </c>
      <c r="R71" s="39">
        <v>0.259151748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0.25048672</v>
      </c>
      <c r="AE71" s="39">
        <f t="shared" si="26"/>
        <v>0.22389195</v>
      </c>
      <c r="AF71" s="39">
        <f t="shared" si="7"/>
        <v>0</v>
      </c>
      <c r="AG71" s="39">
        <f t="shared" si="8"/>
        <v>0.00793216</v>
      </c>
      <c r="AH71" s="39">
        <f t="shared" si="9"/>
        <v>0.21595979</v>
      </c>
      <c r="AI71" s="39">
        <f t="shared" si="10"/>
        <v>0</v>
      </c>
      <c r="AJ71" s="39">
        <v>0</v>
      </c>
      <c r="AK71" s="39">
        <v>0</v>
      </c>
      <c r="AL71" s="39">
        <v>0</v>
      </c>
      <c r="AM71" s="39">
        <v>0</v>
      </c>
      <c r="AN71" s="39">
        <v>0</v>
      </c>
      <c r="AO71" s="39">
        <f aca="true" t="shared" si="28" ref="AO71:AO102">AP71+AQ71+AR71+AS71</f>
        <v>0.22389195</v>
      </c>
      <c r="AP71" s="39">
        <v>0</v>
      </c>
      <c r="AQ71" s="39">
        <v>0.00793216</v>
      </c>
      <c r="AR71" s="39">
        <v>0.21595979</v>
      </c>
      <c r="AS71" s="39">
        <v>0</v>
      </c>
      <c r="AT71" s="39">
        <f aca="true" t="shared" si="29" ref="AT71:AT102">AU71+AV71+AW71+AX71</f>
        <v>0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39">
        <v>0</v>
      </c>
      <c r="BA71" s="39">
        <v>0</v>
      </c>
      <c r="BB71" s="39">
        <v>0</v>
      </c>
      <c r="BC71" s="39">
        <v>0</v>
      </c>
    </row>
    <row r="72" spans="1:55" ht="22.5">
      <c r="A72" s="1"/>
      <c r="B72" s="7" t="s">
        <v>232</v>
      </c>
      <c r="C72" s="6" t="s">
        <v>469</v>
      </c>
      <c r="D72" s="39">
        <v>1.202336256</v>
      </c>
      <c r="E72" s="39">
        <f t="shared" si="2"/>
        <v>0.8147057639999999</v>
      </c>
      <c r="F72" s="39">
        <f t="shared" si="3"/>
        <v>0</v>
      </c>
      <c r="G72" s="39">
        <f t="shared" si="4"/>
        <v>0.028555763999999997</v>
      </c>
      <c r="H72" s="39">
        <f t="shared" si="5"/>
        <v>0.7861499999999999</v>
      </c>
      <c r="I72" s="39">
        <f t="shared" si="6"/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0.26869332</v>
      </c>
      <c r="P72" s="39">
        <v>0</v>
      </c>
      <c r="Q72" s="39">
        <v>0.009518592000000001</v>
      </c>
      <c r="R72" s="39">
        <v>0.259174728</v>
      </c>
      <c r="S72" s="39">
        <v>0</v>
      </c>
      <c r="T72" s="39">
        <v>0.5460124439999999</v>
      </c>
      <c r="U72" s="39">
        <v>0</v>
      </c>
      <c r="V72" s="39">
        <v>0.019037171999999998</v>
      </c>
      <c r="W72" s="39">
        <v>0.5269752719999999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1.00194688</v>
      </c>
      <c r="AE72" s="39">
        <f t="shared" si="26"/>
        <v>0.67892147</v>
      </c>
      <c r="AF72" s="39">
        <f t="shared" si="7"/>
        <v>0</v>
      </c>
      <c r="AG72" s="39">
        <f t="shared" si="8"/>
        <v>0.02379647</v>
      </c>
      <c r="AH72" s="39">
        <f t="shared" si="9"/>
        <v>0.655125</v>
      </c>
      <c r="AI72" s="39">
        <f t="shared" si="10"/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f t="shared" si="28"/>
        <v>0.2239111</v>
      </c>
      <c r="AP72" s="39">
        <v>0</v>
      </c>
      <c r="AQ72" s="39">
        <v>0.00793216</v>
      </c>
      <c r="AR72" s="39">
        <v>0.21597894</v>
      </c>
      <c r="AS72" s="39">
        <v>0</v>
      </c>
      <c r="AT72" s="39">
        <f t="shared" si="29"/>
        <v>0.45501037</v>
      </c>
      <c r="AU72" s="39">
        <v>0</v>
      </c>
      <c r="AV72" s="39">
        <v>0.01586431</v>
      </c>
      <c r="AW72" s="39">
        <v>0.43914606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</row>
    <row r="73" spans="1:55" ht="22.5">
      <c r="A73" s="1"/>
      <c r="B73" s="7" t="s">
        <v>233</v>
      </c>
      <c r="C73" s="6" t="s">
        <v>469</v>
      </c>
      <c r="D73" s="39">
        <v>0.719019468</v>
      </c>
      <c r="E73" s="39">
        <f t="shared" si="2"/>
        <v>0.672118008</v>
      </c>
      <c r="F73" s="39">
        <f t="shared" si="3"/>
        <v>0</v>
      </c>
      <c r="G73" s="39">
        <f t="shared" si="4"/>
        <v>0.022601772</v>
      </c>
      <c r="H73" s="39">
        <f t="shared" si="5"/>
        <v>0.6495162360000001</v>
      </c>
      <c r="I73" s="39">
        <f t="shared" si="6"/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0.672118008</v>
      </c>
      <c r="P73" s="39">
        <v>0</v>
      </c>
      <c r="Q73" s="39">
        <v>0.022601772</v>
      </c>
      <c r="R73" s="39">
        <v>0.6495162360000001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0.59918289</v>
      </c>
      <c r="AE73" s="39">
        <f t="shared" si="26"/>
        <v>0.56009834</v>
      </c>
      <c r="AF73" s="39">
        <f t="shared" si="7"/>
        <v>0</v>
      </c>
      <c r="AG73" s="39">
        <f t="shared" si="8"/>
        <v>0.01883481</v>
      </c>
      <c r="AH73" s="39">
        <f t="shared" si="9"/>
        <v>0.54126353</v>
      </c>
      <c r="AI73" s="39">
        <f t="shared" si="10"/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f t="shared" si="28"/>
        <v>0.56009834</v>
      </c>
      <c r="AP73" s="39">
        <v>0</v>
      </c>
      <c r="AQ73" s="39">
        <v>0.01883481</v>
      </c>
      <c r="AR73" s="39">
        <v>0.54126353</v>
      </c>
      <c r="AS73" s="39">
        <v>0</v>
      </c>
      <c r="AT73" s="39">
        <f t="shared" si="29"/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39">
        <v>0</v>
      </c>
      <c r="BA73" s="39">
        <v>0</v>
      </c>
      <c r="BB73" s="39">
        <v>0</v>
      </c>
      <c r="BC73" s="39">
        <v>0</v>
      </c>
    </row>
    <row r="74" spans="1:55" ht="22.5">
      <c r="A74" s="1"/>
      <c r="B74" s="7" t="s">
        <v>234</v>
      </c>
      <c r="C74" s="6" t="s">
        <v>469</v>
      </c>
      <c r="D74" s="39">
        <v>0.770012976</v>
      </c>
      <c r="E74" s="39">
        <f t="shared" si="2"/>
        <v>1.5504899879999998</v>
      </c>
      <c r="F74" s="39">
        <f t="shared" si="3"/>
        <v>0</v>
      </c>
      <c r="G74" s="39">
        <f t="shared" si="4"/>
        <v>0.014844132</v>
      </c>
      <c r="H74" s="39">
        <f t="shared" si="5"/>
        <v>1.535645856</v>
      </c>
      <c r="I74" s="39">
        <f t="shared" si="6"/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1.5504899879999998</v>
      </c>
      <c r="P74" s="39">
        <v>0</v>
      </c>
      <c r="Q74" s="39">
        <v>0.014844132</v>
      </c>
      <c r="R74" s="39">
        <v>1.535645856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0.64167748</v>
      </c>
      <c r="AE74" s="39">
        <f t="shared" si="26"/>
        <v>1.29207499</v>
      </c>
      <c r="AF74" s="39">
        <f t="shared" si="7"/>
        <v>0</v>
      </c>
      <c r="AG74" s="39">
        <f t="shared" si="8"/>
        <v>0.01237011</v>
      </c>
      <c r="AH74" s="39">
        <f t="shared" si="9"/>
        <v>1.27970488</v>
      </c>
      <c r="AI74" s="39">
        <f t="shared" si="10"/>
        <v>0</v>
      </c>
      <c r="AJ74" s="39">
        <v>0</v>
      </c>
      <c r="AK74" s="39">
        <v>0</v>
      </c>
      <c r="AL74" s="39">
        <v>0</v>
      </c>
      <c r="AM74" s="39">
        <v>0</v>
      </c>
      <c r="AN74" s="39">
        <v>0</v>
      </c>
      <c r="AO74" s="39">
        <f t="shared" si="28"/>
        <v>1.29207499</v>
      </c>
      <c r="AP74" s="39">
        <v>0</v>
      </c>
      <c r="AQ74" s="39">
        <v>0.01237011</v>
      </c>
      <c r="AR74" s="39">
        <v>1.27970488</v>
      </c>
      <c r="AS74" s="39">
        <v>0</v>
      </c>
      <c r="AT74" s="39">
        <f t="shared" si="29"/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</row>
    <row r="75" spans="1:55" ht="24">
      <c r="A75" s="1"/>
      <c r="B75" s="25" t="s">
        <v>316</v>
      </c>
      <c r="C75" s="6" t="s">
        <v>469</v>
      </c>
      <c r="D75" s="39">
        <v>0.770012976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0.6933102839999999</v>
      </c>
      <c r="U75" s="39">
        <v>0</v>
      </c>
      <c r="V75" s="39">
        <v>0.020075364</v>
      </c>
      <c r="W75" s="39">
        <v>0.67323492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0.64167748</v>
      </c>
      <c r="AE75" s="39">
        <f t="shared" si="26"/>
        <v>0.57775857</v>
      </c>
      <c r="AF75" s="39">
        <f>AK75+AP75+AU75+AZ75</f>
        <v>0</v>
      </c>
      <c r="AG75" s="39">
        <f>AL75+AQ75+AV75+BA75</f>
        <v>0.01672947</v>
      </c>
      <c r="AH75" s="39">
        <f>AM75+AR75+AW75+BB75</f>
        <v>0.5610291</v>
      </c>
      <c r="AI75" s="39">
        <f>AN75+AS75+AX75+BC75</f>
        <v>0</v>
      </c>
      <c r="AJ75" s="39">
        <v>0</v>
      </c>
      <c r="AK75" s="39">
        <v>0</v>
      </c>
      <c r="AL75" s="39">
        <v>0</v>
      </c>
      <c r="AM75" s="39">
        <v>0</v>
      </c>
      <c r="AN75" s="39">
        <v>0</v>
      </c>
      <c r="AO75" s="39">
        <v>0</v>
      </c>
      <c r="AP75" s="39">
        <v>0</v>
      </c>
      <c r="AQ75" s="39">
        <v>0</v>
      </c>
      <c r="AR75" s="39">
        <v>0</v>
      </c>
      <c r="AS75" s="39">
        <v>0</v>
      </c>
      <c r="AT75" s="39">
        <f t="shared" si="29"/>
        <v>0.57775857</v>
      </c>
      <c r="AU75" s="39">
        <v>0</v>
      </c>
      <c r="AV75" s="39">
        <v>0.01672947</v>
      </c>
      <c r="AW75" s="39">
        <v>0.5610291</v>
      </c>
      <c r="AX75" s="39">
        <v>0</v>
      </c>
      <c r="AY75" s="39">
        <v>0</v>
      </c>
      <c r="AZ75" s="39">
        <v>0</v>
      </c>
      <c r="BA75" s="39">
        <v>0</v>
      </c>
      <c r="BB75" s="39">
        <v>0</v>
      </c>
      <c r="BC75" s="39">
        <v>0</v>
      </c>
    </row>
    <row r="76" spans="1:55" ht="11.25">
      <c r="A76" s="1"/>
      <c r="B76" s="8" t="s">
        <v>235</v>
      </c>
      <c r="C76" s="6"/>
      <c r="D76" s="39">
        <v>0</v>
      </c>
      <c r="E76" s="39">
        <f t="shared" si="2"/>
        <v>0</v>
      </c>
      <c r="F76" s="39">
        <f t="shared" si="3"/>
        <v>0</v>
      </c>
      <c r="G76" s="39">
        <f t="shared" si="4"/>
        <v>0</v>
      </c>
      <c r="H76" s="39">
        <f t="shared" si="5"/>
        <v>0</v>
      </c>
      <c r="I76" s="39">
        <f t="shared" si="6"/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f t="shared" si="26"/>
        <v>0</v>
      </c>
      <c r="AF76" s="39">
        <f t="shared" si="7"/>
        <v>0</v>
      </c>
      <c r="AG76" s="39">
        <f t="shared" si="8"/>
        <v>0</v>
      </c>
      <c r="AH76" s="39">
        <f t="shared" si="9"/>
        <v>0</v>
      </c>
      <c r="AI76" s="39">
        <f t="shared" si="10"/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f t="shared" si="28"/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f t="shared" si="29"/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</row>
    <row r="77" spans="1:55" ht="22.5">
      <c r="A77" s="1"/>
      <c r="B77" s="7" t="s">
        <v>236</v>
      </c>
      <c r="C77" s="6" t="s">
        <v>469</v>
      </c>
      <c r="D77" s="39">
        <v>0.182227956</v>
      </c>
      <c r="E77" s="39">
        <f t="shared" si="2"/>
        <v>0.156175968</v>
      </c>
      <c r="F77" s="39">
        <f t="shared" si="3"/>
        <v>0</v>
      </c>
      <c r="G77" s="39">
        <f t="shared" si="4"/>
        <v>0.015238368</v>
      </c>
      <c r="H77" s="39">
        <f t="shared" si="5"/>
        <v>0.1409376</v>
      </c>
      <c r="I77" s="39">
        <f t="shared" si="6"/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0.156175968</v>
      </c>
      <c r="P77" s="39">
        <v>0</v>
      </c>
      <c r="Q77" s="39">
        <v>0.015238368</v>
      </c>
      <c r="R77" s="39">
        <v>0.1409376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0.15185663</v>
      </c>
      <c r="AE77" s="39">
        <f t="shared" si="26"/>
        <v>0.13014664</v>
      </c>
      <c r="AF77" s="39">
        <f t="shared" si="7"/>
        <v>0</v>
      </c>
      <c r="AG77" s="39">
        <f t="shared" si="8"/>
        <v>0.01269864</v>
      </c>
      <c r="AH77" s="39">
        <f t="shared" si="9"/>
        <v>0.117448</v>
      </c>
      <c r="AI77" s="39">
        <f t="shared" si="10"/>
        <v>0</v>
      </c>
      <c r="AJ77" s="39">
        <v>0</v>
      </c>
      <c r="AK77" s="39">
        <v>0</v>
      </c>
      <c r="AL77" s="39">
        <v>0</v>
      </c>
      <c r="AM77" s="39">
        <v>0</v>
      </c>
      <c r="AN77" s="39">
        <v>0</v>
      </c>
      <c r="AO77" s="39">
        <f t="shared" si="28"/>
        <v>0.13014664</v>
      </c>
      <c r="AP77" s="39">
        <v>0</v>
      </c>
      <c r="AQ77" s="39">
        <v>0.01269864</v>
      </c>
      <c r="AR77" s="39">
        <v>0.117448</v>
      </c>
      <c r="AS77" s="39">
        <v>0</v>
      </c>
      <c r="AT77" s="39">
        <f t="shared" si="29"/>
        <v>0</v>
      </c>
      <c r="AU77" s="39">
        <v>0</v>
      </c>
      <c r="AV77" s="39">
        <v>0</v>
      </c>
      <c r="AW77" s="39">
        <v>0</v>
      </c>
      <c r="AX77" s="39">
        <v>0</v>
      </c>
      <c r="AY77" s="39">
        <v>0</v>
      </c>
      <c r="AZ77" s="39">
        <v>0</v>
      </c>
      <c r="BA77" s="39">
        <v>0</v>
      </c>
      <c r="BB77" s="39">
        <v>0</v>
      </c>
      <c r="BC77" s="39">
        <v>0</v>
      </c>
    </row>
    <row r="78" spans="1:55" ht="11.25">
      <c r="A78" s="1"/>
      <c r="B78" s="8" t="s">
        <v>237</v>
      </c>
      <c r="C78" s="6"/>
      <c r="D78" s="39">
        <v>0</v>
      </c>
      <c r="E78" s="39">
        <f t="shared" si="2"/>
        <v>0</v>
      </c>
      <c r="F78" s="39">
        <f t="shared" si="3"/>
        <v>0</v>
      </c>
      <c r="G78" s="39">
        <f t="shared" si="4"/>
        <v>0</v>
      </c>
      <c r="H78" s="39">
        <f t="shared" si="5"/>
        <v>0</v>
      </c>
      <c r="I78" s="39">
        <f t="shared" si="6"/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f t="shared" si="26"/>
        <v>0</v>
      </c>
      <c r="AF78" s="39">
        <f t="shared" si="7"/>
        <v>0</v>
      </c>
      <c r="AG78" s="39">
        <f t="shared" si="8"/>
        <v>0</v>
      </c>
      <c r="AH78" s="39">
        <f t="shared" si="9"/>
        <v>0</v>
      </c>
      <c r="AI78" s="39">
        <f t="shared" si="10"/>
        <v>0</v>
      </c>
      <c r="AJ78" s="39">
        <v>0</v>
      </c>
      <c r="AK78" s="39">
        <v>0</v>
      </c>
      <c r="AL78" s="39">
        <v>0</v>
      </c>
      <c r="AM78" s="39">
        <v>0</v>
      </c>
      <c r="AN78" s="39">
        <v>0</v>
      </c>
      <c r="AO78" s="39">
        <f t="shared" si="28"/>
        <v>0</v>
      </c>
      <c r="AP78" s="39">
        <v>0</v>
      </c>
      <c r="AQ78" s="39">
        <v>0</v>
      </c>
      <c r="AR78" s="39">
        <v>0</v>
      </c>
      <c r="AS78" s="39">
        <v>0</v>
      </c>
      <c r="AT78" s="39">
        <f t="shared" si="29"/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0</v>
      </c>
      <c r="BB78" s="39">
        <v>0</v>
      </c>
      <c r="BC78" s="39">
        <v>0</v>
      </c>
    </row>
    <row r="79" spans="1:55" ht="22.5">
      <c r="A79" s="1"/>
      <c r="B79" s="7" t="s">
        <v>238</v>
      </c>
      <c r="C79" s="6" t="s">
        <v>469</v>
      </c>
      <c r="D79" s="39">
        <v>0.182227956</v>
      </c>
      <c r="E79" s="39">
        <f t="shared" si="2"/>
        <v>0.16639982399999997</v>
      </c>
      <c r="F79" s="39">
        <f t="shared" si="3"/>
        <v>0</v>
      </c>
      <c r="G79" s="39">
        <f t="shared" si="4"/>
        <v>0.01287486</v>
      </c>
      <c r="H79" s="39">
        <f t="shared" si="5"/>
        <v>0.15352496399999999</v>
      </c>
      <c r="I79" s="39">
        <f t="shared" si="6"/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0.16639982399999997</v>
      </c>
      <c r="P79" s="39">
        <v>0</v>
      </c>
      <c r="Q79" s="39">
        <v>0.01287486</v>
      </c>
      <c r="R79" s="39">
        <v>0.15352496399999999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0.15185663</v>
      </c>
      <c r="AE79" s="39">
        <f t="shared" si="26"/>
        <v>0.13866652</v>
      </c>
      <c r="AF79" s="39">
        <f t="shared" si="7"/>
        <v>0</v>
      </c>
      <c r="AG79" s="39">
        <f t="shared" si="8"/>
        <v>0.01072905</v>
      </c>
      <c r="AH79" s="39">
        <f t="shared" si="9"/>
        <v>0.12793747</v>
      </c>
      <c r="AI79" s="39">
        <f t="shared" si="10"/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f t="shared" si="28"/>
        <v>0.13866652</v>
      </c>
      <c r="AP79" s="39">
        <v>0</v>
      </c>
      <c r="AQ79" s="39">
        <v>0.01072905</v>
      </c>
      <c r="AR79" s="39">
        <v>0.12793747</v>
      </c>
      <c r="AS79" s="39">
        <v>0</v>
      </c>
      <c r="AT79" s="39">
        <f t="shared" si="29"/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0</v>
      </c>
      <c r="BC79" s="39">
        <v>0</v>
      </c>
    </row>
    <row r="80" spans="1:55" ht="22.5">
      <c r="A80" s="1"/>
      <c r="B80" s="7" t="s">
        <v>239</v>
      </c>
      <c r="C80" s="6" t="s">
        <v>469</v>
      </c>
      <c r="D80" s="39">
        <v>0.23967315599999997</v>
      </c>
      <c r="E80" s="39">
        <f t="shared" si="2"/>
        <v>0.20149040399999998</v>
      </c>
      <c r="F80" s="39">
        <f t="shared" si="3"/>
        <v>0</v>
      </c>
      <c r="G80" s="39">
        <f t="shared" si="4"/>
        <v>0.012053628</v>
      </c>
      <c r="H80" s="39">
        <f t="shared" si="5"/>
        <v>0.18943677599999997</v>
      </c>
      <c r="I80" s="39">
        <f t="shared" si="6"/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0.20149040399999998</v>
      </c>
      <c r="P80" s="39">
        <v>0</v>
      </c>
      <c r="Q80" s="39">
        <v>0.012053628</v>
      </c>
      <c r="R80" s="39">
        <v>0.18943677599999997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0.19972763</v>
      </c>
      <c r="AE80" s="39">
        <f t="shared" si="26"/>
        <v>0.16790866999999998</v>
      </c>
      <c r="AF80" s="39">
        <f t="shared" si="7"/>
        <v>0</v>
      </c>
      <c r="AG80" s="39">
        <f t="shared" si="8"/>
        <v>0.01004469</v>
      </c>
      <c r="AH80" s="39">
        <f t="shared" si="9"/>
        <v>0.15786398</v>
      </c>
      <c r="AI80" s="39">
        <f t="shared" si="10"/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f t="shared" si="28"/>
        <v>0.16790866999999998</v>
      </c>
      <c r="AP80" s="39">
        <v>0</v>
      </c>
      <c r="AQ80" s="39">
        <v>0.01004469</v>
      </c>
      <c r="AR80" s="39">
        <v>0.15786398</v>
      </c>
      <c r="AS80" s="39">
        <v>0</v>
      </c>
      <c r="AT80" s="39">
        <f t="shared" si="29"/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</row>
    <row r="81" spans="1:55" ht="22.5">
      <c r="A81" s="1"/>
      <c r="B81" s="7" t="s">
        <v>240</v>
      </c>
      <c r="C81" s="6" t="s">
        <v>469</v>
      </c>
      <c r="D81" s="39">
        <v>0.300584064</v>
      </c>
      <c r="E81" s="39">
        <f t="shared" si="2"/>
        <v>0.253686072</v>
      </c>
      <c r="F81" s="39">
        <f t="shared" si="3"/>
        <v>0</v>
      </c>
      <c r="G81" s="39">
        <f t="shared" si="4"/>
        <v>0.01406316</v>
      </c>
      <c r="H81" s="39">
        <f t="shared" si="5"/>
        <v>0.23962291199999997</v>
      </c>
      <c r="I81" s="39">
        <f t="shared" si="6"/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0.253686072</v>
      </c>
      <c r="P81" s="39">
        <v>0</v>
      </c>
      <c r="Q81" s="39">
        <v>0.01406316</v>
      </c>
      <c r="R81" s="39">
        <v>0.23962291199999997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0.25048672</v>
      </c>
      <c r="AE81" s="39">
        <f t="shared" si="26"/>
        <v>0.21140505999999998</v>
      </c>
      <c r="AF81" s="39">
        <f t="shared" si="7"/>
        <v>0</v>
      </c>
      <c r="AG81" s="39">
        <f t="shared" si="8"/>
        <v>0.0117193</v>
      </c>
      <c r="AH81" s="39">
        <f t="shared" si="9"/>
        <v>0.19968576</v>
      </c>
      <c r="AI81" s="39">
        <f t="shared" si="10"/>
        <v>0</v>
      </c>
      <c r="AJ81" s="39">
        <v>0</v>
      </c>
      <c r="AK81" s="39">
        <v>0</v>
      </c>
      <c r="AL81" s="39">
        <v>0</v>
      </c>
      <c r="AM81" s="39">
        <v>0</v>
      </c>
      <c r="AN81" s="39">
        <v>0</v>
      </c>
      <c r="AO81" s="39">
        <f t="shared" si="28"/>
        <v>0.21140505999999998</v>
      </c>
      <c r="AP81" s="39">
        <v>0</v>
      </c>
      <c r="AQ81" s="39">
        <v>0.0117193</v>
      </c>
      <c r="AR81" s="39">
        <v>0.19968576</v>
      </c>
      <c r="AS81" s="39">
        <v>0</v>
      </c>
      <c r="AT81" s="39">
        <f t="shared" si="29"/>
        <v>0</v>
      </c>
      <c r="AU81" s="39">
        <v>0</v>
      </c>
      <c r="AV81" s="39">
        <v>0</v>
      </c>
      <c r="AW81" s="39">
        <v>0</v>
      </c>
      <c r="AX81" s="39">
        <v>0</v>
      </c>
      <c r="AY81" s="39">
        <v>0</v>
      </c>
      <c r="AZ81" s="39">
        <v>0</v>
      </c>
      <c r="BA81" s="39">
        <v>0</v>
      </c>
      <c r="BB81" s="39">
        <v>0</v>
      </c>
      <c r="BC81" s="39">
        <v>0</v>
      </c>
    </row>
    <row r="82" spans="1:55" ht="11.25">
      <c r="A82" s="1"/>
      <c r="B82" s="8" t="s">
        <v>137</v>
      </c>
      <c r="C82" s="6"/>
      <c r="D82" s="39">
        <v>0</v>
      </c>
      <c r="E82" s="39">
        <f t="shared" si="2"/>
        <v>0</v>
      </c>
      <c r="F82" s="39">
        <f t="shared" si="3"/>
        <v>0</v>
      </c>
      <c r="G82" s="39">
        <f t="shared" si="4"/>
        <v>0</v>
      </c>
      <c r="H82" s="39">
        <f t="shared" si="5"/>
        <v>0</v>
      </c>
      <c r="I82" s="39">
        <f t="shared" si="6"/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f t="shared" si="26"/>
        <v>0</v>
      </c>
      <c r="AF82" s="39">
        <f t="shared" si="7"/>
        <v>0</v>
      </c>
      <c r="AG82" s="39">
        <f t="shared" si="8"/>
        <v>0</v>
      </c>
      <c r="AH82" s="39">
        <f t="shared" si="9"/>
        <v>0</v>
      </c>
      <c r="AI82" s="39">
        <f t="shared" si="10"/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f t="shared" si="28"/>
        <v>0</v>
      </c>
      <c r="AP82" s="39">
        <v>0</v>
      </c>
      <c r="AQ82" s="39">
        <v>0</v>
      </c>
      <c r="AR82" s="39">
        <v>0</v>
      </c>
      <c r="AS82" s="39">
        <v>0</v>
      </c>
      <c r="AT82" s="39">
        <f t="shared" si="29"/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</row>
    <row r="83" spans="1:55" ht="22.5">
      <c r="A83" s="1"/>
      <c r="B83" s="7" t="s">
        <v>138</v>
      </c>
      <c r="C83" s="6" t="s">
        <v>469</v>
      </c>
      <c r="D83" s="39">
        <v>0.300584064</v>
      </c>
      <c r="E83" s="39">
        <f t="shared" si="2"/>
        <v>0.408442548</v>
      </c>
      <c r="F83" s="39">
        <f t="shared" si="3"/>
        <v>0</v>
      </c>
      <c r="G83" s="39">
        <f t="shared" si="4"/>
        <v>0.004779864</v>
      </c>
      <c r="H83" s="39">
        <f t="shared" si="5"/>
        <v>0.403662684</v>
      </c>
      <c r="I83" s="39">
        <f t="shared" si="6"/>
        <v>0</v>
      </c>
      <c r="J83" s="39">
        <f>K83+L83+M83+N83</f>
        <v>0.408442548</v>
      </c>
      <c r="K83" s="39">
        <v>0</v>
      </c>
      <c r="L83" s="39">
        <v>0.004779864</v>
      </c>
      <c r="M83" s="39">
        <v>0.403662684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0.25048672</v>
      </c>
      <c r="AE83" s="39">
        <f t="shared" si="26"/>
        <v>0.34036879000000003</v>
      </c>
      <c r="AF83" s="39">
        <f t="shared" si="7"/>
        <v>0</v>
      </c>
      <c r="AG83" s="39">
        <f t="shared" si="8"/>
        <v>0.00398322</v>
      </c>
      <c r="AH83" s="39">
        <f t="shared" si="9"/>
        <v>0.33638557</v>
      </c>
      <c r="AI83" s="39">
        <f t="shared" si="10"/>
        <v>0</v>
      </c>
      <c r="AJ83" s="39">
        <v>0.34036879000000003</v>
      </c>
      <c r="AK83" s="39">
        <v>0</v>
      </c>
      <c r="AL83" s="39">
        <v>0.00398322</v>
      </c>
      <c r="AM83" s="39">
        <v>0.33638557</v>
      </c>
      <c r="AN83" s="39">
        <v>0</v>
      </c>
      <c r="AO83" s="39">
        <f t="shared" si="28"/>
        <v>0</v>
      </c>
      <c r="AP83" s="39">
        <v>0</v>
      </c>
      <c r="AQ83" s="39">
        <v>0</v>
      </c>
      <c r="AR83" s="39">
        <v>0</v>
      </c>
      <c r="AS83" s="39">
        <v>0</v>
      </c>
      <c r="AT83" s="39">
        <f t="shared" si="29"/>
        <v>0</v>
      </c>
      <c r="AU83" s="39">
        <v>0</v>
      </c>
      <c r="AV83" s="39">
        <v>0</v>
      </c>
      <c r="AW83" s="39">
        <v>0</v>
      </c>
      <c r="AX83" s="39">
        <v>0</v>
      </c>
      <c r="AY83" s="39">
        <v>0</v>
      </c>
      <c r="AZ83" s="39">
        <v>0</v>
      </c>
      <c r="BA83" s="39">
        <v>0</v>
      </c>
      <c r="BB83" s="39">
        <v>0</v>
      </c>
      <c r="BC83" s="39">
        <v>0</v>
      </c>
    </row>
    <row r="84" spans="1:55" ht="22.5">
      <c r="A84" s="1"/>
      <c r="B84" s="7" t="s">
        <v>241</v>
      </c>
      <c r="C84" s="6" t="s">
        <v>469</v>
      </c>
      <c r="D84" s="39">
        <v>0.300584064</v>
      </c>
      <c r="E84" s="39">
        <f t="shared" si="2"/>
        <v>0.409382556</v>
      </c>
      <c r="F84" s="39">
        <f t="shared" si="3"/>
        <v>0</v>
      </c>
      <c r="G84" s="39">
        <f t="shared" si="4"/>
        <v>0.0055177559999999995</v>
      </c>
      <c r="H84" s="39">
        <f t="shared" si="5"/>
        <v>0.4038648</v>
      </c>
      <c r="I84" s="39">
        <f t="shared" si="6"/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0.409382556</v>
      </c>
      <c r="P84" s="39">
        <v>0</v>
      </c>
      <c r="Q84" s="39">
        <v>0.0055177559999999995</v>
      </c>
      <c r="R84" s="39">
        <v>0.4038648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0.25048672</v>
      </c>
      <c r="AE84" s="39">
        <f t="shared" si="26"/>
        <v>0.34115213</v>
      </c>
      <c r="AF84" s="39">
        <f t="shared" si="7"/>
        <v>0</v>
      </c>
      <c r="AG84" s="39">
        <f t="shared" si="8"/>
        <v>0.00459813</v>
      </c>
      <c r="AH84" s="39">
        <f t="shared" si="9"/>
        <v>0.336554</v>
      </c>
      <c r="AI84" s="39">
        <f t="shared" si="10"/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f t="shared" si="28"/>
        <v>0.34115213</v>
      </c>
      <c r="AP84" s="39">
        <v>0</v>
      </c>
      <c r="AQ84" s="39">
        <v>0.00459813</v>
      </c>
      <c r="AR84" s="39">
        <v>0.336554</v>
      </c>
      <c r="AS84" s="39">
        <v>0</v>
      </c>
      <c r="AT84" s="39">
        <f t="shared" si="29"/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</row>
    <row r="85" spans="1:55" ht="22.5">
      <c r="A85" s="1"/>
      <c r="B85" s="7" t="s">
        <v>242</v>
      </c>
      <c r="C85" s="6" t="s">
        <v>469</v>
      </c>
      <c r="D85" s="39">
        <v>0.23967315599999997</v>
      </c>
      <c r="E85" s="39">
        <f t="shared" si="2"/>
        <v>0.19346406</v>
      </c>
      <c r="F85" s="39">
        <f t="shared" si="3"/>
        <v>0</v>
      </c>
      <c r="G85" s="39">
        <f t="shared" si="4"/>
        <v>0.005118144</v>
      </c>
      <c r="H85" s="39">
        <f t="shared" si="5"/>
        <v>0.18834591599999997</v>
      </c>
      <c r="I85" s="39">
        <f t="shared" si="6"/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0.19346406</v>
      </c>
      <c r="P85" s="39">
        <v>0</v>
      </c>
      <c r="Q85" s="39">
        <v>0.005118144</v>
      </c>
      <c r="R85" s="39">
        <v>0.18834591599999997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0.19972763</v>
      </c>
      <c r="AE85" s="39">
        <f t="shared" si="26"/>
        <v>0.16122005</v>
      </c>
      <c r="AF85" s="39">
        <f t="shared" si="7"/>
        <v>0</v>
      </c>
      <c r="AG85" s="39">
        <f t="shared" si="8"/>
        <v>0.00426512</v>
      </c>
      <c r="AH85" s="39">
        <f t="shared" si="9"/>
        <v>0.15695493</v>
      </c>
      <c r="AI85" s="39">
        <f t="shared" si="10"/>
        <v>0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f t="shared" si="28"/>
        <v>0.16122005</v>
      </c>
      <c r="AP85" s="39">
        <v>0</v>
      </c>
      <c r="AQ85" s="39">
        <v>0.00426512</v>
      </c>
      <c r="AR85" s="39">
        <v>0.15695493</v>
      </c>
      <c r="AS85" s="39">
        <v>0</v>
      </c>
      <c r="AT85" s="39">
        <f t="shared" si="29"/>
        <v>0</v>
      </c>
      <c r="AU85" s="39">
        <v>0</v>
      </c>
      <c r="AV85" s="39">
        <v>0</v>
      </c>
      <c r="AW85" s="39">
        <v>0</v>
      </c>
      <c r="AX85" s="39">
        <v>0</v>
      </c>
      <c r="AY85" s="39">
        <v>0</v>
      </c>
      <c r="AZ85" s="39">
        <v>0</v>
      </c>
      <c r="BA85" s="39">
        <v>0</v>
      </c>
      <c r="BB85" s="39">
        <v>0</v>
      </c>
      <c r="BC85" s="39">
        <v>0</v>
      </c>
    </row>
    <row r="86" spans="1:55" ht="11.25">
      <c r="A86" s="1"/>
      <c r="B86" s="8" t="s">
        <v>221</v>
      </c>
      <c r="C86" s="6"/>
      <c r="D86" s="39">
        <v>0</v>
      </c>
      <c r="E86" s="39">
        <f t="shared" si="2"/>
        <v>0</v>
      </c>
      <c r="F86" s="39">
        <f t="shared" si="3"/>
        <v>0</v>
      </c>
      <c r="G86" s="39">
        <f t="shared" si="4"/>
        <v>0</v>
      </c>
      <c r="H86" s="39">
        <f t="shared" si="5"/>
        <v>0</v>
      </c>
      <c r="I86" s="39">
        <f t="shared" si="6"/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f t="shared" si="26"/>
        <v>0</v>
      </c>
      <c r="AF86" s="39">
        <f t="shared" si="7"/>
        <v>0</v>
      </c>
      <c r="AG86" s="39">
        <f t="shared" si="8"/>
        <v>0</v>
      </c>
      <c r="AH86" s="39">
        <f t="shared" si="9"/>
        <v>0</v>
      </c>
      <c r="AI86" s="39">
        <f t="shared" si="10"/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f t="shared" si="28"/>
        <v>0</v>
      </c>
      <c r="AP86" s="39">
        <v>0</v>
      </c>
      <c r="AQ86" s="39">
        <v>0</v>
      </c>
      <c r="AR86" s="39">
        <v>0</v>
      </c>
      <c r="AS86" s="39">
        <v>0</v>
      </c>
      <c r="AT86" s="39">
        <f t="shared" si="29"/>
        <v>0</v>
      </c>
      <c r="AU86" s="39">
        <v>0</v>
      </c>
      <c r="AV86" s="39">
        <v>0</v>
      </c>
      <c r="AW86" s="39">
        <v>0</v>
      </c>
      <c r="AX86" s="39">
        <v>0</v>
      </c>
      <c r="AY86" s="39">
        <v>0</v>
      </c>
      <c r="AZ86" s="39">
        <v>0</v>
      </c>
      <c r="BA86" s="39">
        <v>0</v>
      </c>
      <c r="BB86" s="39">
        <v>0</v>
      </c>
      <c r="BC86" s="39">
        <v>0</v>
      </c>
    </row>
    <row r="87" spans="1:55" ht="22.5">
      <c r="A87" s="1"/>
      <c r="B87" s="7" t="s">
        <v>243</v>
      </c>
      <c r="C87" s="6" t="s">
        <v>469</v>
      </c>
      <c r="D87" s="39">
        <v>0.182227956</v>
      </c>
      <c r="E87" s="39">
        <f t="shared" si="2"/>
        <v>0.14777727599999999</v>
      </c>
      <c r="F87" s="39">
        <f t="shared" si="3"/>
        <v>0</v>
      </c>
      <c r="G87" s="39">
        <f t="shared" si="4"/>
        <v>0.006839676</v>
      </c>
      <c r="H87" s="39">
        <f t="shared" si="5"/>
        <v>0.1409376</v>
      </c>
      <c r="I87" s="39">
        <f t="shared" si="6"/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0.14777727599999999</v>
      </c>
      <c r="P87" s="39">
        <v>0</v>
      </c>
      <c r="Q87" s="39">
        <v>0.006839676</v>
      </c>
      <c r="R87" s="39">
        <v>0.1409376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0.15185663</v>
      </c>
      <c r="AE87" s="39">
        <f t="shared" si="26"/>
        <v>0.12314773</v>
      </c>
      <c r="AF87" s="39">
        <f t="shared" si="7"/>
        <v>0</v>
      </c>
      <c r="AG87" s="39">
        <f t="shared" si="8"/>
        <v>0.00569973</v>
      </c>
      <c r="AH87" s="39">
        <f t="shared" si="9"/>
        <v>0.117448</v>
      </c>
      <c r="AI87" s="39">
        <f t="shared" si="10"/>
        <v>0</v>
      </c>
      <c r="AJ87" s="39">
        <v>0</v>
      </c>
      <c r="AK87" s="39">
        <v>0</v>
      </c>
      <c r="AL87" s="39">
        <v>0</v>
      </c>
      <c r="AM87" s="39">
        <v>0</v>
      </c>
      <c r="AN87" s="39">
        <v>0</v>
      </c>
      <c r="AO87" s="39">
        <f t="shared" si="28"/>
        <v>0.12314773</v>
      </c>
      <c r="AP87" s="39">
        <v>0</v>
      </c>
      <c r="AQ87" s="39">
        <v>0.00569973</v>
      </c>
      <c r="AR87" s="39">
        <v>0.117448</v>
      </c>
      <c r="AS87" s="39">
        <v>0</v>
      </c>
      <c r="AT87" s="39">
        <f t="shared" si="29"/>
        <v>0</v>
      </c>
      <c r="AU87" s="39">
        <v>0</v>
      </c>
      <c r="AV87" s="39">
        <v>0</v>
      </c>
      <c r="AW87" s="39">
        <v>0</v>
      </c>
      <c r="AX87" s="39">
        <v>0</v>
      </c>
      <c r="AY87" s="39">
        <v>0</v>
      </c>
      <c r="AZ87" s="39">
        <v>0</v>
      </c>
      <c r="BA87" s="39">
        <v>0</v>
      </c>
      <c r="BB87" s="39">
        <v>0</v>
      </c>
      <c r="BC87" s="39">
        <v>0</v>
      </c>
    </row>
    <row r="88" spans="1:55" ht="22.5">
      <c r="A88" s="1"/>
      <c r="B88" s="7" t="s">
        <v>244</v>
      </c>
      <c r="C88" s="6" t="s">
        <v>469</v>
      </c>
      <c r="D88" s="39">
        <v>0.182227956</v>
      </c>
      <c r="E88" s="39">
        <f t="shared" si="2"/>
        <v>0.14777727599999999</v>
      </c>
      <c r="F88" s="39">
        <f t="shared" si="3"/>
        <v>0</v>
      </c>
      <c r="G88" s="39">
        <f t="shared" si="4"/>
        <v>0.006839676</v>
      </c>
      <c r="H88" s="39">
        <f t="shared" si="5"/>
        <v>0.1409376</v>
      </c>
      <c r="I88" s="39">
        <f t="shared" si="6"/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0.14777727599999999</v>
      </c>
      <c r="P88" s="39">
        <v>0</v>
      </c>
      <c r="Q88" s="39">
        <v>0.006839676</v>
      </c>
      <c r="R88" s="39">
        <v>0.1409376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0.15185663</v>
      </c>
      <c r="AE88" s="39">
        <f t="shared" si="26"/>
        <v>0.12314773</v>
      </c>
      <c r="AF88" s="39">
        <f t="shared" si="7"/>
        <v>0</v>
      </c>
      <c r="AG88" s="39">
        <f t="shared" si="8"/>
        <v>0.00569973</v>
      </c>
      <c r="AH88" s="39">
        <f t="shared" si="9"/>
        <v>0.117448</v>
      </c>
      <c r="AI88" s="39">
        <f t="shared" si="10"/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f t="shared" si="28"/>
        <v>0.12314773</v>
      </c>
      <c r="AP88" s="39">
        <v>0</v>
      </c>
      <c r="AQ88" s="39">
        <v>0.00569973</v>
      </c>
      <c r="AR88" s="39">
        <v>0.117448</v>
      </c>
      <c r="AS88" s="39">
        <v>0</v>
      </c>
      <c r="AT88" s="39">
        <f t="shared" si="29"/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</row>
    <row r="89" spans="1:55" ht="22.5">
      <c r="A89" s="1"/>
      <c r="B89" s="7" t="s">
        <v>245</v>
      </c>
      <c r="C89" s="6" t="s">
        <v>469</v>
      </c>
      <c r="D89" s="39">
        <v>0.300584064</v>
      </c>
      <c r="E89" s="39">
        <f t="shared" si="2"/>
        <v>0.284467992</v>
      </c>
      <c r="F89" s="39">
        <f t="shared" si="3"/>
        <v>0</v>
      </c>
      <c r="G89" s="39">
        <f t="shared" si="4"/>
        <v>0.007351992</v>
      </c>
      <c r="H89" s="39">
        <f t="shared" si="5"/>
        <v>0.277116</v>
      </c>
      <c r="I89" s="39">
        <f t="shared" si="6"/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0.284467992</v>
      </c>
      <c r="P89" s="39">
        <v>0</v>
      </c>
      <c r="Q89" s="39">
        <v>0.007351992</v>
      </c>
      <c r="R89" s="39">
        <v>0.277116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0.25048672</v>
      </c>
      <c r="AE89" s="39">
        <f t="shared" si="26"/>
        <v>0.23705666</v>
      </c>
      <c r="AF89" s="39">
        <f t="shared" si="7"/>
        <v>0</v>
      </c>
      <c r="AG89" s="39">
        <f t="shared" si="8"/>
        <v>0.00612666</v>
      </c>
      <c r="AH89" s="39">
        <f t="shared" si="9"/>
        <v>0.23093</v>
      </c>
      <c r="AI89" s="39">
        <f t="shared" si="10"/>
        <v>0</v>
      </c>
      <c r="AJ89" s="39">
        <v>0</v>
      </c>
      <c r="AK89" s="39">
        <v>0</v>
      </c>
      <c r="AL89" s="39">
        <v>0</v>
      </c>
      <c r="AM89" s="39">
        <v>0</v>
      </c>
      <c r="AN89" s="39">
        <v>0</v>
      </c>
      <c r="AO89" s="39">
        <f t="shared" si="28"/>
        <v>0.23705666</v>
      </c>
      <c r="AP89" s="39">
        <v>0</v>
      </c>
      <c r="AQ89" s="39">
        <v>0.00612666</v>
      </c>
      <c r="AR89" s="39">
        <v>0.23093</v>
      </c>
      <c r="AS89" s="39">
        <v>0</v>
      </c>
      <c r="AT89" s="39">
        <f t="shared" si="29"/>
        <v>0</v>
      </c>
      <c r="AU89" s="39">
        <v>0</v>
      </c>
      <c r="AV89" s="39">
        <v>0</v>
      </c>
      <c r="AW89" s="39">
        <v>0</v>
      </c>
      <c r="AX89" s="39">
        <v>0</v>
      </c>
      <c r="AY89" s="39">
        <v>0</v>
      </c>
      <c r="AZ89" s="39">
        <v>0</v>
      </c>
      <c r="BA89" s="39">
        <v>0</v>
      </c>
      <c r="BB89" s="39">
        <v>0</v>
      </c>
      <c r="BC89" s="39">
        <v>0</v>
      </c>
    </row>
    <row r="90" spans="1:55" ht="11.25">
      <c r="A90" s="1"/>
      <c r="B90" s="8" t="s">
        <v>139</v>
      </c>
      <c r="C90" s="6"/>
      <c r="D90" s="39">
        <v>0</v>
      </c>
      <c r="E90" s="39">
        <f t="shared" si="2"/>
        <v>0</v>
      </c>
      <c r="F90" s="39">
        <f t="shared" si="3"/>
        <v>0</v>
      </c>
      <c r="G90" s="39">
        <f t="shared" si="4"/>
        <v>0</v>
      </c>
      <c r="H90" s="39">
        <f t="shared" si="5"/>
        <v>0</v>
      </c>
      <c r="I90" s="39">
        <f t="shared" si="6"/>
        <v>0</v>
      </c>
      <c r="J90" s="39">
        <f>K90+L90+M90+N90</f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f t="shared" si="26"/>
        <v>0</v>
      </c>
      <c r="AF90" s="39">
        <f t="shared" si="7"/>
        <v>0</v>
      </c>
      <c r="AG90" s="39">
        <f t="shared" si="8"/>
        <v>0</v>
      </c>
      <c r="AH90" s="39">
        <f t="shared" si="9"/>
        <v>0</v>
      </c>
      <c r="AI90" s="39">
        <f t="shared" si="10"/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f t="shared" si="28"/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f t="shared" si="29"/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</v>
      </c>
      <c r="BC90" s="39">
        <v>0</v>
      </c>
    </row>
    <row r="91" spans="1:55" ht="22.5">
      <c r="A91" s="1"/>
      <c r="B91" s="7" t="s">
        <v>140</v>
      </c>
      <c r="C91" s="6" t="s">
        <v>469</v>
      </c>
      <c r="D91" s="39">
        <v>0.102991152</v>
      </c>
      <c r="E91" s="39">
        <f t="shared" si="2"/>
        <v>0.09517138799999998</v>
      </c>
      <c r="F91" s="39">
        <f t="shared" si="3"/>
        <v>0</v>
      </c>
      <c r="G91" s="39">
        <f t="shared" si="4"/>
        <v>0.011282987999999999</v>
      </c>
      <c r="H91" s="39">
        <f t="shared" si="5"/>
        <v>0.08388839999999999</v>
      </c>
      <c r="I91" s="39">
        <f t="shared" si="6"/>
        <v>0</v>
      </c>
      <c r="J91" s="39">
        <f>K91+L91+M91+N91</f>
        <v>0.09517138799999998</v>
      </c>
      <c r="K91" s="39">
        <v>0</v>
      </c>
      <c r="L91" s="39">
        <v>0.011282987999999999</v>
      </c>
      <c r="M91" s="39">
        <v>0.08388839999999999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0.08582596</v>
      </c>
      <c r="AE91" s="39">
        <f t="shared" si="26"/>
        <v>0.07930949</v>
      </c>
      <c r="AF91" s="39">
        <f t="shared" si="7"/>
        <v>0</v>
      </c>
      <c r="AG91" s="39">
        <f t="shared" si="8"/>
        <v>0.00940249</v>
      </c>
      <c r="AH91" s="39">
        <f t="shared" si="9"/>
        <v>0.069907</v>
      </c>
      <c r="AI91" s="39">
        <f t="shared" si="10"/>
        <v>0</v>
      </c>
      <c r="AJ91" s="39">
        <v>0.07930949</v>
      </c>
      <c r="AK91" s="39">
        <v>0</v>
      </c>
      <c r="AL91" s="39">
        <v>0.00940249</v>
      </c>
      <c r="AM91" s="39">
        <v>0.069907</v>
      </c>
      <c r="AN91" s="39">
        <v>0</v>
      </c>
      <c r="AO91" s="39">
        <f t="shared" si="28"/>
        <v>0</v>
      </c>
      <c r="AP91" s="39">
        <v>0</v>
      </c>
      <c r="AQ91" s="39">
        <v>0</v>
      </c>
      <c r="AR91" s="39">
        <v>0</v>
      </c>
      <c r="AS91" s="39">
        <v>0</v>
      </c>
      <c r="AT91" s="39">
        <f t="shared" si="29"/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0</v>
      </c>
      <c r="BC91" s="39">
        <v>0</v>
      </c>
    </row>
    <row r="92" spans="1:55" ht="22.5">
      <c r="A92" s="1"/>
      <c r="B92" s="7" t="s">
        <v>141</v>
      </c>
      <c r="C92" s="6" t="s">
        <v>469</v>
      </c>
      <c r="D92" s="39">
        <v>0.182227956</v>
      </c>
      <c r="E92" s="39">
        <f t="shared" si="2"/>
        <v>0.164418552</v>
      </c>
      <c r="F92" s="39">
        <f t="shared" si="3"/>
        <v>0</v>
      </c>
      <c r="G92" s="39">
        <f t="shared" si="4"/>
        <v>0.012160056</v>
      </c>
      <c r="H92" s="39">
        <f t="shared" si="5"/>
        <v>0.152258496</v>
      </c>
      <c r="I92" s="39">
        <f t="shared" si="6"/>
        <v>0</v>
      </c>
      <c r="J92" s="39">
        <f>K92+L92+M92+N92</f>
        <v>0.164418552</v>
      </c>
      <c r="K92" s="39">
        <v>0</v>
      </c>
      <c r="L92" s="39">
        <v>0.012160056</v>
      </c>
      <c r="M92" s="39">
        <v>0.152258496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0.15185663</v>
      </c>
      <c r="AE92" s="39">
        <f t="shared" si="26"/>
        <v>0.13701546</v>
      </c>
      <c r="AF92" s="39">
        <f t="shared" si="7"/>
        <v>0</v>
      </c>
      <c r="AG92" s="39">
        <f t="shared" si="8"/>
        <v>0.01013338</v>
      </c>
      <c r="AH92" s="39">
        <f t="shared" si="9"/>
        <v>0.12688208</v>
      </c>
      <c r="AI92" s="39">
        <f t="shared" si="10"/>
        <v>0</v>
      </c>
      <c r="AJ92" s="39">
        <v>0.13701546</v>
      </c>
      <c r="AK92" s="39">
        <v>0</v>
      </c>
      <c r="AL92" s="39">
        <v>0.01013338</v>
      </c>
      <c r="AM92" s="39">
        <v>0.12688208</v>
      </c>
      <c r="AN92" s="39">
        <v>0</v>
      </c>
      <c r="AO92" s="39">
        <f t="shared" si="28"/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f t="shared" si="29"/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</row>
    <row r="93" spans="1:55" ht="11.25">
      <c r="A93" s="1"/>
      <c r="B93" s="8" t="s">
        <v>160</v>
      </c>
      <c r="C93" s="6"/>
      <c r="D93" s="39">
        <v>0</v>
      </c>
      <c r="E93" s="39">
        <f t="shared" si="2"/>
        <v>0</v>
      </c>
      <c r="F93" s="39">
        <f t="shared" si="3"/>
        <v>0</v>
      </c>
      <c r="G93" s="39">
        <f t="shared" si="4"/>
        <v>0</v>
      </c>
      <c r="H93" s="39">
        <f t="shared" si="5"/>
        <v>0</v>
      </c>
      <c r="I93" s="39">
        <f t="shared" si="6"/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f t="shared" si="26"/>
        <v>0</v>
      </c>
      <c r="AF93" s="39">
        <f t="shared" si="7"/>
        <v>0</v>
      </c>
      <c r="AG93" s="39">
        <f t="shared" si="8"/>
        <v>0</v>
      </c>
      <c r="AH93" s="39">
        <f t="shared" si="9"/>
        <v>0</v>
      </c>
      <c r="AI93" s="39">
        <f t="shared" si="10"/>
        <v>0</v>
      </c>
      <c r="AJ93" s="39">
        <v>0</v>
      </c>
      <c r="AK93" s="39">
        <v>0</v>
      </c>
      <c r="AL93" s="39">
        <v>0</v>
      </c>
      <c r="AM93" s="39">
        <v>0</v>
      </c>
      <c r="AN93" s="39">
        <v>0</v>
      </c>
      <c r="AO93" s="39">
        <f t="shared" si="28"/>
        <v>0</v>
      </c>
      <c r="AP93" s="39">
        <v>0</v>
      </c>
      <c r="AQ93" s="39">
        <v>0</v>
      </c>
      <c r="AR93" s="39">
        <v>0</v>
      </c>
      <c r="AS93" s="39">
        <v>0</v>
      </c>
      <c r="AT93" s="39">
        <f t="shared" si="29"/>
        <v>0</v>
      </c>
      <c r="AU93" s="39">
        <v>0</v>
      </c>
      <c r="AV93" s="39">
        <v>0</v>
      </c>
      <c r="AW93" s="39">
        <v>0</v>
      </c>
      <c r="AX93" s="39">
        <v>0</v>
      </c>
      <c r="AY93" s="39">
        <v>0</v>
      </c>
      <c r="AZ93" s="39">
        <v>0</v>
      </c>
      <c r="BA93" s="39">
        <v>0</v>
      </c>
      <c r="BB93" s="39">
        <v>0</v>
      </c>
      <c r="BC93" s="39">
        <v>0</v>
      </c>
    </row>
    <row r="94" spans="1:55" ht="22.5">
      <c r="A94" s="1"/>
      <c r="B94" s="7" t="s">
        <v>246</v>
      </c>
      <c r="C94" s="6" t="s">
        <v>469</v>
      </c>
      <c r="D94" s="39">
        <v>0.23967315599999997</v>
      </c>
      <c r="E94" s="39">
        <f t="shared" si="2"/>
        <v>0.213939744</v>
      </c>
      <c r="F94" s="39">
        <f t="shared" si="3"/>
        <v>0</v>
      </c>
      <c r="G94" s="39">
        <f t="shared" si="4"/>
        <v>0.007915896</v>
      </c>
      <c r="H94" s="39">
        <f t="shared" si="5"/>
        <v>0.20602384799999998</v>
      </c>
      <c r="I94" s="39">
        <f t="shared" si="6"/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0.213939744</v>
      </c>
      <c r="P94" s="39">
        <v>0</v>
      </c>
      <c r="Q94" s="39">
        <v>0.007915896</v>
      </c>
      <c r="R94" s="39">
        <v>0.20602384799999998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0.19972763</v>
      </c>
      <c r="AE94" s="39">
        <f t="shared" si="26"/>
        <v>0.17828312</v>
      </c>
      <c r="AF94" s="39">
        <f t="shared" si="7"/>
        <v>0</v>
      </c>
      <c r="AG94" s="39">
        <f t="shared" si="8"/>
        <v>0.00659658</v>
      </c>
      <c r="AH94" s="39">
        <f t="shared" si="9"/>
        <v>0.17168654</v>
      </c>
      <c r="AI94" s="39">
        <f t="shared" si="10"/>
        <v>0</v>
      </c>
      <c r="AJ94" s="39">
        <v>0</v>
      </c>
      <c r="AK94" s="39">
        <v>0</v>
      </c>
      <c r="AL94" s="39">
        <v>0</v>
      </c>
      <c r="AM94" s="39">
        <v>0</v>
      </c>
      <c r="AN94" s="39">
        <v>0</v>
      </c>
      <c r="AO94" s="39">
        <f t="shared" si="28"/>
        <v>0.17828312</v>
      </c>
      <c r="AP94" s="39">
        <v>0</v>
      </c>
      <c r="AQ94" s="39">
        <v>0.00659658</v>
      </c>
      <c r="AR94" s="39">
        <v>0.17168654</v>
      </c>
      <c r="AS94" s="39">
        <v>0</v>
      </c>
      <c r="AT94" s="39">
        <f t="shared" si="29"/>
        <v>0</v>
      </c>
      <c r="AU94" s="39">
        <v>0</v>
      </c>
      <c r="AV94" s="39">
        <v>0</v>
      </c>
      <c r="AW94" s="39">
        <v>0</v>
      </c>
      <c r="AX94" s="39">
        <v>0</v>
      </c>
      <c r="AY94" s="39">
        <v>0</v>
      </c>
      <c r="AZ94" s="39">
        <v>0</v>
      </c>
      <c r="BA94" s="39">
        <v>0</v>
      </c>
      <c r="BB94" s="39">
        <v>0</v>
      </c>
      <c r="BC94" s="39">
        <v>0</v>
      </c>
    </row>
    <row r="95" spans="1:55" ht="11.25">
      <c r="A95" s="1"/>
      <c r="B95" s="8" t="s">
        <v>247</v>
      </c>
      <c r="C95" s="6"/>
      <c r="D95" s="39">
        <v>0</v>
      </c>
      <c r="E95" s="39">
        <f aca="true" t="shared" si="30" ref="E95:I100">J95+O95+T95+Y95</f>
        <v>0</v>
      </c>
      <c r="F95" s="39">
        <f t="shared" si="30"/>
        <v>0</v>
      </c>
      <c r="G95" s="39">
        <f t="shared" si="30"/>
        <v>0</v>
      </c>
      <c r="H95" s="39">
        <f t="shared" si="30"/>
        <v>0</v>
      </c>
      <c r="I95" s="39">
        <f t="shared" si="30"/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f aca="true" t="shared" si="31" ref="AE95:AI100">AJ95+AO95+AT95+AY95</f>
        <v>0</v>
      </c>
      <c r="AF95" s="39">
        <f t="shared" si="31"/>
        <v>0</v>
      </c>
      <c r="AG95" s="39">
        <f t="shared" si="31"/>
        <v>0</v>
      </c>
      <c r="AH95" s="39">
        <f t="shared" si="31"/>
        <v>0</v>
      </c>
      <c r="AI95" s="39">
        <f t="shared" si="31"/>
        <v>0</v>
      </c>
      <c r="AJ95" s="39">
        <v>0</v>
      </c>
      <c r="AK95" s="39">
        <v>0</v>
      </c>
      <c r="AL95" s="39">
        <v>0</v>
      </c>
      <c r="AM95" s="39">
        <v>0</v>
      </c>
      <c r="AN95" s="39">
        <v>0</v>
      </c>
      <c r="AO95" s="39">
        <f t="shared" si="28"/>
        <v>0</v>
      </c>
      <c r="AP95" s="39">
        <v>0</v>
      </c>
      <c r="AQ95" s="39">
        <v>0</v>
      </c>
      <c r="AR95" s="39">
        <v>0</v>
      </c>
      <c r="AS95" s="39">
        <v>0</v>
      </c>
      <c r="AT95" s="39">
        <f t="shared" si="29"/>
        <v>0</v>
      </c>
      <c r="AU95" s="39">
        <v>0</v>
      </c>
      <c r="AV95" s="39">
        <v>0</v>
      </c>
      <c r="AW95" s="39">
        <v>0</v>
      </c>
      <c r="AX95" s="39">
        <v>0</v>
      </c>
      <c r="AY95" s="39">
        <v>0</v>
      </c>
      <c r="AZ95" s="39">
        <v>0</v>
      </c>
      <c r="BA95" s="39">
        <v>0</v>
      </c>
      <c r="BB95" s="39">
        <v>0</v>
      </c>
      <c r="BC95" s="39">
        <v>0</v>
      </c>
    </row>
    <row r="96" spans="1:55" ht="22.5">
      <c r="A96" s="1"/>
      <c r="B96" s="7" t="s">
        <v>248</v>
      </c>
      <c r="C96" s="6" t="s">
        <v>469</v>
      </c>
      <c r="D96" s="39">
        <v>0.23967315599999997</v>
      </c>
      <c r="E96" s="39">
        <f t="shared" si="30"/>
        <v>0.23089498799999997</v>
      </c>
      <c r="F96" s="39">
        <f t="shared" si="30"/>
        <v>0</v>
      </c>
      <c r="G96" s="39">
        <f t="shared" si="30"/>
        <v>0.024344771999999997</v>
      </c>
      <c r="H96" s="39">
        <f t="shared" si="30"/>
        <v>0.20655021599999998</v>
      </c>
      <c r="I96" s="39">
        <f t="shared" si="30"/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0.23089498799999997</v>
      </c>
      <c r="P96" s="39">
        <v>0</v>
      </c>
      <c r="Q96" s="39">
        <v>0.024344771999999997</v>
      </c>
      <c r="R96" s="39">
        <v>0.20655021599999998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0.19972763</v>
      </c>
      <c r="AE96" s="39">
        <f t="shared" si="31"/>
        <v>0.19241249</v>
      </c>
      <c r="AF96" s="39">
        <f t="shared" si="31"/>
        <v>0</v>
      </c>
      <c r="AG96" s="39">
        <f t="shared" si="31"/>
        <v>0.02028731</v>
      </c>
      <c r="AH96" s="39">
        <f t="shared" si="31"/>
        <v>0.17212518</v>
      </c>
      <c r="AI96" s="39">
        <f t="shared" si="31"/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f t="shared" si="28"/>
        <v>0.19241249</v>
      </c>
      <c r="AP96" s="39">
        <v>0</v>
      </c>
      <c r="AQ96" s="39">
        <v>0.02028731</v>
      </c>
      <c r="AR96" s="39">
        <v>0.17212518</v>
      </c>
      <c r="AS96" s="39">
        <v>0</v>
      </c>
      <c r="AT96" s="39">
        <f t="shared" si="29"/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</row>
    <row r="97" spans="1:55" ht="11.25">
      <c r="A97" s="1"/>
      <c r="B97" s="8" t="s">
        <v>142</v>
      </c>
      <c r="C97" s="6"/>
      <c r="D97" s="39">
        <v>0</v>
      </c>
      <c r="E97" s="39">
        <f t="shared" si="30"/>
        <v>0</v>
      </c>
      <c r="F97" s="39">
        <f t="shared" si="30"/>
        <v>0</v>
      </c>
      <c r="G97" s="39">
        <f t="shared" si="30"/>
        <v>0</v>
      </c>
      <c r="H97" s="39">
        <f t="shared" si="30"/>
        <v>0</v>
      </c>
      <c r="I97" s="39">
        <f t="shared" si="30"/>
        <v>0</v>
      </c>
      <c r="J97" s="39">
        <f>K97+L97+M97+N97</f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f t="shared" si="31"/>
        <v>0</v>
      </c>
      <c r="AF97" s="39">
        <f t="shared" si="31"/>
        <v>0</v>
      </c>
      <c r="AG97" s="39">
        <f t="shared" si="31"/>
        <v>0</v>
      </c>
      <c r="AH97" s="39">
        <f t="shared" si="31"/>
        <v>0</v>
      </c>
      <c r="AI97" s="39">
        <f t="shared" si="31"/>
        <v>0</v>
      </c>
      <c r="AJ97" s="39">
        <v>0</v>
      </c>
      <c r="AK97" s="39">
        <v>0</v>
      </c>
      <c r="AL97" s="39">
        <v>0</v>
      </c>
      <c r="AM97" s="39">
        <v>0</v>
      </c>
      <c r="AN97" s="39">
        <v>0</v>
      </c>
      <c r="AO97" s="39">
        <f t="shared" si="28"/>
        <v>0</v>
      </c>
      <c r="AP97" s="39">
        <v>0</v>
      </c>
      <c r="AQ97" s="39">
        <v>0</v>
      </c>
      <c r="AR97" s="39">
        <v>0</v>
      </c>
      <c r="AS97" s="39">
        <v>0</v>
      </c>
      <c r="AT97" s="39">
        <f t="shared" si="29"/>
        <v>0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v>0</v>
      </c>
      <c r="BB97" s="39">
        <v>0</v>
      </c>
      <c r="BC97" s="39">
        <v>0</v>
      </c>
    </row>
    <row r="98" spans="1:55" ht="22.5">
      <c r="A98" s="1"/>
      <c r="B98" s="7" t="s">
        <v>143</v>
      </c>
      <c r="C98" s="6" t="s">
        <v>469</v>
      </c>
      <c r="D98" s="39">
        <v>0.182227956</v>
      </c>
      <c r="E98" s="39">
        <f t="shared" si="30"/>
        <v>0.145988988</v>
      </c>
      <c r="F98" s="39">
        <f t="shared" si="30"/>
        <v>0</v>
      </c>
      <c r="G98" s="39">
        <f t="shared" si="30"/>
        <v>0.005226491999999999</v>
      </c>
      <c r="H98" s="39">
        <f t="shared" si="30"/>
        <v>0.140762496</v>
      </c>
      <c r="I98" s="39">
        <f t="shared" si="30"/>
        <v>0</v>
      </c>
      <c r="J98" s="39">
        <f>K98+L98+M98+N98</f>
        <v>0.145988988</v>
      </c>
      <c r="K98" s="39">
        <v>0</v>
      </c>
      <c r="L98" s="39">
        <v>0.005226491999999999</v>
      </c>
      <c r="M98" s="39">
        <v>0.140762496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0.15185663</v>
      </c>
      <c r="AE98" s="39">
        <f t="shared" si="31"/>
        <v>0.12165749</v>
      </c>
      <c r="AF98" s="39">
        <f t="shared" si="31"/>
        <v>0</v>
      </c>
      <c r="AG98" s="39">
        <f t="shared" si="31"/>
        <v>0.00435541</v>
      </c>
      <c r="AH98" s="39">
        <f t="shared" si="31"/>
        <v>0.11730207999999999</v>
      </c>
      <c r="AI98" s="39">
        <f t="shared" si="31"/>
        <v>0</v>
      </c>
      <c r="AJ98" s="39">
        <v>0.12165749</v>
      </c>
      <c r="AK98" s="39">
        <v>0</v>
      </c>
      <c r="AL98" s="39">
        <v>0.00435541</v>
      </c>
      <c r="AM98" s="39">
        <v>0.11730207999999999</v>
      </c>
      <c r="AN98" s="39">
        <v>0</v>
      </c>
      <c r="AO98" s="39">
        <f t="shared" si="28"/>
        <v>0</v>
      </c>
      <c r="AP98" s="39">
        <v>0</v>
      </c>
      <c r="AQ98" s="39">
        <v>0</v>
      </c>
      <c r="AR98" s="39">
        <v>0</v>
      </c>
      <c r="AS98" s="39">
        <v>0</v>
      </c>
      <c r="AT98" s="39">
        <f t="shared" si="29"/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v>0</v>
      </c>
      <c r="BB98" s="39">
        <v>0</v>
      </c>
      <c r="BC98" s="39">
        <v>0</v>
      </c>
    </row>
    <row r="99" spans="1:55" ht="22.5">
      <c r="A99" s="1"/>
      <c r="B99" s="7" t="s">
        <v>249</v>
      </c>
      <c r="C99" s="6" t="s">
        <v>469</v>
      </c>
      <c r="D99" s="39">
        <v>0.23967315599999997</v>
      </c>
      <c r="E99" s="39">
        <f t="shared" si="30"/>
        <v>0.210067608</v>
      </c>
      <c r="F99" s="39">
        <f t="shared" si="30"/>
        <v>0</v>
      </c>
      <c r="G99" s="39">
        <f t="shared" si="30"/>
        <v>0.005339208000000001</v>
      </c>
      <c r="H99" s="39">
        <f t="shared" si="30"/>
        <v>0.2047284</v>
      </c>
      <c r="I99" s="39">
        <f t="shared" si="30"/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0.210067608</v>
      </c>
      <c r="P99" s="39">
        <v>0</v>
      </c>
      <c r="Q99" s="39">
        <v>0.005339208000000001</v>
      </c>
      <c r="R99" s="39">
        <v>0.2047284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0.19972763</v>
      </c>
      <c r="AE99" s="39">
        <f t="shared" si="31"/>
        <v>0.17505634</v>
      </c>
      <c r="AF99" s="39">
        <f t="shared" si="31"/>
        <v>0</v>
      </c>
      <c r="AG99" s="39">
        <f t="shared" si="31"/>
        <v>0.00444934</v>
      </c>
      <c r="AH99" s="39">
        <f t="shared" si="31"/>
        <v>0.170607</v>
      </c>
      <c r="AI99" s="39">
        <f t="shared" si="31"/>
        <v>0</v>
      </c>
      <c r="AJ99" s="39">
        <v>0</v>
      </c>
      <c r="AK99" s="39">
        <v>0</v>
      </c>
      <c r="AL99" s="39">
        <v>0</v>
      </c>
      <c r="AM99" s="39">
        <v>0</v>
      </c>
      <c r="AN99" s="39">
        <v>0</v>
      </c>
      <c r="AO99" s="39">
        <f t="shared" si="28"/>
        <v>0.17505634</v>
      </c>
      <c r="AP99" s="39">
        <v>0</v>
      </c>
      <c r="AQ99" s="39">
        <v>0.00444934</v>
      </c>
      <c r="AR99" s="39">
        <v>0.170607</v>
      </c>
      <c r="AS99" s="39">
        <v>0</v>
      </c>
      <c r="AT99" s="39">
        <f t="shared" si="29"/>
        <v>0</v>
      </c>
      <c r="AU99" s="39">
        <v>0</v>
      </c>
      <c r="AV99" s="39">
        <v>0</v>
      </c>
      <c r="AW99" s="39">
        <v>0</v>
      </c>
      <c r="AX99" s="39">
        <v>0</v>
      </c>
      <c r="AY99" s="39">
        <v>0</v>
      </c>
      <c r="AZ99" s="39">
        <v>0</v>
      </c>
      <c r="BA99" s="39">
        <v>0</v>
      </c>
      <c r="BB99" s="39">
        <v>0</v>
      </c>
      <c r="BC99" s="39">
        <v>0</v>
      </c>
    </row>
    <row r="100" spans="1:55" ht="11.25">
      <c r="A100" s="1"/>
      <c r="B100" s="8" t="s">
        <v>250</v>
      </c>
      <c r="C100" s="6"/>
      <c r="D100" s="39">
        <v>0</v>
      </c>
      <c r="E100" s="39">
        <f t="shared" si="30"/>
        <v>0</v>
      </c>
      <c r="F100" s="39">
        <f t="shared" si="30"/>
        <v>0</v>
      </c>
      <c r="G100" s="39">
        <f t="shared" si="30"/>
        <v>0</v>
      </c>
      <c r="H100" s="39">
        <f t="shared" si="30"/>
        <v>0</v>
      </c>
      <c r="I100" s="39">
        <f t="shared" si="30"/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f aca="true" t="shared" si="32" ref="AE100:AH101">AJ100+AO100+AT100+AY100</f>
        <v>0</v>
      </c>
      <c r="AF100" s="39">
        <f t="shared" si="32"/>
        <v>0</v>
      </c>
      <c r="AG100" s="39">
        <f t="shared" si="32"/>
        <v>0</v>
      </c>
      <c r="AH100" s="39">
        <f t="shared" si="32"/>
        <v>0</v>
      </c>
      <c r="AI100" s="39">
        <f t="shared" si="31"/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f t="shared" si="28"/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f t="shared" si="29"/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</row>
    <row r="101" spans="1:55" ht="36">
      <c r="A101" s="1"/>
      <c r="B101" s="25" t="s">
        <v>317</v>
      </c>
      <c r="C101" s="6" t="s">
        <v>469</v>
      </c>
      <c r="D101" s="39">
        <v>0.23967315599999997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0.19744456800000001</v>
      </c>
      <c r="U101" s="39">
        <v>0</v>
      </c>
      <c r="V101" s="39">
        <v>0.009697368</v>
      </c>
      <c r="W101" s="39">
        <v>0.1877472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0.19972763</v>
      </c>
      <c r="AE101" s="39">
        <f t="shared" si="32"/>
        <v>0.16453714000000003</v>
      </c>
      <c r="AF101" s="39">
        <f t="shared" si="32"/>
        <v>0</v>
      </c>
      <c r="AG101" s="39">
        <f t="shared" si="32"/>
        <v>0.00808114</v>
      </c>
      <c r="AH101" s="39">
        <f t="shared" si="32"/>
        <v>0.156456</v>
      </c>
      <c r="AI101" s="39">
        <v>0</v>
      </c>
      <c r="AJ101" s="39">
        <v>0</v>
      </c>
      <c r="AK101" s="39">
        <v>0</v>
      </c>
      <c r="AL101" s="39">
        <v>0</v>
      </c>
      <c r="AM101" s="39">
        <v>0</v>
      </c>
      <c r="AN101" s="39">
        <v>0</v>
      </c>
      <c r="AO101" s="39">
        <v>0</v>
      </c>
      <c r="AP101" s="39">
        <v>0</v>
      </c>
      <c r="AQ101" s="39">
        <v>0</v>
      </c>
      <c r="AR101" s="39">
        <v>0</v>
      </c>
      <c r="AS101" s="39">
        <v>0</v>
      </c>
      <c r="AT101" s="39">
        <f t="shared" si="29"/>
        <v>0.16453714000000003</v>
      </c>
      <c r="AU101" s="39">
        <v>0</v>
      </c>
      <c r="AV101" s="39">
        <v>0.00808114</v>
      </c>
      <c r="AW101" s="39">
        <v>0.156456</v>
      </c>
      <c r="AX101" s="39">
        <v>0</v>
      </c>
      <c r="AY101" s="39">
        <v>0</v>
      </c>
      <c r="AZ101" s="39">
        <v>0</v>
      </c>
      <c r="BA101" s="39">
        <v>0</v>
      </c>
      <c r="BB101" s="39">
        <v>0</v>
      </c>
      <c r="BC101" s="39">
        <v>0</v>
      </c>
    </row>
    <row r="102" spans="1:55" ht="22.5">
      <c r="A102" s="1"/>
      <c r="B102" s="7" t="s">
        <v>251</v>
      </c>
      <c r="C102" s="6" t="s">
        <v>469</v>
      </c>
      <c r="D102" s="39">
        <v>0.23967315599999997</v>
      </c>
      <c r="E102" s="39">
        <f aca="true" t="shared" si="33" ref="E102:I103">J102+O102+T102+Y102</f>
        <v>0.200974956</v>
      </c>
      <c r="F102" s="39">
        <f t="shared" si="33"/>
        <v>0</v>
      </c>
      <c r="G102" s="39">
        <f t="shared" si="33"/>
        <v>0.013227756</v>
      </c>
      <c r="H102" s="39">
        <f t="shared" si="33"/>
        <v>0.1877472</v>
      </c>
      <c r="I102" s="39">
        <f t="shared" si="33"/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0.200974956</v>
      </c>
      <c r="P102" s="39">
        <v>0</v>
      </c>
      <c r="Q102" s="39">
        <v>0.013227756</v>
      </c>
      <c r="R102" s="39">
        <v>0.1877472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0.19972763</v>
      </c>
      <c r="AE102" s="39">
        <f aca="true" t="shared" si="34" ref="AE102:AI103">AJ102+AO102+AT102+AY102</f>
        <v>0.16747913</v>
      </c>
      <c r="AF102" s="39">
        <f t="shared" si="34"/>
        <v>0</v>
      </c>
      <c r="AG102" s="39">
        <f t="shared" si="34"/>
        <v>0.01102313</v>
      </c>
      <c r="AH102" s="39">
        <f t="shared" si="34"/>
        <v>0.156456</v>
      </c>
      <c r="AI102" s="39">
        <f t="shared" si="34"/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f t="shared" si="28"/>
        <v>0.16747913</v>
      </c>
      <c r="AP102" s="39">
        <v>0</v>
      </c>
      <c r="AQ102" s="39">
        <v>0.01102313</v>
      </c>
      <c r="AR102" s="39">
        <v>0.156456</v>
      </c>
      <c r="AS102" s="39">
        <v>0</v>
      </c>
      <c r="AT102" s="39">
        <f t="shared" si="29"/>
        <v>0</v>
      </c>
      <c r="AU102" s="39">
        <v>0</v>
      </c>
      <c r="AV102" s="39">
        <v>0</v>
      </c>
      <c r="AW102" s="39">
        <v>0</v>
      </c>
      <c r="AX102" s="39">
        <v>0</v>
      </c>
      <c r="AY102" s="39">
        <v>0</v>
      </c>
      <c r="AZ102" s="39">
        <v>0</v>
      </c>
      <c r="BA102" s="39">
        <v>0</v>
      </c>
      <c r="BB102" s="39">
        <v>0</v>
      </c>
      <c r="BC102" s="39">
        <v>0</v>
      </c>
    </row>
    <row r="103" spans="1:55" ht="11.25">
      <c r="A103" s="1" t="s">
        <v>133</v>
      </c>
      <c r="B103" s="35" t="s">
        <v>144</v>
      </c>
      <c r="C103" s="6" t="s">
        <v>470</v>
      </c>
      <c r="D103" s="39">
        <v>7.844185775999999</v>
      </c>
      <c r="E103" s="39">
        <f t="shared" si="33"/>
        <v>0.071605932</v>
      </c>
      <c r="F103" s="39">
        <f t="shared" si="33"/>
        <v>0</v>
      </c>
      <c r="G103" s="39">
        <f t="shared" si="33"/>
        <v>0.011098931999999999</v>
      </c>
      <c r="H103" s="39">
        <f t="shared" si="33"/>
        <v>0.060507</v>
      </c>
      <c r="I103" s="39">
        <f t="shared" si="33"/>
        <v>0</v>
      </c>
      <c r="J103" s="39">
        <f>K103+L103+M103+N103</f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0.071605932</v>
      </c>
      <c r="P103" s="39">
        <v>0</v>
      </c>
      <c r="Q103" s="39">
        <v>0.011098931999999999</v>
      </c>
      <c r="R103" s="39">
        <v>0.060507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f>SUM(AD105:AD131)</f>
        <v>6.5368214799999995</v>
      </c>
      <c r="AE103" s="39">
        <f t="shared" si="34"/>
        <v>0.05967161</v>
      </c>
      <c r="AF103" s="39">
        <f t="shared" si="34"/>
        <v>0</v>
      </c>
      <c r="AG103" s="39">
        <f t="shared" si="34"/>
        <v>0.00924911</v>
      </c>
      <c r="AH103" s="39">
        <f t="shared" si="34"/>
        <v>0.0504225</v>
      </c>
      <c r="AI103" s="39">
        <f t="shared" si="34"/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0</v>
      </c>
      <c r="AO103" s="39">
        <f aca="true" t="shared" si="35" ref="AO103:BC103">AO114</f>
        <v>0.05967161</v>
      </c>
      <c r="AP103" s="39">
        <f t="shared" si="35"/>
        <v>0</v>
      </c>
      <c r="AQ103" s="39">
        <f t="shared" si="35"/>
        <v>0.00924911</v>
      </c>
      <c r="AR103" s="39">
        <f t="shared" si="35"/>
        <v>0.0504225</v>
      </c>
      <c r="AS103" s="39">
        <f t="shared" si="35"/>
        <v>0</v>
      </c>
      <c r="AT103" s="39">
        <f t="shared" si="35"/>
        <v>0</v>
      </c>
      <c r="AU103" s="39">
        <f t="shared" si="35"/>
        <v>0</v>
      </c>
      <c r="AV103" s="39">
        <f t="shared" si="35"/>
        <v>0</v>
      </c>
      <c r="AW103" s="39">
        <f t="shared" si="35"/>
        <v>0</v>
      </c>
      <c r="AX103" s="39">
        <f t="shared" si="35"/>
        <v>0</v>
      </c>
      <c r="AY103" s="39">
        <f t="shared" si="35"/>
        <v>0</v>
      </c>
      <c r="AZ103" s="39">
        <f t="shared" si="35"/>
        <v>0</v>
      </c>
      <c r="BA103" s="39">
        <f t="shared" si="35"/>
        <v>0</v>
      </c>
      <c r="BB103" s="39">
        <f t="shared" si="35"/>
        <v>0</v>
      </c>
      <c r="BC103" s="39">
        <f t="shared" si="35"/>
        <v>0</v>
      </c>
    </row>
    <row r="104" spans="1:55" ht="11.25">
      <c r="A104" s="1"/>
      <c r="B104" s="8" t="s">
        <v>152</v>
      </c>
      <c r="C104" s="6"/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</row>
    <row r="105" spans="1:55" ht="24">
      <c r="A105" s="1"/>
      <c r="B105" s="25" t="s">
        <v>318</v>
      </c>
      <c r="C105" s="6" t="s">
        <v>470</v>
      </c>
      <c r="D105" s="39">
        <v>1.210171584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1.00847632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0</v>
      </c>
      <c r="AN105" s="39">
        <v>0</v>
      </c>
      <c r="AO105" s="39">
        <v>0</v>
      </c>
      <c r="AP105" s="39">
        <v>0</v>
      </c>
      <c r="AQ105" s="39">
        <v>0</v>
      </c>
      <c r="AR105" s="39">
        <v>0</v>
      </c>
      <c r="AS105" s="39">
        <v>0</v>
      </c>
      <c r="AT105" s="39">
        <v>0</v>
      </c>
      <c r="AU105" s="39">
        <v>0</v>
      </c>
      <c r="AV105" s="39">
        <v>0</v>
      </c>
      <c r="AW105" s="39">
        <v>0</v>
      </c>
      <c r="AX105" s="39">
        <v>0</v>
      </c>
      <c r="AY105" s="39">
        <v>0</v>
      </c>
      <c r="AZ105" s="39">
        <v>0</v>
      </c>
      <c r="BA105" s="39">
        <v>0</v>
      </c>
      <c r="BB105" s="39">
        <v>0</v>
      </c>
      <c r="BC105" s="39">
        <v>0</v>
      </c>
    </row>
    <row r="106" spans="1:55" ht="24">
      <c r="A106" s="1"/>
      <c r="B106" s="25" t="s">
        <v>319</v>
      </c>
      <c r="C106" s="6" t="s">
        <v>470</v>
      </c>
      <c r="D106" s="39">
        <v>0.907628688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0.75635724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0</v>
      </c>
      <c r="BB106" s="39">
        <v>0</v>
      </c>
      <c r="BC106" s="39">
        <v>0</v>
      </c>
    </row>
    <row r="107" spans="1:55" ht="24">
      <c r="A107" s="1"/>
      <c r="B107" s="25" t="s">
        <v>320</v>
      </c>
      <c r="C107" s="6" t="s">
        <v>470</v>
      </c>
      <c r="D107" s="39">
        <v>0.907628688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0.75635724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0</v>
      </c>
      <c r="AN107" s="39">
        <v>0</v>
      </c>
      <c r="AO107" s="39">
        <v>0</v>
      </c>
      <c r="AP107" s="39">
        <v>0</v>
      </c>
      <c r="AQ107" s="39">
        <v>0</v>
      </c>
      <c r="AR107" s="39">
        <v>0</v>
      </c>
      <c r="AS107" s="39">
        <v>0</v>
      </c>
      <c r="AT107" s="39">
        <v>0</v>
      </c>
      <c r="AU107" s="39">
        <v>0</v>
      </c>
      <c r="AV107" s="39">
        <v>0</v>
      </c>
      <c r="AW107" s="39">
        <v>0</v>
      </c>
      <c r="AX107" s="39">
        <v>0</v>
      </c>
      <c r="AY107" s="39">
        <v>0</v>
      </c>
      <c r="AZ107" s="39">
        <v>0</v>
      </c>
      <c r="BA107" s="39">
        <v>0</v>
      </c>
      <c r="BB107" s="39">
        <v>0</v>
      </c>
      <c r="BC107" s="39">
        <v>0</v>
      </c>
    </row>
    <row r="108" spans="1:55" ht="11.25">
      <c r="A108" s="1"/>
      <c r="B108" s="8" t="s">
        <v>137</v>
      </c>
      <c r="C108" s="6"/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</row>
    <row r="109" spans="1:55" ht="24">
      <c r="A109" s="1"/>
      <c r="B109" s="25" t="s">
        <v>321</v>
      </c>
      <c r="C109" s="6" t="s">
        <v>470</v>
      </c>
      <c r="D109" s="39">
        <v>0.907628688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0.75635724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0</v>
      </c>
      <c r="AX109" s="39">
        <v>0</v>
      </c>
      <c r="AY109" s="39">
        <v>0</v>
      </c>
      <c r="AZ109" s="39">
        <v>0</v>
      </c>
      <c r="BA109" s="39">
        <v>0</v>
      </c>
      <c r="BB109" s="39">
        <v>0</v>
      </c>
      <c r="BC109" s="39">
        <v>0</v>
      </c>
    </row>
    <row r="110" spans="1:55" ht="24">
      <c r="A110" s="1"/>
      <c r="B110" s="25" t="s">
        <v>322</v>
      </c>
      <c r="C110" s="6" t="s">
        <v>470</v>
      </c>
      <c r="D110" s="39">
        <v>0.34948295999999995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0.2912358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</v>
      </c>
      <c r="AR110" s="39">
        <v>0</v>
      </c>
      <c r="AS110" s="39">
        <v>0</v>
      </c>
      <c r="AT110" s="39">
        <v>0</v>
      </c>
      <c r="AU110" s="39">
        <v>0</v>
      </c>
      <c r="AV110" s="39">
        <v>0</v>
      </c>
      <c r="AW110" s="39">
        <v>0</v>
      </c>
      <c r="AX110" s="39">
        <v>0</v>
      </c>
      <c r="AY110" s="39">
        <v>0</v>
      </c>
      <c r="AZ110" s="39">
        <v>0</v>
      </c>
      <c r="BA110" s="39">
        <v>0</v>
      </c>
      <c r="BB110" s="39">
        <v>0</v>
      </c>
      <c r="BC110" s="39">
        <v>0</v>
      </c>
    </row>
    <row r="111" spans="1:55" ht="11.25">
      <c r="A111" s="1"/>
      <c r="B111" s="8" t="s">
        <v>237</v>
      </c>
      <c r="C111" s="6"/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0</v>
      </c>
      <c r="AN111" s="39">
        <v>0</v>
      </c>
      <c r="AO111" s="39">
        <v>0</v>
      </c>
      <c r="AP111" s="39">
        <v>0</v>
      </c>
      <c r="AQ111" s="39">
        <v>0</v>
      </c>
      <c r="AR111" s="39">
        <v>0</v>
      </c>
      <c r="AS111" s="39">
        <v>0</v>
      </c>
      <c r="AT111" s="39">
        <v>0</v>
      </c>
      <c r="AU111" s="39">
        <v>0</v>
      </c>
      <c r="AV111" s="39">
        <v>0</v>
      </c>
      <c r="AW111" s="39">
        <v>0</v>
      </c>
      <c r="AX111" s="39">
        <v>0</v>
      </c>
      <c r="AY111" s="39">
        <v>0</v>
      </c>
      <c r="AZ111" s="39">
        <v>0</v>
      </c>
      <c r="BA111" s="39">
        <v>0</v>
      </c>
      <c r="BB111" s="39">
        <v>0</v>
      </c>
      <c r="BC111" s="39">
        <v>0</v>
      </c>
    </row>
    <row r="112" spans="1:55" ht="24">
      <c r="A112" s="1"/>
      <c r="B112" s="25" t="s">
        <v>323</v>
      </c>
      <c r="C112" s="6" t="s">
        <v>470</v>
      </c>
      <c r="D112" s="39">
        <v>0.139793184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0.11649432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</row>
    <row r="113" spans="1:55" ht="11.25">
      <c r="A113" s="1"/>
      <c r="B113" s="8" t="s">
        <v>221</v>
      </c>
      <c r="C113" s="6"/>
      <c r="D113" s="39">
        <v>0</v>
      </c>
      <c r="E113" s="39">
        <f aca="true" t="shared" si="36" ref="E113:I114">J113+O113+T113+Y113</f>
        <v>0</v>
      </c>
      <c r="F113" s="39">
        <f t="shared" si="36"/>
        <v>0</v>
      </c>
      <c r="G113" s="39">
        <f t="shared" si="36"/>
        <v>0</v>
      </c>
      <c r="H113" s="39">
        <f t="shared" si="36"/>
        <v>0</v>
      </c>
      <c r="I113" s="39">
        <f t="shared" si="36"/>
        <v>0</v>
      </c>
      <c r="J113" s="39">
        <f>K113+L113+M113+N113</f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f aca="true" t="shared" si="37" ref="AE113:AI114">AJ113+AO113+AT113+AY113</f>
        <v>0</v>
      </c>
      <c r="AF113" s="39">
        <f t="shared" si="37"/>
        <v>0</v>
      </c>
      <c r="AG113" s="39">
        <f t="shared" si="37"/>
        <v>0</v>
      </c>
      <c r="AH113" s="39">
        <f t="shared" si="37"/>
        <v>0</v>
      </c>
      <c r="AI113" s="39">
        <f t="shared" si="37"/>
        <v>0</v>
      </c>
      <c r="AJ113" s="39">
        <v>0</v>
      </c>
      <c r="AK113" s="39">
        <v>0</v>
      </c>
      <c r="AL113" s="39">
        <v>0</v>
      </c>
      <c r="AM113" s="39">
        <v>0</v>
      </c>
      <c r="AN113" s="39">
        <v>0</v>
      </c>
      <c r="AO113" s="39">
        <v>0</v>
      </c>
      <c r="AP113" s="39">
        <v>0</v>
      </c>
      <c r="AQ113" s="39">
        <v>0</v>
      </c>
      <c r="AR113" s="39">
        <v>0</v>
      </c>
      <c r="AS113" s="39">
        <v>0</v>
      </c>
      <c r="AT113" s="39">
        <v>0</v>
      </c>
      <c r="AU113" s="39">
        <v>0</v>
      </c>
      <c r="AV113" s="39">
        <v>0</v>
      </c>
      <c r="AW113" s="39">
        <v>0</v>
      </c>
      <c r="AX113" s="39">
        <v>0</v>
      </c>
      <c r="AY113" s="39">
        <v>0</v>
      </c>
      <c r="AZ113" s="39">
        <v>0</v>
      </c>
      <c r="BA113" s="39">
        <v>0</v>
      </c>
      <c r="BB113" s="39">
        <v>0</v>
      </c>
      <c r="BC113" s="39">
        <v>0</v>
      </c>
    </row>
    <row r="114" spans="1:55" ht="22.5">
      <c r="A114" s="1"/>
      <c r="B114" s="7" t="s">
        <v>252</v>
      </c>
      <c r="C114" s="6" t="s">
        <v>470</v>
      </c>
      <c r="D114" s="39">
        <v>0.069896592</v>
      </c>
      <c r="E114" s="39">
        <f t="shared" si="36"/>
        <v>0.071605932</v>
      </c>
      <c r="F114" s="39">
        <f t="shared" si="36"/>
        <v>0</v>
      </c>
      <c r="G114" s="39">
        <f t="shared" si="36"/>
        <v>0.011098931999999999</v>
      </c>
      <c r="H114" s="39">
        <f t="shared" si="36"/>
        <v>0.060507</v>
      </c>
      <c r="I114" s="39">
        <f t="shared" si="36"/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0.071605932</v>
      </c>
      <c r="P114" s="39">
        <v>0</v>
      </c>
      <c r="Q114" s="39">
        <v>0.011098931999999999</v>
      </c>
      <c r="R114" s="39">
        <v>0.060507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0.05824716</v>
      </c>
      <c r="AE114" s="39">
        <f t="shared" si="37"/>
        <v>0.05967161</v>
      </c>
      <c r="AF114" s="39">
        <f t="shared" si="37"/>
        <v>0</v>
      </c>
      <c r="AG114" s="39">
        <f t="shared" si="37"/>
        <v>0.00924911</v>
      </c>
      <c r="AH114" s="39">
        <f t="shared" si="37"/>
        <v>0.0504225</v>
      </c>
      <c r="AI114" s="39">
        <f t="shared" si="37"/>
        <v>0</v>
      </c>
      <c r="AJ114" s="39">
        <v>0</v>
      </c>
      <c r="AK114" s="39">
        <v>0</v>
      </c>
      <c r="AL114" s="39">
        <v>0</v>
      </c>
      <c r="AM114" s="39">
        <v>0</v>
      </c>
      <c r="AN114" s="39">
        <v>0</v>
      </c>
      <c r="AO114" s="39">
        <f>AP114+AQ114+AR114+AS114</f>
        <v>0.05967161</v>
      </c>
      <c r="AP114" s="39">
        <v>0</v>
      </c>
      <c r="AQ114" s="39">
        <v>0.00924911</v>
      </c>
      <c r="AR114" s="39">
        <v>0.0504225</v>
      </c>
      <c r="AS114" s="39">
        <v>0</v>
      </c>
      <c r="AT114" s="39">
        <v>0</v>
      </c>
      <c r="AU114" s="39">
        <v>0</v>
      </c>
      <c r="AV114" s="39">
        <v>0</v>
      </c>
      <c r="AW114" s="39">
        <v>0</v>
      </c>
      <c r="AX114" s="39">
        <v>0</v>
      </c>
      <c r="AY114" s="39">
        <v>0</v>
      </c>
      <c r="AZ114" s="39">
        <v>0</v>
      </c>
      <c r="BA114" s="39">
        <v>0</v>
      </c>
      <c r="BB114" s="39">
        <v>0</v>
      </c>
      <c r="BC114" s="39">
        <v>0</v>
      </c>
    </row>
    <row r="115" spans="1:55" ht="24">
      <c r="A115" s="1"/>
      <c r="B115" s="25" t="s">
        <v>324</v>
      </c>
      <c r="C115" s="6" t="s">
        <v>470</v>
      </c>
      <c r="D115" s="39">
        <v>0.605085792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0.50423816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</row>
    <row r="116" spans="1:55" ht="24">
      <c r="A116" s="1"/>
      <c r="B116" s="25" t="s">
        <v>325</v>
      </c>
      <c r="C116" s="6" t="s">
        <v>470</v>
      </c>
      <c r="D116" s="39">
        <v>0.279586368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0.23298864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</row>
    <row r="117" spans="1:55" ht="24">
      <c r="A117" s="1"/>
      <c r="B117" s="25" t="s">
        <v>326</v>
      </c>
      <c r="C117" s="6" t="s">
        <v>470</v>
      </c>
      <c r="D117" s="39">
        <v>0.7563572399999999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0.6302977</v>
      </c>
      <c r="AE117" s="39">
        <v>0</v>
      </c>
      <c r="AF117" s="39">
        <v>0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0</v>
      </c>
      <c r="AN117" s="39">
        <v>0</v>
      </c>
      <c r="AO117" s="39">
        <v>0</v>
      </c>
      <c r="AP117" s="39">
        <v>0</v>
      </c>
      <c r="AQ117" s="39">
        <v>0</v>
      </c>
      <c r="AR117" s="39">
        <v>0</v>
      </c>
      <c r="AS117" s="39">
        <v>0</v>
      </c>
      <c r="AT117" s="39">
        <v>0</v>
      </c>
      <c r="AU117" s="39">
        <v>0</v>
      </c>
      <c r="AV117" s="39">
        <v>0</v>
      </c>
      <c r="AW117" s="39">
        <v>0</v>
      </c>
      <c r="AX117" s="39">
        <v>0</v>
      </c>
      <c r="AY117" s="39">
        <v>0</v>
      </c>
      <c r="AZ117" s="39">
        <v>0</v>
      </c>
      <c r="BA117" s="39">
        <v>0</v>
      </c>
      <c r="BB117" s="39">
        <v>0</v>
      </c>
      <c r="BC117" s="39">
        <v>0</v>
      </c>
    </row>
    <row r="118" spans="1:55" ht="24">
      <c r="A118" s="1"/>
      <c r="B118" s="25" t="s">
        <v>327</v>
      </c>
      <c r="C118" s="6" t="s">
        <v>470</v>
      </c>
      <c r="D118" s="39">
        <v>0.069896592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0.05824716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  <c r="AN118" s="39">
        <v>0</v>
      </c>
      <c r="AO118" s="39">
        <v>0</v>
      </c>
      <c r="AP118" s="39">
        <v>0</v>
      </c>
      <c r="AQ118" s="39">
        <v>0</v>
      </c>
      <c r="AR118" s="39">
        <v>0</v>
      </c>
      <c r="AS118" s="39">
        <v>0</v>
      </c>
      <c r="AT118" s="39">
        <v>0</v>
      </c>
      <c r="AU118" s="39">
        <v>0</v>
      </c>
      <c r="AV118" s="39">
        <v>0</v>
      </c>
      <c r="AW118" s="39">
        <v>0</v>
      </c>
      <c r="AX118" s="39">
        <v>0</v>
      </c>
      <c r="AY118" s="39">
        <v>0</v>
      </c>
      <c r="AZ118" s="39">
        <v>0</v>
      </c>
      <c r="BA118" s="39">
        <v>0</v>
      </c>
      <c r="BB118" s="39">
        <v>0</v>
      </c>
      <c r="BC118" s="39">
        <v>0</v>
      </c>
    </row>
    <row r="119" spans="1:55" ht="11.25">
      <c r="A119" s="1"/>
      <c r="B119" s="8" t="s">
        <v>139</v>
      </c>
      <c r="C119" s="6"/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0</v>
      </c>
      <c r="AN119" s="39">
        <v>0</v>
      </c>
      <c r="AO119" s="39">
        <v>0</v>
      </c>
      <c r="AP119" s="39">
        <v>0</v>
      </c>
      <c r="AQ119" s="39">
        <v>0</v>
      </c>
      <c r="AR119" s="39">
        <v>0</v>
      </c>
      <c r="AS119" s="39">
        <v>0</v>
      </c>
      <c r="AT119" s="39">
        <v>0</v>
      </c>
      <c r="AU119" s="39">
        <v>0</v>
      </c>
      <c r="AV119" s="39">
        <v>0</v>
      </c>
      <c r="AW119" s="39">
        <v>0</v>
      </c>
      <c r="AX119" s="39">
        <v>0</v>
      </c>
      <c r="AY119" s="39">
        <v>0</v>
      </c>
      <c r="AZ119" s="39">
        <v>0</v>
      </c>
      <c r="BA119" s="39">
        <v>0</v>
      </c>
      <c r="BB119" s="39">
        <v>0</v>
      </c>
      <c r="BC119" s="39">
        <v>0</v>
      </c>
    </row>
    <row r="120" spans="1:55" ht="24">
      <c r="A120" s="1"/>
      <c r="B120" s="25" t="s">
        <v>328</v>
      </c>
      <c r="C120" s="6" t="s">
        <v>470</v>
      </c>
      <c r="D120" s="39">
        <v>0.453814344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0.37817862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</row>
    <row r="121" spans="1:55" ht="11.25">
      <c r="A121" s="1"/>
      <c r="B121" s="8" t="s">
        <v>160</v>
      </c>
      <c r="C121" s="6"/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0</v>
      </c>
      <c r="AX121" s="39">
        <v>0</v>
      </c>
      <c r="AY121" s="39">
        <v>0</v>
      </c>
      <c r="AZ121" s="39">
        <v>0</v>
      </c>
      <c r="BA121" s="39">
        <v>0</v>
      </c>
      <c r="BB121" s="39">
        <v>0</v>
      </c>
      <c r="BC121" s="39">
        <v>0</v>
      </c>
    </row>
    <row r="122" spans="1:55" ht="24">
      <c r="A122" s="1"/>
      <c r="B122" s="25" t="s">
        <v>329</v>
      </c>
      <c r="C122" s="6" t="s">
        <v>470</v>
      </c>
      <c r="D122" s="39">
        <v>0.151271448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0.12605954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0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0</v>
      </c>
      <c r="BC122" s="39">
        <v>0</v>
      </c>
    </row>
    <row r="123" spans="1:55" ht="24">
      <c r="A123" s="1"/>
      <c r="B123" s="25" t="s">
        <v>330</v>
      </c>
      <c r="C123" s="6" t="s">
        <v>470</v>
      </c>
      <c r="D123" s="39">
        <v>0.302542896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0.25211908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  <c r="AN123" s="39">
        <v>0</v>
      </c>
      <c r="AO123" s="39">
        <v>0</v>
      </c>
      <c r="AP123" s="39">
        <v>0</v>
      </c>
      <c r="AQ123" s="39">
        <v>0</v>
      </c>
      <c r="AR123" s="39">
        <v>0</v>
      </c>
      <c r="AS123" s="39">
        <v>0</v>
      </c>
      <c r="AT123" s="39">
        <v>0</v>
      </c>
      <c r="AU123" s="39">
        <v>0</v>
      </c>
      <c r="AV123" s="39">
        <v>0</v>
      </c>
      <c r="AW123" s="39">
        <v>0</v>
      </c>
      <c r="AX123" s="39">
        <v>0</v>
      </c>
      <c r="AY123" s="39">
        <v>0</v>
      </c>
      <c r="AZ123" s="39">
        <v>0</v>
      </c>
      <c r="BA123" s="39">
        <v>0</v>
      </c>
      <c r="BB123" s="39">
        <v>0</v>
      </c>
      <c r="BC123" s="39">
        <v>0</v>
      </c>
    </row>
    <row r="124" spans="1:55" ht="24">
      <c r="A124" s="1"/>
      <c r="B124" s="25" t="s">
        <v>331</v>
      </c>
      <c r="C124" s="6" t="s">
        <v>470</v>
      </c>
      <c r="D124" s="39">
        <v>0.151271448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0.12605954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</row>
    <row r="125" spans="1:55" ht="11.25">
      <c r="A125" s="1"/>
      <c r="B125" s="8" t="s">
        <v>247</v>
      </c>
      <c r="C125" s="6"/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0</v>
      </c>
      <c r="AN125" s="39">
        <v>0</v>
      </c>
      <c r="AO125" s="39">
        <v>0</v>
      </c>
      <c r="AP125" s="39">
        <v>0</v>
      </c>
      <c r="AQ125" s="39">
        <v>0</v>
      </c>
      <c r="AR125" s="39">
        <v>0</v>
      </c>
      <c r="AS125" s="39">
        <v>0</v>
      </c>
      <c r="AT125" s="39">
        <v>0</v>
      </c>
      <c r="AU125" s="39">
        <v>0</v>
      </c>
      <c r="AV125" s="39">
        <v>0</v>
      </c>
      <c r="AW125" s="39">
        <v>0</v>
      </c>
      <c r="AX125" s="39">
        <v>0</v>
      </c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</row>
    <row r="126" spans="1:55" ht="24">
      <c r="A126" s="1"/>
      <c r="B126" s="25" t="s">
        <v>332</v>
      </c>
      <c r="C126" s="6" t="s">
        <v>470</v>
      </c>
      <c r="D126" s="39">
        <v>0.151271448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v>0.12605954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  <c r="AO126" s="39">
        <v>0</v>
      </c>
      <c r="AP126" s="39">
        <v>0</v>
      </c>
      <c r="AQ126" s="39">
        <v>0</v>
      </c>
      <c r="AR126" s="39">
        <v>0</v>
      </c>
      <c r="AS126" s="39">
        <v>0</v>
      </c>
      <c r="AT126" s="39">
        <v>0</v>
      </c>
      <c r="AU126" s="39">
        <v>0</v>
      </c>
      <c r="AV126" s="39">
        <v>0</v>
      </c>
      <c r="AW126" s="39">
        <v>0</v>
      </c>
      <c r="AX126" s="39">
        <v>0</v>
      </c>
      <c r="AY126" s="39">
        <v>0</v>
      </c>
      <c r="AZ126" s="39">
        <v>0</v>
      </c>
      <c r="BA126" s="39">
        <v>0</v>
      </c>
      <c r="BB126" s="39">
        <v>0</v>
      </c>
      <c r="BC126" s="39">
        <v>0</v>
      </c>
    </row>
    <row r="127" spans="1:55" ht="11.25">
      <c r="A127" s="1"/>
      <c r="B127" s="8" t="s">
        <v>142</v>
      </c>
      <c r="C127" s="6"/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0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0</v>
      </c>
      <c r="BC127" s="39">
        <v>0</v>
      </c>
    </row>
    <row r="128" spans="1:55" ht="24">
      <c r="A128" s="1"/>
      <c r="B128" s="25" t="s">
        <v>333</v>
      </c>
      <c r="C128" s="6" t="s">
        <v>470</v>
      </c>
      <c r="D128" s="39">
        <v>0.209689776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0.17474148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</row>
    <row r="129" spans="1:55" ht="11.25">
      <c r="A129" s="1"/>
      <c r="B129" s="8" t="s">
        <v>250</v>
      </c>
      <c r="C129" s="6"/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 s="39">
        <v>0</v>
      </c>
      <c r="AQ129" s="39">
        <v>0</v>
      </c>
      <c r="AR129" s="39">
        <v>0</v>
      </c>
      <c r="AS129" s="39">
        <v>0</v>
      </c>
      <c r="AT129" s="39">
        <v>0</v>
      </c>
      <c r="AU129" s="39">
        <v>0</v>
      </c>
      <c r="AV129" s="39">
        <v>0</v>
      </c>
      <c r="AW129" s="39">
        <v>0</v>
      </c>
      <c r="AX129" s="39">
        <v>0</v>
      </c>
      <c r="AY129" s="39">
        <v>0</v>
      </c>
      <c r="AZ129" s="39">
        <v>0</v>
      </c>
      <c r="BA129" s="39">
        <v>0</v>
      </c>
      <c r="BB129" s="39">
        <v>0</v>
      </c>
      <c r="BC129" s="39">
        <v>0</v>
      </c>
    </row>
    <row r="130" spans="1:55" ht="24">
      <c r="A130" s="1"/>
      <c r="B130" s="25" t="s">
        <v>334</v>
      </c>
      <c r="C130" s="6" t="s">
        <v>470</v>
      </c>
      <c r="D130" s="39">
        <v>0.151271448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0.12605954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  <c r="AW130" s="39">
        <v>0</v>
      </c>
      <c r="AX130" s="39">
        <v>0</v>
      </c>
      <c r="AY130" s="39">
        <v>0</v>
      </c>
      <c r="AZ130" s="39">
        <v>0</v>
      </c>
      <c r="BA130" s="39">
        <v>0</v>
      </c>
      <c r="BB130" s="39">
        <v>0</v>
      </c>
      <c r="BC130" s="39">
        <v>0</v>
      </c>
    </row>
    <row r="131" spans="1:55" ht="24">
      <c r="A131" s="1"/>
      <c r="B131" s="25" t="s">
        <v>335</v>
      </c>
      <c r="C131" s="6" t="s">
        <v>470</v>
      </c>
      <c r="D131" s="39">
        <v>0.069896592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0.05824716</v>
      </c>
      <c r="AE131" s="39">
        <v>0</v>
      </c>
      <c r="AF131" s="39">
        <v>0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0</v>
      </c>
      <c r="AN131" s="39">
        <v>0</v>
      </c>
      <c r="AO131" s="39">
        <v>0</v>
      </c>
      <c r="AP131" s="39">
        <v>0</v>
      </c>
      <c r="AQ131" s="39">
        <v>0</v>
      </c>
      <c r="AR131" s="39">
        <v>0</v>
      </c>
      <c r="AS131" s="39">
        <v>0</v>
      </c>
      <c r="AT131" s="39">
        <v>0</v>
      </c>
      <c r="AU131" s="39">
        <v>0</v>
      </c>
      <c r="AV131" s="39">
        <v>0</v>
      </c>
      <c r="AW131" s="39">
        <v>0</v>
      </c>
      <c r="AX131" s="39">
        <v>0</v>
      </c>
      <c r="AY131" s="39">
        <v>0</v>
      </c>
      <c r="AZ131" s="39">
        <v>0</v>
      </c>
      <c r="BA131" s="39">
        <v>0</v>
      </c>
      <c r="BB131" s="39">
        <v>0</v>
      </c>
      <c r="BC131" s="39">
        <v>0</v>
      </c>
    </row>
    <row r="132" spans="1:55" ht="31.5">
      <c r="A132" s="1" t="s">
        <v>133</v>
      </c>
      <c r="B132" s="35" t="s">
        <v>145</v>
      </c>
      <c r="C132" s="6" t="s">
        <v>471</v>
      </c>
      <c r="D132" s="39">
        <v>3.66712236</v>
      </c>
      <c r="E132" s="39">
        <f aca="true" t="shared" si="38" ref="E132:I133">J132+O132+T132+Y132</f>
        <v>3.284934336</v>
      </c>
      <c r="F132" s="39">
        <f t="shared" si="38"/>
        <v>0</v>
      </c>
      <c r="G132" s="39">
        <f t="shared" si="38"/>
        <v>1.928933712</v>
      </c>
      <c r="H132" s="39">
        <f t="shared" si="38"/>
        <v>1.3560006239999998</v>
      </c>
      <c r="I132" s="39">
        <f t="shared" si="38"/>
        <v>0</v>
      </c>
      <c r="J132" s="39">
        <f>K132+L132+M132+N132</f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3.284934336</v>
      </c>
      <c r="U132" s="39">
        <v>0</v>
      </c>
      <c r="V132" s="39">
        <v>1.928933712</v>
      </c>
      <c r="W132" s="39">
        <v>1.3560006239999998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f>SUM(AD134:AD139)</f>
        <v>3.0559353000000002</v>
      </c>
      <c r="AE132" s="39">
        <f>AJ132+AO132+AT132+AY132</f>
        <v>2.73744528</v>
      </c>
      <c r="AF132" s="39">
        <f>AK132+AP132+AU132+AZ132</f>
        <v>0</v>
      </c>
      <c r="AG132" s="39">
        <f>AL132+AQ132+AV132+BA132</f>
        <v>1.6074447600000001</v>
      </c>
      <c r="AH132" s="39">
        <f>AM132+AR132+AW132+BB132</f>
        <v>1.1300005199999998</v>
      </c>
      <c r="AI132" s="39">
        <f>AN132+AS132+AX132+BC132</f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f>AU132+AV132+AW132+AX132</f>
        <v>2.73744528</v>
      </c>
      <c r="AU132" s="39">
        <f>SUM(AU134:AU139)</f>
        <v>0</v>
      </c>
      <c r="AV132" s="39">
        <f>SUM(AV134:AV139)</f>
        <v>1.6074447600000001</v>
      </c>
      <c r="AW132" s="39">
        <f>SUM(AW134:AW139)</f>
        <v>1.1300005199999998</v>
      </c>
      <c r="AX132" s="39">
        <f>SUM(AX134:AX139)</f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</row>
    <row r="133" spans="1:55" ht="11.25">
      <c r="A133" s="1"/>
      <c r="B133" s="8" t="s">
        <v>152</v>
      </c>
      <c r="C133" s="6"/>
      <c r="D133" s="39">
        <v>0</v>
      </c>
      <c r="E133" s="39">
        <f t="shared" si="38"/>
        <v>0</v>
      </c>
      <c r="F133" s="39">
        <f t="shared" si="38"/>
        <v>0</v>
      </c>
      <c r="G133" s="39">
        <f t="shared" si="38"/>
        <v>0</v>
      </c>
      <c r="H133" s="39">
        <f t="shared" si="38"/>
        <v>0</v>
      </c>
      <c r="I133" s="39">
        <f t="shared" si="38"/>
        <v>0</v>
      </c>
      <c r="J133" s="39">
        <f>K133+L133+M133+N133</f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f aca="true" t="shared" si="39" ref="AE133:AE139">AJ133+AO133+AT133+AY133</f>
        <v>0</v>
      </c>
      <c r="AF133" s="39">
        <f aca="true" t="shared" si="40" ref="AF133:AF139">AK133+AP133+AU133+AZ133</f>
        <v>0</v>
      </c>
      <c r="AG133" s="39">
        <f aca="true" t="shared" si="41" ref="AG133:AG139">AL133+AQ133+AV133+BA133</f>
        <v>0</v>
      </c>
      <c r="AH133" s="39">
        <f aca="true" t="shared" si="42" ref="AH133:AH139">AM133+AR133+AW133+BB133</f>
        <v>0</v>
      </c>
      <c r="AI133" s="39">
        <f aca="true" t="shared" si="43" ref="AI133:AI139">AN133+AS133+AX133+BC133</f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0</v>
      </c>
      <c r="AR133" s="39">
        <v>0</v>
      </c>
      <c r="AS133" s="39">
        <v>0</v>
      </c>
      <c r="AT133" s="39">
        <f aca="true" t="shared" si="44" ref="AT133:AT153">AU133+AV133+AW133+AX133</f>
        <v>0</v>
      </c>
      <c r="AU133" s="39">
        <v>0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0</v>
      </c>
    </row>
    <row r="134" spans="1:55" ht="36">
      <c r="A134" s="1"/>
      <c r="B134" s="25" t="s">
        <v>336</v>
      </c>
      <c r="C134" s="6" t="s">
        <v>471</v>
      </c>
      <c r="D134" s="39">
        <v>0.6011676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0.545156736</v>
      </c>
      <c r="U134" s="39">
        <v>0</v>
      </c>
      <c r="V134" s="39">
        <v>0.32154754799999996</v>
      </c>
      <c r="W134" s="39">
        <v>0.22360918800000001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0.500973</v>
      </c>
      <c r="AE134" s="39">
        <f t="shared" si="39"/>
        <v>0.45429728</v>
      </c>
      <c r="AF134" s="39">
        <f t="shared" si="40"/>
        <v>0</v>
      </c>
      <c r="AG134" s="39">
        <f t="shared" si="41"/>
        <v>0.26795629</v>
      </c>
      <c r="AH134" s="39">
        <f t="shared" si="42"/>
        <v>0.18634099</v>
      </c>
      <c r="AI134" s="39">
        <f t="shared" si="43"/>
        <v>0</v>
      </c>
      <c r="AJ134" s="39">
        <v>0</v>
      </c>
      <c r="AK134" s="39">
        <v>0</v>
      </c>
      <c r="AL134" s="39">
        <v>0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f t="shared" si="44"/>
        <v>0.45429728</v>
      </c>
      <c r="AU134" s="39">
        <v>0</v>
      </c>
      <c r="AV134" s="39">
        <v>0.26795629</v>
      </c>
      <c r="AW134" s="39">
        <v>0.18634099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</row>
    <row r="135" spans="1:55" ht="48">
      <c r="A135" s="1"/>
      <c r="B135" s="25" t="s">
        <v>337</v>
      </c>
      <c r="C135" s="6" t="s">
        <v>471</v>
      </c>
      <c r="D135" s="39">
        <v>1.0821016799999998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0.948196056</v>
      </c>
      <c r="U135" s="39">
        <v>0</v>
      </c>
      <c r="V135" s="39">
        <v>0.551720688</v>
      </c>
      <c r="W135" s="39">
        <v>0.396475368</v>
      </c>
      <c r="X135" s="39">
        <v>0</v>
      </c>
      <c r="Y135" s="39">
        <v>0</v>
      </c>
      <c r="Z135" s="39">
        <v>0</v>
      </c>
      <c r="AA135" s="39">
        <v>0</v>
      </c>
      <c r="AB135" s="39">
        <v>0</v>
      </c>
      <c r="AC135" s="39">
        <v>0</v>
      </c>
      <c r="AD135" s="39">
        <v>0.9017514</v>
      </c>
      <c r="AE135" s="39">
        <f t="shared" si="39"/>
        <v>0.7901633800000001</v>
      </c>
      <c r="AF135" s="39">
        <f t="shared" si="40"/>
        <v>0</v>
      </c>
      <c r="AG135" s="39">
        <f t="shared" si="41"/>
        <v>0.45976724</v>
      </c>
      <c r="AH135" s="39">
        <f t="shared" si="42"/>
        <v>0.33039614</v>
      </c>
      <c r="AI135" s="39">
        <f t="shared" si="43"/>
        <v>0</v>
      </c>
      <c r="AJ135" s="39">
        <v>0</v>
      </c>
      <c r="AK135" s="39">
        <v>0</v>
      </c>
      <c r="AL135" s="39">
        <v>0</v>
      </c>
      <c r="AM135" s="39">
        <v>0</v>
      </c>
      <c r="AN135" s="39">
        <v>0</v>
      </c>
      <c r="AO135" s="39">
        <v>0</v>
      </c>
      <c r="AP135" s="39">
        <v>0</v>
      </c>
      <c r="AQ135" s="39">
        <v>0</v>
      </c>
      <c r="AR135" s="39">
        <v>0</v>
      </c>
      <c r="AS135" s="39">
        <v>0</v>
      </c>
      <c r="AT135" s="39">
        <f t="shared" si="44"/>
        <v>0.7901633800000001</v>
      </c>
      <c r="AU135" s="39">
        <v>0</v>
      </c>
      <c r="AV135" s="39">
        <v>0.45976724</v>
      </c>
      <c r="AW135" s="39">
        <v>0.33039614</v>
      </c>
      <c r="AX135" s="39">
        <v>0</v>
      </c>
      <c r="AY135" s="39">
        <v>0</v>
      </c>
      <c r="AZ135" s="39">
        <v>0</v>
      </c>
      <c r="BA135" s="39">
        <v>0</v>
      </c>
      <c r="BB135" s="39">
        <v>0</v>
      </c>
      <c r="BC135" s="39">
        <v>0</v>
      </c>
    </row>
    <row r="136" spans="1:55" ht="24">
      <c r="A136" s="1"/>
      <c r="B136" s="25" t="s">
        <v>338</v>
      </c>
      <c r="C136" s="6" t="s">
        <v>471</v>
      </c>
      <c r="D136" s="39">
        <v>0.36070056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0.33396184799999995</v>
      </c>
      <c r="U136" s="39">
        <v>0</v>
      </c>
      <c r="V136" s="39">
        <v>0.19922104799999998</v>
      </c>
      <c r="W136" s="39">
        <v>0.1347408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0.3005838</v>
      </c>
      <c r="AE136" s="39">
        <f t="shared" si="39"/>
        <v>0.27830153999999996</v>
      </c>
      <c r="AF136" s="39">
        <f t="shared" si="40"/>
        <v>0</v>
      </c>
      <c r="AG136" s="39">
        <f t="shared" si="41"/>
        <v>0.16601754</v>
      </c>
      <c r="AH136" s="39">
        <f t="shared" si="42"/>
        <v>0.112284</v>
      </c>
      <c r="AI136" s="39">
        <f t="shared" si="43"/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f t="shared" si="44"/>
        <v>0.27830153999999996</v>
      </c>
      <c r="AU136" s="39">
        <v>0</v>
      </c>
      <c r="AV136" s="39">
        <v>0.16601754</v>
      </c>
      <c r="AW136" s="39">
        <v>0.112284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</row>
    <row r="137" spans="1:55" ht="24">
      <c r="A137" s="1"/>
      <c r="B137" s="25" t="s">
        <v>339</v>
      </c>
      <c r="C137" s="6" t="s">
        <v>471</v>
      </c>
      <c r="D137" s="39">
        <v>0.48093407999999993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0.422320764</v>
      </c>
      <c r="U137" s="39">
        <v>0</v>
      </c>
      <c r="V137" s="39">
        <v>0.246090564</v>
      </c>
      <c r="W137" s="39">
        <v>0.1762302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0.4007784</v>
      </c>
      <c r="AE137" s="39">
        <f t="shared" si="39"/>
        <v>0.35193397000000004</v>
      </c>
      <c r="AF137" s="39">
        <f t="shared" si="40"/>
        <v>0</v>
      </c>
      <c r="AG137" s="39">
        <f t="shared" si="41"/>
        <v>0.20507547</v>
      </c>
      <c r="AH137" s="39">
        <f t="shared" si="42"/>
        <v>0.1468585</v>
      </c>
      <c r="AI137" s="39">
        <f t="shared" si="43"/>
        <v>0</v>
      </c>
      <c r="AJ137" s="39">
        <v>0</v>
      </c>
      <c r="AK137" s="39">
        <v>0</v>
      </c>
      <c r="AL137" s="39">
        <v>0</v>
      </c>
      <c r="AM137" s="39">
        <v>0</v>
      </c>
      <c r="AN137" s="39">
        <v>0</v>
      </c>
      <c r="AO137" s="39">
        <v>0</v>
      </c>
      <c r="AP137" s="39">
        <v>0</v>
      </c>
      <c r="AQ137" s="39">
        <v>0</v>
      </c>
      <c r="AR137" s="39">
        <v>0</v>
      </c>
      <c r="AS137" s="39">
        <v>0</v>
      </c>
      <c r="AT137" s="39">
        <f t="shared" si="44"/>
        <v>0.35193397000000004</v>
      </c>
      <c r="AU137" s="39">
        <v>0</v>
      </c>
      <c r="AV137" s="39">
        <v>0.20507547</v>
      </c>
      <c r="AW137" s="39">
        <v>0.1468585</v>
      </c>
      <c r="AX137" s="39">
        <v>0</v>
      </c>
      <c r="AY137" s="39">
        <v>0</v>
      </c>
      <c r="AZ137" s="39">
        <v>0</v>
      </c>
      <c r="BA137" s="39">
        <v>0</v>
      </c>
      <c r="BB137" s="39">
        <v>0</v>
      </c>
      <c r="BC137" s="39">
        <v>0</v>
      </c>
    </row>
    <row r="138" spans="1:55" ht="24">
      <c r="A138" s="1"/>
      <c r="B138" s="25" t="s">
        <v>340</v>
      </c>
      <c r="C138" s="6" t="s">
        <v>471</v>
      </c>
      <c r="D138" s="39">
        <v>0.42081731999999994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0.38387315999999994</v>
      </c>
      <c r="U138" s="39">
        <v>0</v>
      </c>
      <c r="V138" s="39">
        <v>0.22603743599999998</v>
      </c>
      <c r="W138" s="39">
        <v>0.15783572399999998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0.35068109999999997</v>
      </c>
      <c r="AE138" s="39">
        <f t="shared" si="39"/>
        <v>0.31989429999999996</v>
      </c>
      <c r="AF138" s="39">
        <f t="shared" si="40"/>
        <v>0</v>
      </c>
      <c r="AG138" s="39">
        <f t="shared" si="41"/>
        <v>0.18836453</v>
      </c>
      <c r="AH138" s="39">
        <f t="shared" si="42"/>
        <v>0.13152977</v>
      </c>
      <c r="AI138" s="39">
        <f t="shared" si="43"/>
        <v>0</v>
      </c>
      <c r="AJ138" s="39">
        <v>0</v>
      </c>
      <c r="AK138" s="39">
        <v>0</v>
      </c>
      <c r="AL138" s="39">
        <v>0</v>
      </c>
      <c r="AM138" s="39">
        <v>0</v>
      </c>
      <c r="AN138" s="39">
        <v>0</v>
      </c>
      <c r="AO138" s="39">
        <v>0</v>
      </c>
      <c r="AP138" s="39">
        <v>0</v>
      </c>
      <c r="AQ138" s="39">
        <v>0</v>
      </c>
      <c r="AR138" s="39">
        <v>0</v>
      </c>
      <c r="AS138" s="39">
        <v>0</v>
      </c>
      <c r="AT138" s="39">
        <f t="shared" si="44"/>
        <v>0.31989429999999996</v>
      </c>
      <c r="AU138" s="39">
        <v>0</v>
      </c>
      <c r="AV138" s="39">
        <v>0.18836453</v>
      </c>
      <c r="AW138" s="39">
        <v>0.13152977</v>
      </c>
      <c r="AX138" s="39">
        <v>0</v>
      </c>
      <c r="AY138" s="39">
        <v>0</v>
      </c>
      <c r="AZ138" s="39">
        <v>0</v>
      </c>
      <c r="BA138" s="39">
        <v>0</v>
      </c>
      <c r="BB138" s="39">
        <v>0</v>
      </c>
      <c r="BC138" s="39">
        <v>0</v>
      </c>
    </row>
    <row r="139" spans="1:55" ht="36">
      <c r="A139" s="1"/>
      <c r="B139" s="25" t="s">
        <v>341</v>
      </c>
      <c r="C139" s="6" t="s">
        <v>471</v>
      </c>
      <c r="D139" s="39">
        <v>0.72140112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0.651425772</v>
      </c>
      <c r="U139" s="39">
        <v>0</v>
      </c>
      <c r="V139" s="39">
        <v>0.384316428</v>
      </c>
      <c r="W139" s="39">
        <v>0.26710934399999997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0.6011676</v>
      </c>
      <c r="AE139" s="39">
        <f t="shared" si="39"/>
        <v>0.54285481</v>
      </c>
      <c r="AF139" s="39">
        <f t="shared" si="40"/>
        <v>0</v>
      </c>
      <c r="AG139" s="39">
        <f t="shared" si="41"/>
        <v>0.32026369</v>
      </c>
      <c r="AH139" s="39">
        <f t="shared" si="42"/>
        <v>0.22259112</v>
      </c>
      <c r="AI139" s="39">
        <f t="shared" si="43"/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f t="shared" si="44"/>
        <v>0.54285481</v>
      </c>
      <c r="AU139" s="39">
        <v>0</v>
      </c>
      <c r="AV139" s="39">
        <v>0.32026369</v>
      </c>
      <c r="AW139" s="39">
        <v>0.22259112</v>
      </c>
      <c r="AX139" s="39">
        <v>0</v>
      </c>
      <c r="AY139" s="39">
        <v>0</v>
      </c>
      <c r="AZ139" s="39">
        <v>0</v>
      </c>
      <c r="BA139" s="39">
        <v>0</v>
      </c>
      <c r="BB139" s="39">
        <v>0</v>
      </c>
      <c r="BC139" s="39">
        <v>0</v>
      </c>
    </row>
    <row r="140" spans="1:55" ht="21">
      <c r="A140" s="1" t="s">
        <v>133</v>
      </c>
      <c r="B140" s="35" t="s">
        <v>146</v>
      </c>
      <c r="C140" s="6" t="s">
        <v>472</v>
      </c>
      <c r="D140" s="39">
        <v>5.1112356000000005</v>
      </c>
      <c r="E140" s="39">
        <f aca="true" t="shared" si="45" ref="E140:I141">J140+O140+T140+Y140</f>
        <v>0.87064128</v>
      </c>
      <c r="F140" s="39">
        <f t="shared" si="45"/>
        <v>0</v>
      </c>
      <c r="G140" s="39">
        <f t="shared" si="45"/>
        <v>0.34703399999999995</v>
      </c>
      <c r="H140" s="39">
        <f t="shared" si="45"/>
        <v>0.52360728</v>
      </c>
      <c r="I140" s="39">
        <f t="shared" si="45"/>
        <v>0</v>
      </c>
      <c r="J140" s="39">
        <f>K140+L140+M140+N140</f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0.87064128</v>
      </c>
      <c r="U140" s="39">
        <v>0</v>
      </c>
      <c r="V140" s="39">
        <v>0.34703399999999995</v>
      </c>
      <c r="W140" s="39">
        <v>0.52360728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f>SUM(AD142:AD153)</f>
        <v>4.2593630000000005</v>
      </c>
      <c r="AE140" s="39">
        <f>AJ140+AO140+AT140+AY140</f>
        <v>0.7255344</v>
      </c>
      <c r="AF140" s="39">
        <f>AK140+AP140+AU140+AZ140</f>
        <v>0</v>
      </c>
      <c r="AG140" s="39">
        <f>AL140+AQ140+AV140+BA140</f>
        <v>0.289195</v>
      </c>
      <c r="AH140" s="39">
        <f>AM140+AR140+AW140+BB140</f>
        <v>0.43633940000000004</v>
      </c>
      <c r="AI140" s="39">
        <f>AN140+AS140+AX140+BC140</f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f>SUM(AO141:AO141)</f>
        <v>0</v>
      </c>
      <c r="AP140" s="39">
        <f>SUM(AP141:AP141)</f>
        <v>0</v>
      </c>
      <c r="AQ140" s="39">
        <f>SUM(AQ141:AQ141)</f>
        <v>0</v>
      </c>
      <c r="AR140" s="39">
        <f>SUM(AR141:AR141)</f>
        <v>0</v>
      </c>
      <c r="AS140" s="39">
        <f>SUM(AS141:AS141)</f>
        <v>0</v>
      </c>
      <c r="AT140" s="39">
        <f t="shared" si="44"/>
        <v>0.7255344</v>
      </c>
      <c r="AU140" s="39">
        <f>SUM(AU142:AU153)</f>
        <v>0</v>
      </c>
      <c r="AV140" s="39">
        <f>SUM(AV142:AV153)</f>
        <v>0.289195</v>
      </c>
      <c r="AW140" s="39">
        <f>SUM(AW142:AW153)</f>
        <v>0.43633940000000004</v>
      </c>
      <c r="AX140" s="39">
        <f>SUM(AX142:AX153)</f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</row>
    <row r="141" spans="1:55" ht="11.25">
      <c r="A141" s="1"/>
      <c r="B141" s="24" t="s">
        <v>152</v>
      </c>
      <c r="C141" s="6"/>
      <c r="D141" s="39">
        <v>0</v>
      </c>
      <c r="E141" s="39">
        <f t="shared" si="45"/>
        <v>0</v>
      </c>
      <c r="F141" s="39">
        <f t="shared" si="45"/>
        <v>0</v>
      </c>
      <c r="G141" s="39">
        <f t="shared" si="45"/>
        <v>0</v>
      </c>
      <c r="H141" s="39">
        <f t="shared" si="45"/>
        <v>0</v>
      </c>
      <c r="I141" s="39">
        <f t="shared" si="45"/>
        <v>0</v>
      </c>
      <c r="J141" s="39">
        <f>K141+L141+M141+N141</f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f aca="true" t="shared" si="46" ref="AE141:AE153">AJ141+AO141+AT141+AY141</f>
        <v>0</v>
      </c>
      <c r="AF141" s="39">
        <f aca="true" t="shared" si="47" ref="AF141:AF153">AK141+AP141+AU141+AZ141</f>
        <v>0</v>
      </c>
      <c r="AG141" s="39">
        <f aca="true" t="shared" si="48" ref="AG141:AG153">AL141+AQ141+AV141+BA141</f>
        <v>0</v>
      </c>
      <c r="AH141" s="39">
        <f aca="true" t="shared" si="49" ref="AH141:AH153">AM141+AR141+AW141+BB141</f>
        <v>0</v>
      </c>
      <c r="AI141" s="39">
        <f aca="true" t="shared" si="50" ref="AI141:AI153">AN141+AS141+AX141+BC141</f>
        <v>0</v>
      </c>
      <c r="AJ141" s="39">
        <v>0</v>
      </c>
      <c r="AK141" s="39">
        <v>0</v>
      </c>
      <c r="AL141" s="39">
        <v>0</v>
      </c>
      <c r="AM141" s="39">
        <v>0</v>
      </c>
      <c r="AN141" s="39">
        <v>0</v>
      </c>
      <c r="AO141" s="39">
        <v>0</v>
      </c>
      <c r="AP141" s="39">
        <v>0</v>
      </c>
      <c r="AQ141" s="39">
        <v>0</v>
      </c>
      <c r="AR141" s="39">
        <v>0</v>
      </c>
      <c r="AS141" s="39">
        <v>0</v>
      </c>
      <c r="AT141" s="39">
        <v>0</v>
      </c>
      <c r="AU141" s="39">
        <v>0</v>
      </c>
      <c r="AV141" s="39">
        <v>0</v>
      </c>
      <c r="AW141" s="39">
        <v>0</v>
      </c>
      <c r="AX141" s="39">
        <v>0</v>
      </c>
      <c r="AY141" s="39">
        <v>0</v>
      </c>
      <c r="AZ141" s="39">
        <v>0</v>
      </c>
      <c r="BA141" s="39">
        <v>0</v>
      </c>
      <c r="BB141" s="39">
        <v>0</v>
      </c>
      <c r="BC141" s="39">
        <v>0</v>
      </c>
    </row>
    <row r="142" spans="1:55" ht="36">
      <c r="A142" s="1"/>
      <c r="B142" s="25" t="s">
        <v>342</v>
      </c>
      <c r="C142" s="6"/>
      <c r="D142" s="39">
        <v>0.6147108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0.512259</v>
      </c>
      <c r="AE142" s="39">
        <f t="shared" si="46"/>
        <v>0</v>
      </c>
      <c r="AF142" s="39">
        <f t="shared" si="47"/>
        <v>0</v>
      </c>
      <c r="AG142" s="39">
        <f t="shared" si="48"/>
        <v>0</v>
      </c>
      <c r="AH142" s="39">
        <f t="shared" si="49"/>
        <v>0</v>
      </c>
      <c r="AI142" s="39">
        <f t="shared" si="50"/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0</v>
      </c>
      <c r="AP142" s="39">
        <v>0</v>
      </c>
      <c r="AQ142" s="39">
        <v>0</v>
      </c>
      <c r="AR142" s="39">
        <v>0</v>
      </c>
      <c r="AS142" s="39">
        <v>0</v>
      </c>
      <c r="AT142" s="39">
        <f t="shared" si="44"/>
        <v>0</v>
      </c>
      <c r="AU142" s="39">
        <v>0</v>
      </c>
      <c r="AV142" s="39">
        <v>0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  <c r="BB142" s="39">
        <v>0</v>
      </c>
      <c r="BC142" s="39">
        <v>0</v>
      </c>
    </row>
    <row r="143" spans="1:55" ht="36">
      <c r="A143" s="1"/>
      <c r="B143" s="25" t="s">
        <v>343</v>
      </c>
      <c r="C143" s="6"/>
      <c r="D143" s="39">
        <v>0.5602607999999999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0.46688399999999997</v>
      </c>
      <c r="AE143" s="39">
        <f t="shared" si="46"/>
        <v>0</v>
      </c>
      <c r="AF143" s="39">
        <f t="shared" si="47"/>
        <v>0</v>
      </c>
      <c r="AG143" s="39">
        <f t="shared" si="48"/>
        <v>0</v>
      </c>
      <c r="AH143" s="39">
        <f t="shared" si="49"/>
        <v>0</v>
      </c>
      <c r="AI143" s="39">
        <f t="shared" si="50"/>
        <v>0</v>
      </c>
      <c r="AJ143" s="39">
        <v>0</v>
      </c>
      <c r="AK143" s="39">
        <v>0</v>
      </c>
      <c r="AL143" s="39">
        <v>0</v>
      </c>
      <c r="AM143" s="39">
        <v>0</v>
      </c>
      <c r="AN143" s="39">
        <v>0</v>
      </c>
      <c r="AO143" s="39">
        <v>0</v>
      </c>
      <c r="AP143" s="39">
        <v>0</v>
      </c>
      <c r="AQ143" s="39">
        <v>0</v>
      </c>
      <c r="AR143" s="39">
        <v>0</v>
      </c>
      <c r="AS143" s="39">
        <v>0</v>
      </c>
      <c r="AT143" s="39">
        <f t="shared" si="44"/>
        <v>0</v>
      </c>
      <c r="AU143" s="39">
        <v>0</v>
      </c>
      <c r="AV143" s="39">
        <v>0</v>
      </c>
      <c r="AW143" s="39">
        <v>0</v>
      </c>
      <c r="AX143" s="39">
        <v>0</v>
      </c>
      <c r="AY143" s="39">
        <v>0</v>
      </c>
      <c r="AZ143" s="39">
        <v>0</v>
      </c>
      <c r="BA143" s="39">
        <v>0</v>
      </c>
      <c r="BB143" s="39">
        <v>0</v>
      </c>
      <c r="BC143" s="39">
        <v>0</v>
      </c>
    </row>
    <row r="144" spans="1:55" ht="48">
      <c r="A144" s="1"/>
      <c r="B144" s="25" t="s">
        <v>344</v>
      </c>
      <c r="C144" s="6"/>
      <c r="D144" s="39">
        <v>1.212318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1.010265</v>
      </c>
      <c r="AE144" s="39">
        <f t="shared" si="46"/>
        <v>0</v>
      </c>
      <c r="AF144" s="39">
        <f t="shared" si="47"/>
        <v>0</v>
      </c>
      <c r="AG144" s="39">
        <f t="shared" si="48"/>
        <v>0</v>
      </c>
      <c r="AH144" s="39">
        <f t="shared" si="49"/>
        <v>0</v>
      </c>
      <c r="AI144" s="39">
        <f t="shared" si="50"/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f t="shared" si="44"/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</row>
    <row r="145" spans="1:55" ht="36">
      <c r="A145" s="1"/>
      <c r="B145" s="25" t="s">
        <v>345</v>
      </c>
      <c r="C145" s="6"/>
      <c r="D145" s="39">
        <v>0.6061572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0.580395312</v>
      </c>
      <c r="U145" s="39">
        <v>0</v>
      </c>
      <c r="V145" s="39">
        <v>0.231356004</v>
      </c>
      <c r="W145" s="39">
        <v>0.349039308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0.505131</v>
      </c>
      <c r="AE145" s="39">
        <f t="shared" si="46"/>
        <v>0.48366276</v>
      </c>
      <c r="AF145" s="39">
        <f t="shared" si="47"/>
        <v>0</v>
      </c>
      <c r="AG145" s="39">
        <f t="shared" si="48"/>
        <v>0.19279667</v>
      </c>
      <c r="AH145" s="39">
        <f t="shared" si="49"/>
        <v>0.29086609</v>
      </c>
      <c r="AI145" s="39">
        <f t="shared" si="50"/>
        <v>0</v>
      </c>
      <c r="AJ145" s="39">
        <v>0</v>
      </c>
      <c r="AK145" s="39">
        <v>0</v>
      </c>
      <c r="AL145" s="39">
        <v>0</v>
      </c>
      <c r="AM145" s="39">
        <v>0</v>
      </c>
      <c r="AN145" s="39">
        <v>0</v>
      </c>
      <c r="AO145" s="39">
        <v>0</v>
      </c>
      <c r="AP145" s="39">
        <v>0</v>
      </c>
      <c r="AQ145" s="39">
        <v>0</v>
      </c>
      <c r="AR145" s="39">
        <v>0</v>
      </c>
      <c r="AS145" s="39">
        <v>0</v>
      </c>
      <c r="AT145" s="39">
        <f t="shared" si="44"/>
        <v>0.48366276</v>
      </c>
      <c r="AU145" s="39">
        <v>0</v>
      </c>
      <c r="AV145" s="39">
        <v>0.19279667</v>
      </c>
      <c r="AW145" s="39">
        <v>0.29086609</v>
      </c>
      <c r="AX145" s="39">
        <v>0</v>
      </c>
      <c r="AY145" s="39">
        <v>0</v>
      </c>
      <c r="AZ145" s="39">
        <v>0</v>
      </c>
      <c r="BA145" s="39">
        <v>0</v>
      </c>
      <c r="BB145" s="39">
        <v>0</v>
      </c>
      <c r="BC145" s="39">
        <v>0</v>
      </c>
    </row>
    <row r="146" spans="1:55" ht="36">
      <c r="A146" s="1"/>
      <c r="B146" s="25" t="s">
        <v>346</v>
      </c>
      <c r="C146" s="6"/>
      <c r="D146" s="39">
        <v>0.30209040000000004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0.29024596799999997</v>
      </c>
      <c r="U146" s="39">
        <v>0</v>
      </c>
      <c r="V146" s="39">
        <v>0.115677996</v>
      </c>
      <c r="W146" s="39">
        <v>0.174567972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0.251742</v>
      </c>
      <c r="AE146" s="39">
        <f t="shared" si="46"/>
        <v>0.24187164</v>
      </c>
      <c r="AF146" s="39">
        <f t="shared" si="47"/>
        <v>0</v>
      </c>
      <c r="AG146" s="39">
        <f t="shared" si="48"/>
        <v>0.09639833</v>
      </c>
      <c r="AH146" s="39">
        <f t="shared" si="49"/>
        <v>0.14547331</v>
      </c>
      <c r="AI146" s="39">
        <f t="shared" si="50"/>
        <v>0</v>
      </c>
      <c r="AJ146" s="39">
        <v>0</v>
      </c>
      <c r="AK146" s="39">
        <v>0</v>
      </c>
      <c r="AL146" s="39">
        <v>0</v>
      </c>
      <c r="AM146" s="39">
        <v>0</v>
      </c>
      <c r="AN146" s="39">
        <v>0</v>
      </c>
      <c r="AO146" s="39">
        <v>0</v>
      </c>
      <c r="AP146" s="39">
        <v>0</v>
      </c>
      <c r="AQ146" s="39">
        <v>0</v>
      </c>
      <c r="AR146" s="39">
        <v>0</v>
      </c>
      <c r="AS146" s="39">
        <v>0</v>
      </c>
      <c r="AT146" s="39">
        <f t="shared" si="44"/>
        <v>0.24187164</v>
      </c>
      <c r="AU146" s="39">
        <v>0</v>
      </c>
      <c r="AV146" s="39">
        <v>0.09639833</v>
      </c>
      <c r="AW146" s="39">
        <v>0.14547331</v>
      </c>
      <c r="AX146" s="39">
        <v>0</v>
      </c>
      <c r="AY146" s="39">
        <v>0</v>
      </c>
      <c r="AZ146" s="39">
        <v>0</v>
      </c>
      <c r="BA146" s="39">
        <v>0</v>
      </c>
      <c r="BB146" s="39">
        <v>0</v>
      </c>
      <c r="BC146" s="39">
        <v>0</v>
      </c>
    </row>
    <row r="147" spans="1:55" ht="36">
      <c r="A147" s="1"/>
      <c r="B147" s="25" t="s">
        <v>347</v>
      </c>
      <c r="C147" s="6"/>
      <c r="D147" s="39">
        <v>0.15162599999999998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0.126355</v>
      </c>
      <c r="AE147" s="39">
        <f t="shared" si="46"/>
        <v>0</v>
      </c>
      <c r="AF147" s="39">
        <f t="shared" si="47"/>
        <v>0</v>
      </c>
      <c r="AG147" s="39">
        <f t="shared" si="48"/>
        <v>0</v>
      </c>
      <c r="AH147" s="39">
        <f t="shared" si="49"/>
        <v>0</v>
      </c>
      <c r="AI147" s="39">
        <f t="shared" si="50"/>
        <v>0</v>
      </c>
      <c r="AJ147" s="39">
        <v>0</v>
      </c>
      <c r="AK147" s="39">
        <v>0</v>
      </c>
      <c r="AL147" s="39">
        <v>0</v>
      </c>
      <c r="AM147" s="39">
        <v>0</v>
      </c>
      <c r="AN147" s="39">
        <v>0</v>
      </c>
      <c r="AO147" s="39">
        <v>0</v>
      </c>
      <c r="AP147" s="39">
        <v>0</v>
      </c>
      <c r="AQ147" s="39">
        <v>0</v>
      </c>
      <c r="AR147" s="39">
        <v>0</v>
      </c>
      <c r="AS147" s="39">
        <v>0</v>
      </c>
      <c r="AT147" s="39">
        <f t="shared" si="44"/>
        <v>0</v>
      </c>
      <c r="AU147" s="39">
        <v>0</v>
      </c>
      <c r="AV147" s="39">
        <v>0</v>
      </c>
      <c r="AW147" s="39">
        <v>0</v>
      </c>
      <c r="AX147" s="39">
        <v>0</v>
      </c>
      <c r="AY147" s="39">
        <v>0</v>
      </c>
      <c r="AZ147" s="39">
        <v>0</v>
      </c>
      <c r="BA147" s="39">
        <v>0</v>
      </c>
      <c r="BB147" s="39">
        <v>0</v>
      </c>
      <c r="BC147" s="39">
        <v>0</v>
      </c>
    </row>
    <row r="148" spans="1:55" ht="11.25">
      <c r="A148" s="1"/>
      <c r="B148" s="24" t="s">
        <v>137</v>
      </c>
      <c r="C148" s="6"/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f t="shared" si="46"/>
        <v>0</v>
      </c>
      <c r="AF148" s="39">
        <f t="shared" si="47"/>
        <v>0</v>
      </c>
      <c r="AG148" s="39">
        <f t="shared" si="48"/>
        <v>0</v>
      </c>
      <c r="AH148" s="39">
        <f t="shared" si="49"/>
        <v>0</v>
      </c>
      <c r="AI148" s="39">
        <f t="shared" si="50"/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f t="shared" si="44"/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</row>
    <row r="149" spans="1:55" ht="36">
      <c r="A149" s="1"/>
      <c r="B149" s="25" t="s">
        <v>348</v>
      </c>
      <c r="C149" s="6"/>
      <c r="D149" s="39">
        <v>0.15162599999999998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0.126355</v>
      </c>
      <c r="AE149" s="39">
        <f t="shared" si="46"/>
        <v>0</v>
      </c>
      <c r="AF149" s="39">
        <f t="shared" si="47"/>
        <v>0</v>
      </c>
      <c r="AG149" s="39">
        <f t="shared" si="48"/>
        <v>0</v>
      </c>
      <c r="AH149" s="39">
        <f t="shared" si="49"/>
        <v>0</v>
      </c>
      <c r="AI149" s="39">
        <f t="shared" si="50"/>
        <v>0</v>
      </c>
      <c r="AJ149" s="39">
        <v>0</v>
      </c>
      <c r="AK149" s="39">
        <v>0</v>
      </c>
      <c r="AL149" s="39">
        <v>0</v>
      </c>
      <c r="AM149" s="39">
        <v>0</v>
      </c>
      <c r="AN149" s="39">
        <v>0</v>
      </c>
      <c r="AO149" s="39">
        <v>0</v>
      </c>
      <c r="AP149" s="39">
        <v>0</v>
      </c>
      <c r="AQ149" s="39">
        <v>0</v>
      </c>
      <c r="AR149" s="39">
        <v>0</v>
      </c>
      <c r="AS149" s="39">
        <v>0</v>
      </c>
      <c r="AT149" s="39">
        <f t="shared" si="44"/>
        <v>0</v>
      </c>
      <c r="AU149" s="39">
        <v>0</v>
      </c>
      <c r="AV149" s="39">
        <v>0</v>
      </c>
      <c r="AW149" s="39">
        <v>0</v>
      </c>
      <c r="AX149" s="39">
        <v>0</v>
      </c>
      <c r="AY149" s="39">
        <v>0</v>
      </c>
      <c r="AZ149" s="39">
        <v>0</v>
      </c>
      <c r="BA149" s="39">
        <v>0</v>
      </c>
      <c r="BB149" s="39">
        <v>0</v>
      </c>
      <c r="BC149" s="39">
        <v>0</v>
      </c>
    </row>
    <row r="150" spans="1:55" ht="36">
      <c r="A150" s="1"/>
      <c r="B150" s="25" t="s">
        <v>349</v>
      </c>
      <c r="C150" s="6"/>
      <c r="D150" s="39">
        <v>0.15162599999999998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0</v>
      </c>
      <c r="AA150" s="39">
        <v>0</v>
      </c>
      <c r="AB150" s="39">
        <v>0</v>
      </c>
      <c r="AC150" s="39">
        <v>0</v>
      </c>
      <c r="AD150" s="39">
        <v>0.126355</v>
      </c>
      <c r="AE150" s="39">
        <f t="shared" si="46"/>
        <v>0</v>
      </c>
      <c r="AF150" s="39">
        <f t="shared" si="47"/>
        <v>0</v>
      </c>
      <c r="AG150" s="39">
        <f t="shared" si="48"/>
        <v>0</v>
      </c>
      <c r="AH150" s="39">
        <f t="shared" si="49"/>
        <v>0</v>
      </c>
      <c r="AI150" s="39">
        <f t="shared" si="50"/>
        <v>0</v>
      </c>
      <c r="AJ150" s="39">
        <v>0</v>
      </c>
      <c r="AK150" s="39">
        <v>0</v>
      </c>
      <c r="AL150" s="39">
        <v>0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f t="shared" si="44"/>
        <v>0</v>
      </c>
      <c r="AU150" s="39">
        <v>0</v>
      </c>
      <c r="AV150" s="39">
        <v>0</v>
      </c>
      <c r="AW150" s="39">
        <v>0</v>
      </c>
      <c r="AX150" s="39">
        <v>0</v>
      </c>
      <c r="AY150" s="39">
        <v>0</v>
      </c>
      <c r="AZ150" s="39">
        <v>0</v>
      </c>
      <c r="BA150" s="39">
        <v>0</v>
      </c>
      <c r="BB150" s="39">
        <v>0</v>
      </c>
      <c r="BC150" s="39">
        <v>0</v>
      </c>
    </row>
    <row r="151" spans="1:55" ht="36">
      <c r="A151" s="1"/>
      <c r="B151" s="25" t="s">
        <v>350</v>
      </c>
      <c r="C151" s="6"/>
      <c r="D151" s="39">
        <v>0.45257279999999994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0.377144</v>
      </c>
      <c r="AE151" s="39">
        <f t="shared" si="46"/>
        <v>0</v>
      </c>
      <c r="AF151" s="39">
        <f t="shared" si="47"/>
        <v>0</v>
      </c>
      <c r="AG151" s="39">
        <f t="shared" si="48"/>
        <v>0</v>
      </c>
      <c r="AH151" s="39">
        <f t="shared" si="49"/>
        <v>0</v>
      </c>
      <c r="AI151" s="39">
        <f t="shared" si="50"/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f t="shared" si="44"/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</row>
    <row r="152" spans="1:55" ht="36">
      <c r="A152" s="1"/>
      <c r="B152" s="25" t="s">
        <v>351</v>
      </c>
      <c r="C152" s="6"/>
      <c r="D152" s="39">
        <v>0.6061572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0.505131</v>
      </c>
      <c r="AE152" s="39">
        <f t="shared" si="46"/>
        <v>0</v>
      </c>
      <c r="AF152" s="39">
        <f t="shared" si="47"/>
        <v>0</v>
      </c>
      <c r="AG152" s="39">
        <f t="shared" si="48"/>
        <v>0</v>
      </c>
      <c r="AH152" s="39">
        <f t="shared" si="49"/>
        <v>0</v>
      </c>
      <c r="AI152" s="39">
        <f t="shared" si="50"/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f t="shared" si="44"/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</row>
    <row r="153" spans="1:55" ht="36">
      <c r="A153" s="1"/>
      <c r="B153" s="25" t="s">
        <v>352</v>
      </c>
      <c r="C153" s="6"/>
      <c r="D153" s="39">
        <v>0.30209040000000004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0.251742</v>
      </c>
      <c r="AE153" s="39">
        <f t="shared" si="46"/>
        <v>0</v>
      </c>
      <c r="AF153" s="39">
        <f t="shared" si="47"/>
        <v>0</v>
      </c>
      <c r="AG153" s="39">
        <f t="shared" si="48"/>
        <v>0</v>
      </c>
      <c r="AH153" s="39">
        <f t="shared" si="49"/>
        <v>0</v>
      </c>
      <c r="AI153" s="39">
        <f t="shared" si="50"/>
        <v>0</v>
      </c>
      <c r="AJ153" s="39">
        <v>0</v>
      </c>
      <c r="AK153" s="39">
        <v>0</v>
      </c>
      <c r="AL153" s="39">
        <v>0</v>
      </c>
      <c r="AM153" s="39">
        <v>0</v>
      </c>
      <c r="AN153" s="39">
        <v>0</v>
      </c>
      <c r="AO153" s="39">
        <v>0</v>
      </c>
      <c r="AP153" s="39">
        <v>0</v>
      </c>
      <c r="AQ153" s="39">
        <v>0</v>
      </c>
      <c r="AR153" s="39">
        <v>0</v>
      </c>
      <c r="AS153" s="39">
        <v>0</v>
      </c>
      <c r="AT153" s="39">
        <f t="shared" si="44"/>
        <v>0</v>
      </c>
      <c r="AU153" s="39">
        <v>0</v>
      </c>
      <c r="AV153" s="39">
        <v>0</v>
      </c>
      <c r="AW153" s="39">
        <v>0</v>
      </c>
      <c r="AX153" s="39">
        <v>0</v>
      </c>
      <c r="AY153" s="39">
        <v>0</v>
      </c>
      <c r="AZ153" s="39">
        <v>0</v>
      </c>
      <c r="BA153" s="39">
        <v>0</v>
      </c>
      <c r="BB153" s="39">
        <v>0</v>
      </c>
      <c r="BC153" s="39">
        <v>0</v>
      </c>
    </row>
    <row r="154" spans="1:55" ht="21">
      <c r="A154" s="1" t="s">
        <v>147</v>
      </c>
      <c r="B154" s="9" t="s">
        <v>148</v>
      </c>
      <c r="C154" s="3" t="s">
        <v>79</v>
      </c>
      <c r="D154" s="39">
        <v>95.53874967196799</v>
      </c>
      <c r="E154" s="39">
        <f aca="true" t="shared" si="51" ref="E154:E166">J154+O154+T154+Y154</f>
        <v>43.249601268000006</v>
      </c>
      <c r="F154" s="39">
        <f aca="true" t="shared" si="52" ref="F154:F166">K154+P154+U154+Z154</f>
        <v>1.640196</v>
      </c>
      <c r="G154" s="39">
        <f aca="true" t="shared" si="53" ref="G154:G166">L154+Q154+V154+AA154</f>
        <v>17.360358492</v>
      </c>
      <c r="H154" s="39">
        <f aca="true" t="shared" si="54" ref="H154:H166">M154+R154+W154+AB154</f>
        <v>24.249046775999997</v>
      </c>
      <c r="I154" s="39">
        <f aca="true" t="shared" si="55" ref="I154:I166">N154+S154+X154+AC154</f>
        <v>0</v>
      </c>
      <c r="J154" s="39">
        <f aca="true" t="shared" si="56" ref="J154:AC154">J155</f>
        <v>1.6952401799999999</v>
      </c>
      <c r="K154" s="39">
        <f t="shared" si="56"/>
        <v>0.12243239999999998</v>
      </c>
      <c r="L154" s="39">
        <f t="shared" si="56"/>
        <v>0.6784283879999999</v>
      </c>
      <c r="M154" s="39">
        <f t="shared" si="56"/>
        <v>0.894379392</v>
      </c>
      <c r="N154" s="39">
        <f t="shared" si="56"/>
        <v>0</v>
      </c>
      <c r="O154" s="39">
        <v>15.952128839999997</v>
      </c>
      <c r="P154" s="39">
        <v>0.6010439999999999</v>
      </c>
      <c r="Q154" s="39">
        <v>6.617361647999999</v>
      </c>
      <c r="R154" s="39">
        <v>8.733723191999998</v>
      </c>
      <c r="S154" s="39">
        <v>0</v>
      </c>
      <c r="T154" s="39">
        <v>25.602232248000007</v>
      </c>
      <c r="U154" s="39">
        <v>0.9167196</v>
      </c>
      <c r="V154" s="39">
        <v>10.064568456</v>
      </c>
      <c r="W154" s="39">
        <v>14.620944192</v>
      </c>
      <c r="X154" s="39">
        <v>0</v>
      </c>
      <c r="Y154" s="39">
        <f t="shared" si="56"/>
        <v>0</v>
      </c>
      <c r="Z154" s="39">
        <f t="shared" si="56"/>
        <v>0</v>
      </c>
      <c r="AA154" s="39">
        <f t="shared" si="56"/>
        <v>0</v>
      </c>
      <c r="AB154" s="39">
        <f t="shared" si="56"/>
        <v>0</v>
      </c>
      <c r="AC154" s="39">
        <f t="shared" si="56"/>
        <v>0</v>
      </c>
      <c r="AD154" s="39">
        <f>AD155+AD239</f>
        <v>79.61562472664</v>
      </c>
      <c r="AE154" s="39">
        <f aca="true" t="shared" si="57" ref="AE154:AE166">AJ154+AO154+AT154+AY154</f>
        <v>36.04133439</v>
      </c>
      <c r="AF154" s="39">
        <f aca="true" t="shared" si="58" ref="AF154:AF166">AK154+AP154+AU154+AZ154</f>
        <v>1.3668299999999998</v>
      </c>
      <c r="AG154" s="39">
        <f aca="true" t="shared" si="59" ref="AG154:AG166">AL154+AQ154+AV154+BA154</f>
        <v>14.46696541</v>
      </c>
      <c r="AH154" s="39">
        <f aca="true" t="shared" si="60" ref="AH154:AH166">AM154+AR154+AW154+BB154</f>
        <v>20.20753898</v>
      </c>
      <c r="AI154" s="39">
        <f aca="true" t="shared" si="61" ref="AI154:AI166">AN154+AS154+AX154+BC154</f>
        <v>0</v>
      </c>
      <c r="AJ154" s="39">
        <v>1.41270015</v>
      </c>
      <c r="AK154" s="39">
        <v>0.10202699999999999</v>
      </c>
      <c r="AL154" s="39">
        <v>0.56535699</v>
      </c>
      <c r="AM154" s="39">
        <v>0.7453161600000001</v>
      </c>
      <c r="AN154" s="39">
        <v>0</v>
      </c>
      <c r="AO154" s="39">
        <f aca="true" t="shared" si="62" ref="AO154:BC154">AO155+AO239</f>
        <v>13.293440699999998</v>
      </c>
      <c r="AP154" s="39">
        <f t="shared" si="62"/>
        <v>0.5008699999999999</v>
      </c>
      <c r="AQ154" s="39">
        <f t="shared" si="62"/>
        <v>5.51446804</v>
      </c>
      <c r="AR154" s="39">
        <f t="shared" si="62"/>
        <v>7.278102659999998</v>
      </c>
      <c r="AS154" s="39">
        <f t="shared" si="62"/>
        <v>0</v>
      </c>
      <c r="AT154" s="39">
        <f t="shared" si="62"/>
        <v>21.335193540000006</v>
      </c>
      <c r="AU154" s="39">
        <f t="shared" si="62"/>
        <v>0.763933</v>
      </c>
      <c r="AV154" s="39">
        <f t="shared" si="62"/>
        <v>8.38714038</v>
      </c>
      <c r="AW154" s="39">
        <f t="shared" si="62"/>
        <v>12.18412016</v>
      </c>
      <c r="AX154" s="39">
        <f t="shared" si="62"/>
        <v>0</v>
      </c>
      <c r="AY154" s="39">
        <f t="shared" si="62"/>
        <v>0</v>
      </c>
      <c r="AZ154" s="39">
        <f t="shared" si="62"/>
        <v>0</v>
      </c>
      <c r="BA154" s="39">
        <f t="shared" si="62"/>
        <v>0</v>
      </c>
      <c r="BB154" s="39">
        <f t="shared" si="62"/>
        <v>0</v>
      </c>
      <c r="BC154" s="39">
        <f t="shared" si="62"/>
        <v>0</v>
      </c>
    </row>
    <row r="155" spans="1:55" ht="21">
      <c r="A155" s="1" t="s">
        <v>149</v>
      </c>
      <c r="B155" s="9" t="s">
        <v>150</v>
      </c>
      <c r="C155" s="3" t="s">
        <v>79</v>
      </c>
      <c r="D155" s="39">
        <v>91.984109671968</v>
      </c>
      <c r="E155" s="39">
        <f t="shared" si="51"/>
        <v>43.249601268000006</v>
      </c>
      <c r="F155" s="39">
        <f t="shared" si="52"/>
        <v>1.640196</v>
      </c>
      <c r="G155" s="39">
        <f t="shared" si="53"/>
        <v>17.360358492</v>
      </c>
      <c r="H155" s="39">
        <f t="shared" si="54"/>
        <v>24.249046775999997</v>
      </c>
      <c r="I155" s="39">
        <f t="shared" si="55"/>
        <v>0</v>
      </c>
      <c r="J155" s="39">
        <f aca="true" t="shared" si="63" ref="J155:AC155">J156</f>
        <v>1.6952401799999999</v>
      </c>
      <c r="K155" s="39">
        <f t="shared" si="63"/>
        <v>0.12243239999999998</v>
      </c>
      <c r="L155" s="39">
        <f t="shared" si="63"/>
        <v>0.6784283879999999</v>
      </c>
      <c r="M155" s="39">
        <f t="shared" si="63"/>
        <v>0.894379392</v>
      </c>
      <c r="N155" s="39">
        <f t="shared" si="63"/>
        <v>0</v>
      </c>
      <c r="O155" s="39">
        <v>15.952128839999997</v>
      </c>
      <c r="P155" s="39">
        <v>0.6010439999999999</v>
      </c>
      <c r="Q155" s="39">
        <v>6.617361647999999</v>
      </c>
      <c r="R155" s="39">
        <v>8.733723191999998</v>
      </c>
      <c r="S155" s="39">
        <v>0</v>
      </c>
      <c r="T155" s="39">
        <v>25.602232248000007</v>
      </c>
      <c r="U155" s="39">
        <v>0.9167196</v>
      </c>
      <c r="V155" s="39">
        <v>10.064568456</v>
      </c>
      <c r="W155" s="39">
        <v>14.620944192</v>
      </c>
      <c r="X155" s="39">
        <v>0</v>
      </c>
      <c r="Y155" s="39">
        <f t="shared" si="63"/>
        <v>0</v>
      </c>
      <c r="Z155" s="39">
        <f t="shared" si="63"/>
        <v>0</v>
      </c>
      <c r="AA155" s="39">
        <f t="shared" si="63"/>
        <v>0</v>
      </c>
      <c r="AB155" s="39">
        <f t="shared" si="63"/>
        <v>0</v>
      </c>
      <c r="AC155" s="39">
        <f t="shared" si="63"/>
        <v>0</v>
      </c>
      <c r="AD155" s="39">
        <f>AD156+AD220</f>
        <v>76.65342472664</v>
      </c>
      <c r="AE155" s="39">
        <f t="shared" si="57"/>
        <v>36.04133439</v>
      </c>
      <c r="AF155" s="39">
        <f t="shared" si="58"/>
        <v>1.3668299999999998</v>
      </c>
      <c r="AG155" s="39">
        <f t="shared" si="59"/>
        <v>14.46696541</v>
      </c>
      <c r="AH155" s="39">
        <f t="shared" si="60"/>
        <v>20.20753898</v>
      </c>
      <c r="AI155" s="39">
        <f t="shared" si="61"/>
        <v>0</v>
      </c>
      <c r="AJ155" s="39">
        <v>1.41270015</v>
      </c>
      <c r="AK155" s="39">
        <v>0.10202699999999999</v>
      </c>
      <c r="AL155" s="39">
        <v>0.56535699</v>
      </c>
      <c r="AM155" s="39">
        <v>0.7453161600000001</v>
      </c>
      <c r="AN155" s="39">
        <v>0</v>
      </c>
      <c r="AO155" s="39">
        <f aca="true" t="shared" si="64" ref="AO155:BC155">AO156+AO220</f>
        <v>13.293440699999998</v>
      </c>
      <c r="AP155" s="39">
        <f t="shared" si="64"/>
        <v>0.5008699999999999</v>
      </c>
      <c r="AQ155" s="39">
        <f t="shared" si="64"/>
        <v>5.51446804</v>
      </c>
      <c r="AR155" s="39">
        <f t="shared" si="64"/>
        <v>7.278102659999998</v>
      </c>
      <c r="AS155" s="39">
        <f t="shared" si="64"/>
        <v>0</v>
      </c>
      <c r="AT155" s="39">
        <f t="shared" si="64"/>
        <v>21.335193540000006</v>
      </c>
      <c r="AU155" s="39">
        <f t="shared" si="64"/>
        <v>0.763933</v>
      </c>
      <c r="AV155" s="39">
        <f t="shared" si="64"/>
        <v>8.38714038</v>
      </c>
      <c r="AW155" s="39">
        <f t="shared" si="64"/>
        <v>12.18412016</v>
      </c>
      <c r="AX155" s="39">
        <f t="shared" si="64"/>
        <v>0</v>
      </c>
      <c r="AY155" s="39">
        <f t="shared" si="64"/>
        <v>0</v>
      </c>
      <c r="AZ155" s="39">
        <f t="shared" si="64"/>
        <v>0</v>
      </c>
      <c r="BA155" s="39">
        <f t="shared" si="64"/>
        <v>0</v>
      </c>
      <c r="BB155" s="39">
        <f t="shared" si="64"/>
        <v>0</v>
      </c>
      <c r="BC155" s="39">
        <f t="shared" si="64"/>
        <v>0</v>
      </c>
    </row>
    <row r="156" spans="1:55" ht="21">
      <c r="A156" s="1" t="s">
        <v>149</v>
      </c>
      <c r="B156" s="35" t="s">
        <v>151</v>
      </c>
      <c r="C156" s="6" t="s">
        <v>473</v>
      </c>
      <c r="D156" s="39">
        <v>69.443680188288</v>
      </c>
      <c r="E156" s="39">
        <f t="shared" si="51"/>
        <v>41.359832412</v>
      </c>
      <c r="F156" s="39">
        <f t="shared" si="52"/>
        <v>1.5362052</v>
      </c>
      <c r="G156" s="39">
        <f t="shared" si="53"/>
        <v>16.606270272</v>
      </c>
      <c r="H156" s="39">
        <f t="shared" si="54"/>
        <v>23.217356939999995</v>
      </c>
      <c r="I156" s="39">
        <f t="shared" si="55"/>
        <v>0</v>
      </c>
      <c r="J156" s="39">
        <f aca="true" t="shared" si="65" ref="J156:AC156">SUM(J158:J198)</f>
        <v>1.6952401799999999</v>
      </c>
      <c r="K156" s="39">
        <f t="shared" si="65"/>
        <v>0.12243239999999998</v>
      </c>
      <c r="L156" s="39">
        <f t="shared" si="65"/>
        <v>0.6784283879999999</v>
      </c>
      <c r="M156" s="39">
        <f t="shared" si="65"/>
        <v>0.894379392</v>
      </c>
      <c r="N156" s="39">
        <f t="shared" si="65"/>
        <v>0</v>
      </c>
      <c r="O156" s="39">
        <v>15.594863219999997</v>
      </c>
      <c r="P156" s="39">
        <v>0.5183819999999999</v>
      </c>
      <c r="Q156" s="39">
        <v>6.483579455999999</v>
      </c>
      <c r="R156" s="39">
        <v>8.592901763999997</v>
      </c>
      <c r="S156" s="39">
        <v>0</v>
      </c>
      <c r="T156" s="39">
        <v>24.069729012000007</v>
      </c>
      <c r="U156" s="39">
        <v>0.8953908</v>
      </c>
      <c r="V156" s="39">
        <v>9.444262428</v>
      </c>
      <c r="W156" s="39">
        <v>13.730075784</v>
      </c>
      <c r="X156" s="39">
        <v>0</v>
      </c>
      <c r="Y156" s="39">
        <f t="shared" si="65"/>
        <v>0</v>
      </c>
      <c r="Z156" s="39">
        <f t="shared" si="65"/>
        <v>0</v>
      </c>
      <c r="AA156" s="39">
        <f t="shared" si="65"/>
        <v>0</v>
      </c>
      <c r="AB156" s="39">
        <f t="shared" si="65"/>
        <v>0</v>
      </c>
      <c r="AC156" s="39">
        <f t="shared" si="65"/>
        <v>0</v>
      </c>
      <c r="AD156" s="39">
        <f>SUM(AD158:AD219)</f>
        <v>57.86973349024</v>
      </c>
      <c r="AE156" s="39">
        <f t="shared" si="57"/>
        <v>34.46652701000001</v>
      </c>
      <c r="AF156" s="39">
        <f t="shared" si="58"/>
        <v>1.280171</v>
      </c>
      <c r="AG156" s="39">
        <f t="shared" si="59"/>
        <v>13.83855856</v>
      </c>
      <c r="AH156" s="39">
        <f t="shared" si="60"/>
        <v>19.347797449999998</v>
      </c>
      <c r="AI156" s="39">
        <f t="shared" si="61"/>
        <v>0</v>
      </c>
      <c r="AJ156" s="39">
        <v>1.41270015</v>
      </c>
      <c r="AK156" s="39">
        <v>0.10202699999999999</v>
      </c>
      <c r="AL156" s="39">
        <v>0.56535699</v>
      </c>
      <c r="AM156" s="39">
        <v>0.7453161600000001</v>
      </c>
      <c r="AN156" s="39">
        <v>0</v>
      </c>
      <c r="AO156" s="39">
        <f aca="true" t="shared" si="66" ref="AO156:BC156">SUM(AO158:AO219)</f>
        <v>12.995719349999998</v>
      </c>
      <c r="AP156" s="39">
        <f t="shared" si="66"/>
        <v>0.43198499999999995</v>
      </c>
      <c r="AQ156" s="39">
        <f t="shared" si="66"/>
        <v>5.40298288</v>
      </c>
      <c r="AR156" s="39">
        <f t="shared" si="66"/>
        <v>7.160751469999998</v>
      </c>
      <c r="AS156" s="39">
        <f t="shared" si="66"/>
        <v>0</v>
      </c>
      <c r="AT156" s="39">
        <f t="shared" si="66"/>
        <v>20.058107510000006</v>
      </c>
      <c r="AU156" s="39">
        <f t="shared" si="66"/>
        <v>0.746159</v>
      </c>
      <c r="AV156" s="39">
        <f t="shared" si="66"/>
        <v>7.87021869</v>
      </c>
      <c r="AW156" s="39">
        <f t="shared" si="66"/>
        <v>11.44172982</v>
      </c>
      <c r="AX156" s="39">
        <f t="shared" si="66"/>
        <v>0</v>
      </c>
      <c r="AY156" s="39">
        <f t="shared" si="66"/>
        <v>0</v>
      </c>
      <c r="AZ156" s="39">
        <f t="shared" si="66"/>
        <v>0</v>
      </c>
      <c r="BA156" s="39">
        <f t="shared" si="66"/>
        <v>0</v>
      </c>
      <c r="BB156" s="39">
        <f t="shared" si="66"/>
        <v>0</v>
      </c>
      <c r="BC156" s="39">
        <f t="shared" si="66"/>
        <v>0</v>
      </c>
    </row>
    <row r="157" spans="1:55" ht="11.25">
      <c r="A157" s="1"/>
      <c r="B157" s="8" t="s">
        <v>152</v>
      </c>
      <c r="C157" s="6"/>
      <c r="D157" s="39">
        <v>0</v>
      </c>
      <c r="E157" s="39">
        <f t="shared" si="51"/>
        <v>0</v>
      </c>
      <c r="F157" s="39">
        <f t="shared" si="52"/>
        <v>0</v>
      </c>
      <c r="G157" s="39">
        <f t="shared" si="53"/>
        <v>0</v>
      </c>
      <c r="H157" s="39">
        <f t="shared" si="54"/>
        <v>0</v>
      </c>
      <c r="I157" s="39">
        <f t="shared" si="55"/>
        <v>0</v>
      </c>
      <c r="J157" s="39">
        <f aca="true" t="shared" si="67" ref="J157:J163">K157+L157+M157+N157</f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f t="shared" si="57"/>
        <v>0</v>
      </c>
      <c r="AF157" s="39">
        <f t="shared" si="58"/>
        <v>0</v>
      </c>
      <c r="AG157" s="39">
        <f t="shared" si="59"/>
        <v>0</v>
      </c>
      <c r="AH157" s="39">
        <f t="shared" si="60"/>
        <v>0</v>
      </c>
      <c r="AI157" s="39">
        <f t="shared" si="61"/>
        <v>0</v>
      </c>
      <c r="AJ157" s="39">
        <v>0</v>
      </c>
      <c r="AK157" s="39">
        <v>0</v>
      </c>
      <c r="AL157" s="39">
        <v>0</v>
      </c>
      <c r="AM157" s="39">
        <v>0</v>
      </c>
      <c r="AN157" s="39">
        <v>0</v>
      </c>
      <c r="AO157" s="39">
        <v>0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0</v>
      </c>
      <c r="BC157" s="39">
        <v>0</v>
      </c>
    </row>
    <row r="158" spans="1:55" ht="33.75">
      <c r="A158" s="1"/>
      <c r="B158" s="7" t="s">
        <v>153</v>
      </c>
      <c r="C158" s="6" t="s">
        <v>473</v>
      </c>
      <c r="D158" s="39">
        <v>1.1409288095999999</v>
      </c>
      <c r="E158" s="39">
        <f t="shared" si="51"/>
        <v>1.0857280079999998</v>
      </c>
      <c r="F158" s="39">
        <f t="shared" si="52"/>
        <v>0.016044</v>
      </c>
      <c r="G158" s="39">
        <f t="shared" si="53"/>
        <v>0.215921244</v>
      </c>
      <c r="H158" s="39">
        <f t="shared" si="54"/>
        <v>0.853762764</v>
      </c>
      <c r="I158" s="39">
        <f t="shared" si="55"/>
        <v>0</v>
      </c>
      <c r="J158" s="39">
        <f t="shared" si="67"/>
        <v>0.007854</v>
      </c>
      <c r="K158" s="39">
        <v>0.007854</v>
      </c>
      <c r="L158" s="39">
        <v>0</v>
      </c>
      <c r="M158" s="39">
        <v>0</v>
      </c>
      <c r="N158" s="39">
        <v>0</v>
      </c>
      <c r="O158" s="39">
        <v>0.00819</v>
      </c>
      <c r="P158" s="39">
        <v>0.00819</v>
      </c>
      <c r="Q158" s="39">
        <v>0</v>
      </c>
      <c r="R158" s="39">
        <v>0</v>
      </c>
      <c r="S158" s="39">
        <v>0</v>
      </c>
      <c r="T158" s="39">
        <v>1.0696840079999999</v>
      </c>
      <c r="U158" s="39">
        <v>0</v>
      </c>
      <c r="V158" s="39">
        <v>0.215921244</v>
      </c>
      <c r="W158" s="39">
        <v>0.853762764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0.950774008</v>
      </c>
      <c r="AE158" s="39">
        <f t="shared" si="57"/>
        <v>0.90477334</v>
      </c>
      <c r="AF158" s="39">
        <f t="shared" si="58"/>
        <v>0.01337</v>
      </c>
      <c r="AG158" s="39">
        <f t="shared" si="59"/>
        <v>0.17993437</v>
      </c>
      <c r="AH158" s="39">
        <f t="shared" si="60"/>
        <v>0.71146897</v>
      </c>
      <c r="AI158" s="39">
        <f t="shared" si="61"/>
        <v>0</v>
      </c>
      <c r="AJ158" s="39">
        <v>0.0065450000000000005</v>
      </c>
      <c r="AK158" s="39">
        <v>0.0065450000000000005</v>
      </c>
      <c r="AL158" s="39">
        <v>0</v>
      </c>
      <c r="AM158" s="39">
        <v>0</v>
      </c>
      <c r="AN158" s="39">
        <v>0</v>
      </c>
      <c r="AO158" s="39">
        <f aca="true" t="shared" si="68" ref="AO158:AO234">AP158+AQ158+AR158+AS158</f>
        <v>0.006825</v>
      </c>
      <c r="AP158" s="39">
        <v>0.006825</v>
      </c>
      <c r="AQ158" s="39">
        <v>0</v>
      </c>
      <c r="AR158" s="39">
        <v>0</v>
      </c>
      <c r="AS158" s="39">
        <v>0</v>
      </c>
      <c r="AT158" s="39">
        <f aca="true" t="shared" si="69" ref="AT158:AT219">AU158+AV158+AW158+AX158</f>
        <v>0.89140334</v>
      </c>
      <c r="AU158" s="39">
        <v>0</v>
      </c>
      <c r="AV158" s="39">
        <v>0.17993437</v>
      </c>
      <c r="AW158" s="39">
        <v>0.71146897</v>
      </c>
      <c r="AX158" s="39">
        <v>0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</row>
    <row r="159" spans="1:55" ht="22.5">
      <c r="A159" s="1"/>
      <c r="B159" s="7" t="s">
        <v>154</v>
      </c>
      <c r="C159" s="6" t="s">
        <v>473</v>
      </c>
      <c r="D159" s="39">
        <v>1.4112058752</v>
      </c>
      <c r="E159" s="39">
        <f t="shared" si="51"/>
        <v>0.8487005400000001</v>
      </c>
      <c r="F159" s="39">
        <f t="shared" si="52"/>
        <v>0.037818000000000004</v>
      </c>
      <c r="G159" s="39">
        <f t="shared" si="53"/>
        <v>0.384527652</v>
      </c>
      <c r="H159" s="39">
        <f t="shared" si="54"/>
        <v>0.42635488800000004</v>
      </c>
      <c r="I159" s="39">
        <f t="shared" si="55"/>
        <v>0</v>
      </c>
      <c r="J159" s="39">
        <f t="shared" si="67"/>
        <v>0.024684</v>
      </c>
      <c r="K159" s="39">
        <v>0.024684</v>
      </c>
      <c r="L159" s="39">
        <v>0</v>
      </c>
      <c r="M159" s="39">
        <v>0</v>
      </c>
      <c r="N159" s="39">
        <v>0</v>
      </c>
      <c r="O159" s="39">
        <v>0.82401654</v>
      </c>
      <c r="P159" s="39">
        <v>0.013134</v>
      </c>
      <c r="Q159" s="39">
        <v>0.384527652</v>
      </c>
      <c r="R159" s="39">
        <v>0.42635488800000004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1.176004896</v>
      </c>
      <c r="AE159" s="39">
        <f t="shared" si="57"/>
        <v>0.70725045</v>
      </c>
      <c r="AF159" s="39">
        <f t="shared" si="58"/>
        <v>0.031515</v>
      </c>
      <c r="AG159" s="39">
        <f t="shared" si="59"/>
        <v>0.32043971</v>
      </c>
      <c r="AH159" s="39">
        <f t="shared" si="60"/>
        <v>0.35529574</v>
      </c>
      <c r="AI159" s="39">
        <f t="shared" si="61"/>
        <v>0</v>
      </c>
      <c r="AJ159" s="39">
        <v>0.02057</v>
      </c>
      <c r="AK159" s="39">
        <v>0.02057</v>
      </c>
      <c r="AL159" s="39">
        <v>0</v>
      </c>
      <c r="AM159" s="39">
        <v>0</v>
      </c>
      <c r="AN159" s="39">
        <v>0</v>
      </c>
      <c r="AO159" s="39">
        <f t="shared" si="68"/>
        <v>0.68668045</v>
      </c>
      <c r="AP159" s="39">
        <v>0.010945</v>
      </c>
      <c r="AQ159" s="39">
        <v>0.32043971</v>
      </c>
      <c r="AR159" s="39">
        <v>0.35529574</v>
      </c>
      <c r="AS159" s="39">
        <v>0</v>
      </c>
      <c r="AT159" s="39">
        <f t="shared" si="69"/>
        <v>0</v>
      </c>
      <c r="AU159" s="39">
        <v>0</v>
      </c>
      <c r="AV159" s="39">
        <v>0</v>
      </c>
      <c r="AW159" s="39">
        <v>0</v>
      </c>
      <c r="AX159" s="39">
        <v>0</v>
      </c>
      <c r="AY159" s="39">
        <v>0</v>
      </c>
      <c r="AZ159" s="39">
        <v>0</v>
      </c>
      <c r="BA159" s="39">
        <v>0</v>
      </c>
      <c r="BB159" s="39">
        <v>0</v>
      </c>
      <c r="BC159" s="39">
        <v>0</v>
      </c>
    </row>
    <row r="160" spans="1:55" ht="22.5">
      <c r="A160" s="1"/>
      <c r="B160" s="7" t="s">
        <v>155</v>
      </c>
      <c r="C160" s="6" t="s">
        <v>473</v>
      </c>
      <c r="D160" s="39">
        <v>1.4753515968000002</v>
      </c>
      <c r="E160" s="39">
        <f t="shared" si="51"/>
        <v>1.0431146519999999</v>
      </c>
      <c r="F160" s="39">
        <f t="shared" si="52"/>
        <v>0.039293999999999996</v>
      </c>
      <c r="G160" s="39">
        <f t="shared" si="53"/>
        <v>0.44940699599999995</v>
      </c>
      <c r="H160" s="39">
        <f t="shared" si="54"/>
        <v>0.5544136559999999</v>
      </c>
      <c r="I160" s="39">
        <f t="shared" si="55"/>
        <v>0</v>
      </c>
      <c r="J160" s="39">
        <f t="shared" si="67"/>
        <v>0.025806</v>
      </c>
      <c r="K160" s="39">
        <v>0.025806</v>
      </c>
      <c r="L160" s="39">
        <v>0</v>
      </c>
      <c r="M160" s="39">
        <v>0</v>
      </c>
      <c r="N160" s="39">
        <v>0</v>
      </c>
      <c r="O160" s="39">
        <v>1.0173086519999999</v>
      </c>
      <c r="P160" s="39">
        <v>0.013488</v>
      </c>
      <c r="Q160" s="39">
        <v>0.44940699599999995</v>
      </c>
      <c r="R160" s="39">
        <v>0.5544136559999999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1.2294596640000002</v>
      </c>
      <c r="AE160" s="39">
        <f t="shared" si="57"/>
        <v>0.8692622099999999</v>
      </c>
      <c r="AF160" s="39">
        <f t="shared" si="58"/>
        <v>0.032744999999999996</v>
      </c>
      <c r="AG160" s="39">
        <f t="shared" si="59"/>
        <v>0.37450583</v>
      </c>
      <c r="AH160" s="39">
        <f t="shared" si="60"/>
        <v>0.46201137999999997</v>
      </c>
      <c r="AI160" s="39">
        <f t="shared" si="61"/>
        <v>0</v>
      </c>
      <c r="AJ160" s="39">
        <v>0.021505</v>
      </c>
      <c r="AK160" s="39">
        <v>0.021505</v>
      </c>
      <c r="AL160" s="39">
        <v>0</v>
      </c>
      <c r="AM160" s="39">
        <v>0</v>
      </c>
      <c r="AN160" s="39">
        <v>0</v>
      </c>
      <c r="AO160" s="39">
        <f t="shared" si="68"/>
        <v>0.8477572099999999</v>
      </c>
      <c r="AP160" s="39">
        <v>0.01124</v>
      </c>
      <c r="AQ160" s="39">
        <v>0.37450583</v>
      </c>
      <c r="AR160" s="39">
        <v>0.46201137999999997</v>
      </c>
      <c r="AS160" s="39">
        <v>0</v>
      </c>
      <c r="AT160" s="39">
        <f t="shared" si="69"/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</row>
    <row r="161" spans="1:55" ht="22.5">
      <c r="A161" s="1"/>
      <c r="B161" s="7" t="s">
        <v>156</v>
      </c>
      <c r="C161" s="6" t="s">
        <v>473</v>
      </c>
      <c r="D161" s="39">
        <v>0.873664305792</v>
      </c>
      <c r="E161" s="39">
        <f t="shared" si="51"/>
        <v>0.6526411079999999</v>
      </c>
      <c r="F161" s="39">
        <f t="shared" si="52"/>
        <v>0.023526</v>
      </c>
      <c r="G161" s="39">
        <f t="shared" si="53"/>
        <v>0.3026964</v>
      </c>
      <c r="H161" s="39">
        <f t="shared" si="54"/>
        <v>0.32641870799999995</v>
      </c>
      <c r="I161" s="39">
        <f t="shared" si="55"/>
        <v>0</v>
      </c>
      <c r="J161" s="39">
        <f t="shared" si="67"/>
        <v>0.6380911079999999</v>
      </c>
      <c r="K161" s="39">
        <v>0.008976</v>
      </c>
      <c r="L161" s="39">
        <v>0.3026964</v>
      </c>
      <c r="M161" s="39">
        <v>0.32641870799999995</v>
      </c>
      <c r="N161" s="39">
        <v>0</v>
      </c>
      <c r="O161" s="39">
        <v>0.01455</v>
      </c>
      <c r="P161" s="39">
        <v>0.01455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0.7280535881600001</v>
      </c>
      <c r="AE161" s="39">
        <f t="shared" si="57"/>
        <v>0.54386759</v>
      </c>
      <c r="AF161" s="39">
        <f t="shared" si="58"/>
        <v>0.019605</v>
      </c>
      <c r="AG161" s="39">
        <f t="shared" si="59"/>
        <v>0.252247</v>
      </c>
      <c r="AH161" s="39">
        <f t="shared" si="60"/>
        <v>0.27201559</v>
      </c>
      <c r="AI161" s="39">
        <f t="shared" si="61"/>
        <v>0</v>
      </c>
      <c r="AJ161" s="39">
        <v>0.5317425899999999</v>
      </c>
      <c r="AK161" s="39">
        <v>0.00748</v>
      </c>
      <c r="AL161" s="39">
        <v>0.252247</v>
      </c>
      <c r="AM161" s="39">
        <v>0.27201559</v>
      </c>
      <c r="AN161" s="39">
        <v>0</v>
      </c>
      <c r="AO161" s="39">
        <f t="shared" si="68"/>
        <v>0.012125</v>
      </c>
      <c r="AP161" s="39">
        <v>0.012125</v>
      </c>
      <c r="AQ161" s="39">
        <v>0</v>
      </c>
      <c r="AR161" s="39">
        <v>0</v>
      </c>
      <c r="AS161" s="39">
        <v>0</v>
      </c>
      <c r="AT161" s="39">
        <f t="shared" si="69"/>
        <v>0</v>
      </c>
      <c r="AU161" s="39">
        <v>0</v>
      </c>
      <c r="AV161" s="39">
        <v>0</v>
      </c>
      <c r="AW161" s="39">
        <v>0</v>
      </c>
      <c r="AX161" s="39">
        <v>0</v>
      </c>
      <c r="AY161" s="39">
        <v>0</v>
      </c>
      <c r="AZ161" s="39">
        <v>0</v>
      </c>
      <c r="BA161" s="39">
        <v>0</v>
      </c>
      <c r="BB161" s="39">
        <v>0</v>
      </c>
      <c r="BC161" s="39">
        <v>0</v>
      </c>
    </row>
    <row r="162" spans="1:55" ht="22.5">
      <c r="A162" s="1"/>
      <c r="B162" s="7" t="s">
        <v>157</v>
      </c>
      <c r="C162" s="6" t="s">
        <v>473</v>
      </c>
      <c r="D162" s="39">
        <v>1.2187687104</v>
      </c>
      <c r="E162" s="39">
        <f t="shared" si="51"/>
        <v>1.09082634</v>
      </c>
      <c r="F162" s="39">
        <f t="shared" si="52"/>
        <v>0.0330756</v>
      </c>
      <c r="G162" s="39">
        <f t="shared" si="53"/>
        <v>0.509205504</v>
      </c>
      <c r="H162" s="39">
        <f t="shared" si="54"/>
        <v>0.548545236</v>
      </c>
      <c r="I162" s="39">
        <f t="shared" si="55"/>
        <v>0</v>
      </c>
      <c r="J162" s="39">
        <f t="shared" si="67"/>
        <v>0.277165008</v>
      </c>
      <c r="K162" s="39">
        <v>0.0210036</v>
      </c>
      <c r="L162" s="39">
        <v>0.11912052</v>
      </c>
      <c r="M162" s="39">
        <v>0.137040888</v>
      </c>
      <c r="N162" s="39">
        <v>0</v>
      </c>
      <c r="O162" s="39">
        <v>0.8136613319999999</v>
      </c>
      <c r="P162" s="39">
        <v>0.012072</v>
      </c>
      <c r="Q162" s="39">
        <v>0.39008498399999997</v>
      </c>
      <c r="R162" s="39">
        <v>0.411504348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1.015640592</v>
      </c>
      <c r="AE162" s="39">
        <f t="shared" si="57"/>
        <v>0.90902195</v>
      </c>
      <c r="AF162" s="39">
        <f t="shared" si="58"/>
        <v>0.027563</v>
      </c>
      <c r="AG162" s="39">
        <f t="shared" si="59"/>
        <v>0.42433792</v>
      </c>
      <c r="AH162" s="39">
        <f t="shared" si="60"/>
        <v>0.45712103000000004</v>
      </c>
      <c r="AI162" s="39">
        <f t="shared" si="61"/>
        <v>0</v>
      </c>
      <c r="AJ162" s="39">
        <v>0.23097084</v>
      </c>
      <c r="AK162" s="39">
        <v>0.017503</v>
      </c>
      <c r="AL162" s="39">
        <v>0.0992671</v>
      </c>
      <c r="AM162" s="39">
        <v>0.11420074000000001</v>
      </c>
      <c r="AN162" s="39">
        <v>0</v>
      </c>
      <c r="AO162" s="39">
        <f t="shared" si="68"/>
        <v>0.67805111</v>
      </c>
      <c r="AP162" s="39">
        <v>0.01006</v>
      </c>
      <c r="AQ162" s="39">
        <v>0.32507082</v>
      </c>
      <c r="AR162" s="39">
        <v>0.34292029</v>
      </c>
      <c r="AS162" s="39">
        <v>0</v>
      </c>
      <c r="AT162" s="39">
        <f t="shared" si="69"/>
        <v>0</v>
      </c>
      <c r="AU162" s="39">
        <v>0</v>
      </c>
      <c r="AV162" s="39">
        <v>0</v>
      </c>
      <c r="AW162" s="39">
        <v>0</v>
      </c>
      <c r="AX162" s="39">
        <v>0</v>
      </c>
      <c r="AY162" s="39">
        <v>0</v>
      </c>
      <c r="AZ162" s="39">
        <v>0</v>
      </c>
      <c r="BA162" s="39">
        <v>0</v>
      </c>
      <c r="BB162" s="39">
        <v>0</v>
      </c>
      <c r="BC162" s="39">
        <v>0</v>
      </c>
    </row>
    <row r="163" spans="1:55" ht="22.5">
      <c r="A163" s="1"/>
      <c r="B163" s="7" t="s">
        <v>158</v>
      </c>
      <c r="C163" s="6" t="s">
        <v>473</v>
      </c>
      <c r="D163" s="39">
        <v>0.5773114944000001</v>
      </c>
      <c r="E163" s="39">
        <f t="shared" si="51"/>
        <v>0.6975996239999999</v>
      </c>
      <c r="F163" s="39">
        <f t="shared" si="52"/>
        <v>0.021061200000000002</v>
      </c>
      <c r="G163" s="39">
        <f t="shared" si="53"/>
        <v>0.35316286799999996</v>
      </c>
      <c r="H163" s="39">
        <f t="shared" si="54"/>
        <v>0.32337555599999995</v>
      </c>
      <c r="I163" s="39">
        <f t="shared" si="55"/>
        <v>0</v>
      </c>
      <c r="J163" s="39">
        <f t="shared" si="67"/>
        <v>0.0105468</v>
      </c>
      <c r="K163" s="39">
        <v>0.0105468</v>
      </c>
      <c r="L163" s="39">
        <v>0</v>
      </c>
      <c r="M163" s="39">
        <v>0</v>
      </c>
      <c r="N163" s="39">
        <v>0</v>
      </c>
      <c r="O163" s="39">
        <v>0.6870528239999999</v>
      </c>
      <c r="P163" s="39">
        <v>0.0105144</v>
      </c>
      <c r="Q163" s="39">
        <v>0.35316286799999996</v>
      </c>
      <c r="R163" s="39">
        <v>0.32337555599999995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0.48109291200000004</v>
      </c>
      <c r="AE163" s="39">
        <f t="shared" si="57"/>
        <v>0.58133302</v>
      </c>
      <c r="AF163" s="39">
        <f t="shared" si="58"/>
        <v>0.017551</v>
      </c>
      <c r="AG163" s="39">
        <f t="shared" si="59"/>
        <v>0.29430238999999997</v>
      </c>
      <c r="AH163" s="39">
        <f t="shared" si="60"/>
        <v>0.26947962999999997</v>
      </c>
      <c r="AI163" s="39">
        <f t="shared" si="61"/>
        <v>0</v>
      </c>
      <c r="AJ163" s="39">
        <v>0.008789</v>
      </c>
      <c r="AK163" s="39">
        <v>0.008789</v>
      </c>
      <c r="AL163" s="39">
        <v>0</v>
      </c>
      <c r="AM163" s="39">
        <v>0</v>
      </c>
      <c r="AN163" s="39">
        <v>0</v>
      </c>
      <c r="AO163" s="39">
        <f t="shared" si="68"/>
        <v>0.5725440199999999</v>
      </c>
      <c r="AP163" s="39">
        <v>0.008762</v>
      </c>
      <c r="AQ163" s="39">
        <v>0.29430238999999997</v>
      </c>
      <c r="AR163" s="39">
        <v>0.26947962999999997</v>
      </c>
      <c r="AS163" s="39">
        <v>0</v>
      </c>
      <c r="AT163" s="39">
        <f t="shared" si="69"/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</row>
    <row r="164" spans="1:55" ht="22.5">
      <c r="A164" s="1"/>
      <c r="B164" s="7" t="s">
        <v>253</v>
      </c>
      <c r="C164" s="6" t="s">
        <v>473</v>
      </c>
      <c r="D164" s="39">
        <v>0.5131657728</v>
      </c>
      <c r="E164" s="39">
        <f t="shared" si="51"/>
        <v>0.286345224</v>
      </c>
      <c r="F164" s="39">
        <f t="shared" si="52"/>
        <v>0.017154</v>
      </c>
      <c r="G164" s="39">
        <f t="shared" si="53"/>
        <v>0.144531408</v>
      </c>
      <c r="H164" s="39">
        <f t="shared" si="54"/>
        <v>0.124659816</v>
      </c>
      <c r="I164" s="39">
        <f t="shared" si="55"/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0.286345224</v>
      </c>
      <c r="P164" s="39">
        <v>0.017154</v>
      </c>
      <c r="Q164" s="39">
        <v>0.144531408</v>
      </c>
      <c r="R164" s="39">
        <v>0.124659816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0.427638144</v>
      </c>
      <c r="AE164" s="39">
        <f t="shared" si="57"/>
        <v>0.23862102000000002</v>
      </c>
      <c r="AF164" s="39">
        <f t="shared" si="58"/>
        <v>0.014294999999999999</v>
      </c>
      <c r="AG164" s="39">
        <f t="shared" si="59"/>
        <v>0.12044284</v>
      </c>
      <c r="AH164" s="39">
        <f t="shared" si="60"/>
        <v>0.10388318</v>
      </c>
      <c r="AI164" s="39">
        <f t="shared" si="61"/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f t="shared" si="68"/>
        <v>0.23862102000000002</v>
      </c>
      <c r="AP164" s="39">
        <v>0.014294999999999999</v>
      </c>
      <c r="AQ164" s="39">
        <v>0.12044284</v>
      </c>
      <c r="AR164" s="39">
        <v>0.10388318</v>
      </c>
      <c r="AS164" s="39">
        <v>0</v>
      </c>
      <c r="AT164" s="39">
        <f t="shared" si="69"/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</row>
    <row r="165" spans="1:55" ht="22.5">
      <c r="A165" s="1"/>
      <c r="B165" s="7" t="s">
        <v>254</v>
      </c>
      <c r="C165" s="6" t="s">
        <v>473</v>
      </c>
      <c r="D165" s="39">
        <v>1.20593956608</v>
      </c>
      <c r="E165" s="39">
        <f t="shared" si="51"/>
        <v>0.645581544</v>
      </c>
      <c r="F165" s="39">
        <f t="shared" si="52"/>
        <v>0.028239599999999997</v>
      </c>
      <c r="G165" s="39">
        <f t="shared" si="53"/>
        <v>0.341910804</v>
      </c>
      <c r="H165" s="39">
        <f t="shared" si="54"/>
        <v>0.27543114</v>
      </c>
      <c r="I165" s="39">
        <f t="shared" si="55"/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0.0162384</v>
      </c>
      <c r="P165" s="39">
        <v>0.0162384</v>
      </c>
      <c r="Q165" s="39">
        <v>0</v>
      </c>
      <c r="R165" s="39">
        <v>0</v>
      </c>
      <c r="S165" s="39">
        <v>0</v>
      </c>
      <c r="T165" s="39">
        <v>0.629343144</v>
      </c>
      <c r="U165" s="39">
        <v>0.012001199999999998</v>
      </c>
      <c r="V165" s="39">
        <v>0.341910804</v>
      </c>
      <c r="W165" s="39">
        <v>0.27543114</v>
      </c>
      <c r="X165" s="39">
        <v>0</v>
      </c>
      <c r="Y165" s="39">
        <v>0</v>
      </c>
      <c r="Z165" s="39">
        <v>0</v>
      </c>
      <c r="AA165" s="39">
        <v>0</v>
      </c>
      <c r="AB165" s="39">
        <v>0</v>
      </c>
      <c r="AC165" s="39">
        <v>0</v>
      </c>
      <c r="AD165" s="39">
        <v>1.0049496384</v>
      </c>
      <c r="AE165" s="39">
        <f t="shared" si="57"/>
        <v>0.53798462</v>
      </c>
      <c r="AF165" s="39">
        <f t="shared" si="58"/>
        <v>0.023533</v>
      </c>
      <c r="AG165" s="39">
        <f t="shared" si="59"/>
        <v>0.28492567</v>
      </c>
      <c r="AH165" s="39">
        <f t="shared" si="60"/>
        <v>0.22952595</v>
      </c>
      <c r="AI165" s="39">
        <f t="shared" si="61"/>
        <v>0</v>
      </c>
      <c r="AJ165" s="39">
        <v>0</v>
      </c>
      <c r="AK165" s="39">
        <v>0</v>
      </c>
      <c r="AL165" s="39">
        <v>0</v>
      </c>
      <c r="AM165" s="39">
        <v>0</v>
      </c>
      <c r="AN165" s="39">
        <v>0</v>
      </c>
      <c r="AO165" s="39">
        <f t="shared" si="68"/>
        <v>0.013532</v>
      </c>
      <c r="AP165" s="39">
        <v>0.013532</v>
      </c>
      <c r="AQ165" s="39">
        <v>0</v>
      </c>
      <c r="AR165" s="39">
        <v>0</v>
      </c>
      <c r="AS165" s="39">
        <v>0</v>
      </c>
      <c r="AT165" s="39">
        <f t="shared" si="69"/>
        <v>0.52445262</v>
      </c>
      <c r="AU165" s="39">
        <v>0.010001</v>
      </c>
      <c r="AV165" s="39">
        <v>0.28492567</v>
      </c>
      <c r="AW165" s="39">
        <v>0.22952595</v>
      </c>
      <c r="AX165" s="39">
        <v>0</v>
      </c>
      <c r="AY165" s="39">
        <v>0</v>
      </c>
      <c r="AZ165" s="39">
        <v>0</v>
      </c>
      <c r="BA165" s="39">
        <v>0</v>
      </c>
      <c r="BB165" s="39">
        <v>0</v>
      </c>
      <c r="BC165" s="39">
        <v>0</v>
      </c>
    </row>
    <row r="166" spans="1:55" ht="22.5">
      <c r="A166" s="1"/>
      <c r="B166" s="7" t="s">
        <v>255</v>
      </c>
      <c r="C166" s="6" t="s">
        <v>473</v>
      </c>
      <c r="D166" s="39">
        <v>0.2565828864</v>
      </c>
      <c r="E166" s="39">
        <f t="shared" si="51"/>
        <v>0.20281690799999996</v>
      </c>
      <c r="F166" s="39">
        <f t="shared" si="52"/>
        <v>0.012319199999999999</v>
      </c>
      <c r="G166" s="39">
        <f t="shared" si="53"/>
        <v>0.10046831999999999</v>
      </c>
      <c r="H166" s="39">
        <f t="shared" si="54"/>
        <v>0.090029388</v>
      </c>
      <c r="I166" s="39">
        <f t="shared" si="55"/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0.0058272</v>
      </c>
      <c r="P166" s="39">
        <v>0.0058272</v>
      </c>
      <c r="Q166" s="39">
        <v>0</v>
      </c>
      <c r="R166" s="39">
        <v>0</v>
      </c>
      <c r="S166" s="39">
        <v>0</v>
      </c>
      <c r="T166" s="39">
        <v>0.19698970799999996</v>
      </c>
      <c r="U166" s="39">
        <v>0.0064919999999999995</v>
      </c>
      <c r="V166" s="39">
        <v>0.10046831999999999</v>
      </c>
      <c r="W166" s="39">
        <v>0.090029388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0.213819072</v>
      </c>
      <c r="AE166" s="39">
        <f t="shared" si="57"/>
        <v>0.16901408999999998</v>
      </c>
      <c r="AF166" s="39">
        <f t="shared" si="58"/>
        <v>0.010266</v>
      </c>
      <c r="AG166" s="39">
        <f t="shared" si="59"/>
        <v>0.0837236</v>
      </c>
      <c r="AH166" s="39">
        <f t="shared" si="60"/>
        <v>0.07502449</v>
      </c>
      <c r="AI166" s="39">
        <f t="shared" si="61"/>
        <v>0</v>
      </c>
      <c r="AJ166" s="39">
        <v>0</v>
      </c>
      <c r="AK166" s="39">
        <v>0</v>
      </c>
      <c r="AL166" s="39">
        <v>0</v>
      </c>
      <c r="AM166" s="39">
        <v>0</v>
      </c>
      <c r="AN166" s="39">
        <v>0</v>
      </c>
      <c r="AO166" s="39">
        <f t="shared" si="68"/>
        <v>0.004856</v>
      </c>
      <c r="AP166" s="39">
        <v>0.004856</v>
      </c>
      <c r="AQ166" s="39">
        <v>0</v>
      </c>
      <c r="AR166" s="39">
        <v>0</v>
      </c>
      <c r="AS166" s="39">
        <v>0</v>
      </c>
      <c r="AT166" s="39">
        <f t="shared" si="69"/>
        <v>0.16415808999999998</v>
      </c>
      <c r="AU166" s="39">
        <v>0.00541</v>
      </c>
      <c r="AV166" s="39">
        <v>0.0837236</v>
      </c>
      <c r="AW166" s="39">
        <v>0.07502449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</row>
    <row r="167" spans="1:55" ht="36">
      <c r="A167" s="1"/>
      <c r="B167" s="25" t="s">
        <v>353</v>
      </c>
      <c r="C167" s="6" t="s">
        <v>473</v>
      </c>
      <c r="D167" s="39">
        <v>2.3092459776000003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1.4291930519999998</v>
      </c>
      <c r="U167" s="39">
        <v>0.048353999999999994</v>
      </c>
      <c r="V167" s="39">
        <v>0.674362332</v>
      </c>
      <c r="W167" s="39">
        <v>0.70647672</v>
      </c>
      <c r="X167" s="39">
        <v>0</v>
      </c>
      <c r="Y167" s="39">
        <v>0</v>
      </c>
      <c r="Z167" s="39">
        <v>0</v>
      </c>
      <c r="AA167" s="39">
        <v>0</v>
      </c>
      <c r="AB167" s="39">
        <v>0</v>
      </c>
      <c r="AC167" s="39">
        <v>0</v>
      </c>
      <c r="AD167" s="39">
        <v>1.9243716480000002</v>
      </c>
      <c r="AE167" s="39">
        <f aca="true" t="shared" si="70" ref="AE167:AE219">AJ167+AO167+AT167+AY167</f>
        <v>1.19099421</v>
      </c>
      <c r="AF167" s="39">
        <f aca="true" t="shared" si="71" ref="AF167:AF219">AK167+AP167+AU167+AZ167</f>
        <v>0.040295</v>
      </c>
      <c r="AG167" s="39">
        <f aca="true" t="shared" si="72" ref="AG167:AG219">AL167+AQ167+AV167+BA167</f>
        <v>0.56196861</v>
      </c>
      <c r="AH167" s="39">
        <f aca="true" t="shared" si="73" ref="AH167:AH219">AM167+AR167+AW167+BB167</f>
        <v>0.5887306</v>
      </c>
      <c r="AI167" s="39">
        <f aca="true" t="shared" si="74" ref="AI167:AI219">AN167+AS167+AX167+BC167</f>
        <v>0</v>
      </c>
      <c r="AJ167" s="39">
        <v>0</v>
      </c>
      <c r="AK167" s="39">
        <v>0</v>
      </c>
      <c r="AL167" s="39">
        <v>0</v>
      </c>
      <c r="AM167" s="39">
        <v>0</v>
      </c>
      <c r="AN167" s="39">
        <v>0</v>
      </c>
      <c r="AO167" s="39">
        <v>0</v>
      </c>
      <c r="AP167" s="39">
        <v>0</v>
      </c>
      <c r="AQ167" s="39">
        <v>0</v>
      </c>
      <c r="AR167" s="39">
        <v>0</v>
      </c>
      <c r="AS167" s="39">
        <v>0</v>
      </c>
      <c r="AT167" s="39">
        <f t="shared" si="69"/>
        <v>1.19099421</v>
      </c>
      <c r="AU167" s="39">
        <v>0.040295</v>
      </c>
      <c r="AV167" s="39">
        <v>0.56196861</v>
      </c>
      <c r="AW167" s="39">
        <v>0.5887306</v>
      </c>
      <c r="AX167" s="39">
        <v>0</v>
      </c>
      <c r="AY167" s="39">
        <v>0</v>
      </c>
      <c r="AZ167" s="39">
        <v>0</v>
      </c>
      <c r="BA167" s="39">
        <v>0</v>
      </c>
      <c r="BB167" s="39">
        <v>0</v>
      </c>
      <c r="BC167" s="39">
        <v>0</v>
      </c>
    </row>
    <row r="168" spans="1:55" ht="36">
      <c r="A168" s="1"/>
      <c r="B168" s="25" t="s">
        <v>354</v>
      </c>
      <c r="C168" s="6" t="s">
        <v>473</v>
      </c>
      <c r="D168" s="39">
        <v>2.746719798912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0.0182172</v>
      </c>
      <c r="U168" s="39">
        <v>0.0182172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2.28893316576</v>
      </c>
      <c r="AE168" s="39">
        <f t="shared" si="70"/>
        <v>0.015181</v>
      </c>
      <c r="AF168" s="39">
        <f t="shared" si="71"/>
        <v>0.015181</v>
      </c>
      <c r="AG168" s="39">
        <f t="shared" si="72"/>
        <v>0</v>
      </c>
      <c r="AH168" s="39">
        <f t="shared" si="73"/>
        <v>0</v>
      </c>
      <c r="AI168" s="39">
        <f t="shared" si="74"/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f t="shared" si="69"/>
        <v>0.015181</v>
      </c>
      <c r="AU168" s="39">
        <v>0.015181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</row>
    <row r="169" spans="1:55" ht="24">
      <c r="A169" s="1"/>
      <c r="B169" s="25" t="s">
        <v>355</v>
      </c>
      <c r="C169" s="6" t="s">
        <v>473</v>
      </c>
      <c r="D169" s="39">
        <v>0.20589420479999998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0.171578504</v>
      </c>
      <c r="AE169" s="39">
        <f t="shared" si="70"/>
        <v>0</v>
      </c>
      <c r="AF169" s="39">
        <f t="shared" si="71"/>
        <v>0</v>
      </c>
      <c r="AG169" s="39">
        <f t="shared" si="72"/>
        <v>0</v>
      </c>
      <c r="AH169" s="39">
        <f t="shared" si="73"/>
        <v>0</v>
      </c>
      <c r="AI169" s="39">
        <f t="shared" si="74"/>
        <v>0</v>
      </c>
      <c r="AJ169" s="39">
        <v>0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f t="shared" si="69"/>
        <v>0</v>
      </c>
      <c r="AU169" s="39">
        <v>0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</row>
    <row r="170" spans="1:55" ht="11.25">
      <c r="A170" s="1"/>
      <c r="B170" s="8" t="s">
        <v>237</v>
      </c>
      <c r="C170" s="6"/>
      <c r="D170" s="39">
        <v>0</v>
      </c>
      <c r="E170" s="39">
        <f aca="true" t="shared" si="75" ref="E170:I171">J170+O170+T170+Y170</f>
        <v>0</v>
      </c>
      <c r="F170" s="39">
        <f t="shared" si="75"/>
        <v>0</v>
      </c>
      <c r="G170" s="39">
        <f t="shared" si="75"/>
        <v>0</v>
      </c>
      <c r="H170" s="39">
        <f t="shared" si="75"/>
        <v>0</v>
      </c>
      <c r="I170" s="39">
        <f t="shared" si="75"/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f t="shared" si="70"/>
        <v>0</v>
      </c>
      <c r="AF170" s="39">
        <f t="shared" si="71"/>
        <v>0</v>
      </c>
      <c r="AG170" s="39">
        <f t="shared" si="72"/>
        <v>0</v>
      </c>
      <c r="AH170" s="39">
        <f t="shared" si="73"/>
        <v>0</v>
      </c>
      <c r="AI170" s="39">
        <f t="shared" si="74"/>
        <v>0</v>
      </c>
      <c r="AJ170" s="39">
        <v>0</v>
      </c>
      <c r="AK170" s="39">
        <v>0</v>
      </c>
      <c r="AL170" s="39">
        <v>0</v>
      </c>
      <c r="AM170" s="39">
        <v>0</v>
      </c>
      <c r="AN170" s="39">
        <v>0</v>
      </c>
      <c r="AO170" s="39">
        <f t="shared" si="68"/>
        <v>0</v>
      </c>
      <c r="AP170" s="39">
        <v>0</v>
      </c>
      <c r="AQ170" s="39">
        <v>0</v>
      </c>
      <c r="AR170" s="39">
        <v>0</v>
      </c>
      <c r="AS170" s="39">
        <v>0</v>
      </c>
      <c r="AT170" s="39">
        <f t="shared" si="69"/>
        <v>0</v>
      </c>
      <c r="AU170" s="39">
        <v>0</v>
      </c>
      <c r="AV170" s="39">
        <v>0</v>
      </c>
      <c r="AW170" s="39">
        <v>0</v>
      </c>
      <c r="AX170" s="39">
        <v>0</v>
      </c>
      <c r="AY170" s="39">
        <v>0</v>
      </c>
      <c r="AZ170" s="39">
        <v>0</v>
      </c>
      <c r="BA170" s="39">
        <v>0</v>
      </c>
      <c r="BB170" s="39">
        <v>0</v>
      </c>
      <c r="BC170" s="39">
        <v>0</v>
      </c>
    </row>
    <row r="171" spans="1:55" ht="22.5">
      <c r="A171" s="1"/>
      <c r="B171" s="7" t="s">
        <v>256</v>
      </c>
      <c r="C171" s="6" t="s">
        <v>473</v>
      </c>
      <c r="D171" s="39">
        <v>0.320953608</v>
      </c>
      <c r="E171" s="39">
        <f t="shared" si="75"/>
        <v>0.326669616</v>
      </c>
      <c r="F171" s="39">
        <f t="shared" si="75"/>
        <v>0.011616000000000001</v>
      </c>
      <c r="G171" s="39">
        <f t="shared" si="75"/>
        <v>0.140716176</v>
      </c>
      <c r="H171" s="39">
        <f t="shared" si="75"/>
        <v>0.17433743999999998</v>
      </c>
      <c r="I171" s="39">
        <f t="shared" si="75"/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0.315053616</v>
      </c>
      <c r="P171" s="39">
        <v>0</v>
      </c>
      <c r="Q171" s="39">
        <v>0.140716176</v>
      </c>
      <c r="R171" s="39">
        <v>0.17433743999999998</v>
      </c>
      <c r="S171" s="39">
        <v>0</v>
      </c>
      <c r="T171" s="39">
        <v>0.011616000000000001</v>
      </c>
      <c r="U171" s="39">
        <v>0.011616000000000001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v>0.26746134</v>
      </c>
      <c r="AE171" s="39">
        <f t="shared" si="70"/>
        <v>0.27222468</v>
      </c>
      <c r="AF171" s="39">
        <f t="shared" si="71"/>
        <v>0.009680000000000001</v>
      </c>
      <c r="AG171" s="39">
        <f t="shared" si="72"/>
        <v>0.11726348</v>
      </c>
      <c r="AH171" s="39">
        <f t="shared" si="73"/>
        <v>0.1452812</v>
      </c>
      <c r="AI171" s="39">
        <f t="shared" si="74"/>
        <v>0</v>
      </c>
      <c r="AJ171" s="39">
        <v>0</v>
      </c>
      <c r="AK171" s="39">
        <v>0</v>
      </c>
      <c r="AL171" s="39">
        <v>0</v>
      </c>
      <c r="AM171" s="39">
        <v>0</v>
      </c>
      <c r="AN171" s="39">
        <v>0</v>
      </c>
      <c r="AO171" s="39">
        <f t="shared" si="68"/>
        <v>0.26254468</v>
      </c>
      <c r="AP171" s="39">
        <v>0</v>
      </c>
      <c r="AQ171" s="39">
        <v>0.11726348</v>
      </c>
      <c r="AR171" s="39">
        <v>0.1452812</v>
      </c>
      <c r="AS171" s="39">
        <v>0</v>
      </c>
      <c r="AT171" s="39">
        <f t="shared" si="69"/>
        <v>0.009680000000000001</v>
      </c>
      <c r="AU171" s="39">
        <v>0.009680000000000001</v>
      </c>
      <c r="AV171" s="39">
        <v>0</v>
      </c>
      <c r="AW171" s="39">
        <v>0</v>
      </c>
      <c r="AX171" s="39">
        <v>0</v>
      </c>
      <c r="AY171" s="39">
        <v>0</v>
      </c>
      <c r="AZ171" s="39">
        <v>0</v>
      </c>
      <c r="BA171" s="39">
        <v>0</v>
      </c>
      <c r="BB171" s="39">
        <v>0</v>
      </c>
      <c r="BC171" s="39">
        <v>0</v>
      </c>
    </row>
    <row r="172" spans="1:55" ht="24">
      <c r="A172" s="1"/>
      <c r="B172" s="25" t="s">
        <v>356</v>
      </c>
      <c r="C172" s="6" t="s">
        <v>473</v>
      </c>
      <c r="D172" s="39">
        <v>1.283814432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1.098556236</v>
      </c>
      <c r="U172" s="39">
        <v>0.03039</v>
      </c>
      <c r="V172" s="39">
        <v>0.49955025599999997</v>
      </c>
      <c r="W172" s="39">
        <v>0.56861598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1.06984536</v>
      </c>
      <c r="AE172" s="39">
        <f t="shared" si="70"/>
        <v>0.91546353</v>
      </c>
      <c r="AF172" s="39">
        <f t="shared" si="71"/>
        <v>0.025325</v>
      </c>
      <c r="AG172" s="39">
        <f t="shared" si="72"/>
        <v>0.41629188</v>
      </c>
      <c r="AH172" s="39">
        <f t="shared" si="73"/>
        <v>0.47384665000000004</v>
      </c>
      <c r="AI172" s="39">
        <f t="shared" si="74"/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f t="shared" si="69"/>
        <v>0.91546353</v>
      </c>
      <c r="AU172" s="39">
        <v>0.025325</v>
      </c>
      <c r="AV172" s="39">
        <v>0.41629188</v>
      </c>
      <c r="AW172" s="39">
        <v>0.47384665000000004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</row>
    <row r="173" spans="1:55" ht="24">
      <c r="A173" s="1"/>
      <c r="B173" s="25" t="s">
        <v>357</v>
      </c>
      <c r="C173" s="6" t="s">
        <v>473</v>
      </c>
      <c r="D173" s="39">
        <v>1.6100008319999999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0.041100000000000005</v>
      </c>
      <c r="U173" s="39">
        <v>0.041100000000000005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1.34166736</v>
      </c>
      <c r="AE173" s="39">
        <f t="shared" si="70"/>
        <v>0.03425</v>
      </c>
      <c r="AF173" s="39">
        <f t="shared" si="71"/>
        <v>0.03425</v>
      </c>
      <c r="AG173" s="39">
        <f t="shared" si="72"/>
        <v>0</v>
      </c>
      <c r="AH173" s="39">
        <f t="shared" si="73"/>
        <v>0</v>
      </c>
      <c r="AI173" s="39">
        <f t="shared" si="74"/>
        <v>0</v>
      </c>
      <c r="AJ173" s="39">
        <v>0</v>
      </c>
      <c r="AK173" s="39">
        <v>0</v>
      </c>
      <c r="AL173" s="39">
        <v>0</v>
      </c>
      <c r="AM173" s="39">
        <v>0</v>
      </c>
      <c r="AN173" s="39">
        <v>0</v>
      </c>
      <c r="AO173" s="39">
        <v>0</v>
      </c>
      <c r="AP173" s="39">
        <v>0</v>
      </c>
      <c r="AQ173" s="39">
        <v>0</v>
      </c>
      <c r="AR173" s="39">
        <v>0</v>
      </c>
      <c r="AS173" s="39">
        <v>0</v>
      </c>
      <c r="AT173" s="39">
        <f t="shared" si="69"/>
        <v>0.03425</v>
      </c>
      <c r="AU173" s="39">
        <v>0.03425</v>
      </c>
      <c r="AV173" s="39">
        <v>0</v>
      </c>
      <c r="AW173" s="39">
        <v>0</v>
      </c>
      <c r="AX173" s="39">
        <v>0</v>
      </c>
      <c r="AY173" s="39">
        <v>0</v>
      </c>
      <c r="AZ173" s="39">
        <v>0</v>
      </c>
      <c r="BA173" s="39">
        <v>0</v>
      </c>
      <c r="BB173" s="39">
        <v>0</v>
      </c>
      <c r="BC173" s="39">
        <v>0</v>
      </c>
    </row>
    <row r="174" spans="1:55" ht="24">
      <c r="A174" s="1"/>
      <c r="B174" s="25" t="s">
        <v>358</v>
      </c>
      <c r="C174" s="6" t="s">
        <v>473</v>
      </c>
      <c r="D174" s="39">
        <v>1.1270005824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1.136992632</v>
      </c>
      <c r="U174" s="39">
        <v>0.029813999999999997</v>
      </c>
      <c r="V174" s="39">
        <v>0.41060230799999997</v>
      </c>
      <c r="W174" s="39">
        <v>0.696576324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0.939167152</v>
      </c>
      <c r="AE174" s="39">
        <f t="shared" si="70"/>
        <v>0.94749386</v>
      </c>
      <c r="AF174" s="39">
        <f t="shared" si="71"/>
        <v>0.024845</v>
      </c>
      <c r="AG174" s="39">
        <f t="shared" si="72"/>
        <v>0.34216859</v>
      </c>
      <c r="AH174" s="39">
        <f t="shared" si="73"/>
        <v>0.58048027</v>
      </c>
      <c r="AI174" s="39">
        <f t="shared" si="74"/>
        <v>0</v>
      </c>
      <c r="AJ174" s="39">
        <v>0</v>
      </c>
      <c r="AK174" s="39">
        <v>0</v>
      </c>
      <c r="AL174" s="39">
        <v>0</v>
      </c>
      <c r="AM174" s="39">
        <v>0</v>
      </c>
      <c r="AN174" s="39">
        <v>0</v>
      </c>
      <c r="AO174" s="39">
        <v>0</v>
      </c>
      <c r="AP174" s="39">
        <v>0</v>
      </c>
      <c r="AQ174" s="39">
        <v>0</v>
      </c>
      <c r="AR174" s="39">
        <v>0</v>
      </c>
      <c r="AS174" s="39">
        <v>0</v>
      </c>
      <c r="AT174" s="39">
        <f t="shared" si="69"/>
        <v>0.94749386</v>
      </c>
      <c r="AU174" s="39">
        <v>0.024845</v>
      </c>
      <c r="AV174" s="39">
        <v>0.34216859</v>
      </c>
      <c r="AW174" s="39">
        <v>0.58048027</v>
      </c>
      <c r="AX174" s="39">
        <v>0</v>
      </c>
      <c r="AY174" s="39">
        <v>0</v>
      </c>
      <c r="AZ174" s="39">
        <v>0</v>
      </c>
      <c r="BA174" s="39">
        <v>0</v>
      </c>
      <c r="BB174" s="39">
        <v>0</v>
      </c>
      <c r="BC174" s="39">
        <v>0</v>
      </c>
    </row>
    <row r="175" spans="1:55" ht="11.25">
      <c r="A175" s="1"/>
      <c r="B175" s="8" t="s">
        <v>137</v>
      </c>
      <c r="C175" s="6"/>
      <c r="D175" s="39">
        <v>0</v>
      </c>
      <c r="E175" s="39">
        <f aca="true" t="shared" si="76" ref="E175:I176">J175+O175+T175+Y175</f>
        <v>0</v>
      </c>
      <c r="F175" s="39">
        <f t="shared" si="76"/>
        <v>0</v>
      </c>
      <c r="G175" s="39">
        <f t="shared" si="76"/>
        <v>0</v>
      </c>
      <c r="H175" s="39">
        <f t="shared" si="76"/>
        <v>0</v>
      </c>
      <c r="I175" s="39">
        <f t="shared" si="76"/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f t="shared" si="70"/>
        <v>0</v>
      </c>
      <c r="AF175" s="39">
        <f t="shared" si="71"/>
        <v>0</v>
      </c>
      <c r="AG175" s="39">
        <f t="shared" si="72"/>
        <v>0</v>
      </c>
      <c r="AH175" s="39">
        <f t="shared" si="73"/>
        <v>0</v>
      </c>
      <c r="AI175" s="39">
        <f t="shared" si="74"/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f t="shared" si="68"/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f t="shared" si="69"/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</row>
    <row r="176" spans="1:55" ht="33.75">
      <c r="A176" s="1"/>
      <c r="B176" s="7" t="s">
        <v>257</v>
      </c>
      <c r="C176" s="6" t="s">
        <v>473</v>
      </c>
      <c r="D176" s="39">
        <v>4.12199575104</v>
      </c>
      <c r="E176" s="39">
        <f t="shared" si="76"/>
        <v>2.337287928</v>
      </c>
      <c r="F176" s="39">
        <f t="shared" si="76"/>
        <v>0.10187879999999999</v>
      </c>
      <c r="G176" s="39">
        <f t="shared" si="76"/>
        <v>0.524816988</v>
      </c>
      <c r="H176" s="39">
        <f t="shared" si="76"/>
        <v>1.7105921399999997</v>
      </c>
      <c r="I176" s="39">
        <f t="shared" si="76"/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0.774144816</v>
      </c>
      <c r="P176" s="39">
        <v>0.061261199999999995</v>
      </c>
      <c r="Q176" s="39">
        <v>0.261122028</v>
      </c>
      <c r="R176" s="39">
        <v>0.451761588</v>
      </c>
      <c r="S176" s="39">
        <v>0</v>
      </c>
      <c r="T176" s="39">
        <v>1.563143112</v>
      </c>
      <c r="U176" s="39">
        <v>0.040617600000000004</v>
      </c>
      <c r="V176" s="39">
        <v>0.26369496</v>
      </c>
      <c r="W176" s="39">
        <v>1.2588305519999998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3.4349964592</v>
      </c>
      <c r="AE176" s="39">
        <f t="shared" si="70"/>
        <v>1.94773994</v>
      </c>
      <c r="AF176" s="39">
        <f t="shared" si="71"/>
        <v>0.084899</v>
      </c>
      <c r="AG176" s="39">
        <f t="shared" si="72"/>
        <v>0.43734749</v>
      </c>
      <c r="AH176" s="39">
        <f t="shared" si="73"/>
        <v>1.42549345</v>
      </c>
      <c r="AI176" s="39">
        <f t="shared" si="74"/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f t="shared" si="68"/>
        <v>0.64512068</v>
      </c>
      <c r="AP176" s="39">
        <v>0.051051</v>
      </c>
      <c r="AQ176" s="39">
        <v>0.21760169000000001</v>
      </c>
      <c r="AR176" s="39">
        <v>0.37646799000000003</v>
      </c>
      <c r="AS176" s="39">
        <v>0</v>
      </c>
      <c r="AT176" s="39">
        <f t="shared" si="69"/>
        <v>1.30261926</v>
      </c>
      <c r="AU176" s="39">
        <v>0.033848</v>
      </c>
      <c r="AV176" s="39">
        <v>0.2197458</v>
      </c>
      <c r="AW176" s="39">
        <v>1.04902546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</row>
    <row r="177" spans="1:55" ht="48">
      <c r="A177" s="1"/>
      <c r="B177" s="25" t="s">
        <v>359</v>
      </c>
      <c r="C177" s="6" t="s">
        <v>473</v>
      </c>
      <c r="D177" s="39">
        <v>4.79721804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0.339961776</v>
      </c>
      <c r="U177" s="39">
        <v>0.0597</v>
      </c>
      <c r="V177" s="39">
        <v>0.051653892</v>
      </c>
      <c r="W177" s="39">
        <v>0.22860788399999998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3.9976817</v>
      </c>
      <c r="AE177" s="39">
        <f t="shared" si="70"/>
        <v>0.28330148</v>
      </c>
      <c r="AF177" s="39">
        <f t="shared" si="71"/>
        <v>0.04975</v>
      </c>
      <c r="AG177" s="39">
        <f t="shared" si="72"/>
        <v>0.04304491</v>
      </c>
      <c r="AH177" s="39">
        <f t="shared" si="73"/>
        <v>0.19050657</v>
      </c>
      <c r="AI177" s="39">
        <f t="shared" si="74"/>
        <v>0</v>
      </c>
      <c r="AJ177" s="39">
        <v>0</v>
      </c>
      <c r="AK177" s="39">
        <v>0</v>
      </c>
      <c r="AL177" s="39">
        <v>0</v>
      </c>
      <c r="AM177" s="39">
        <v>0</v>
      </c>
      <c r="AN177" s="39">
        <v>0</v>
      </c>
      <c r="AO177" s="39">
        <v>0</v>
      </c>
      <c r="AP177" s="39">
        <v>0</v>
      </c>
      <c r="AQ177" s="39">
        <v>0</v>
      </c>
      <c r="AR177" s="39">
        <v>0</v>
      </c>
      <c r="AS177" s="39">
        <v>0</v>
      </c>
      <c r="AT177" s="39">
        <f t="shared" si="69"/>
        <v>0.28330148</v>
      </c>
      <c r="AU177" s="39">
        <v>0.04975</v>
      </c>
      <c r="AV177" s="39">
        <v>0.04304491</v>
      </c>
      <c r="AW177" s="39">
        <v>0.19050657</v>
      </c>
      <c r="AX177" s="39">
        <v>0</v>
      </c>
      <c r="AY177" s="39">
        <v>0</v>
      </c>
      <c r="AZ177" s="39">
        <v>0</v>
      </c>
      <c r="BA177" s="39">
        <v>0</v>
      </c>
      <c r="BB177" s="39">
        <v>0</v>
      </c>
      <c r="BC177" s="39">
        <v>0</v>
      </c>
    </row>
    <row r="178" spans="1:55" ht="11.25">
      <c r="A178" s="1"/>
      <c r="B178" s="8" t="s">
        <v>221</v>
      </c>
      <c r="C178" s="6"/>
      <c r="D178" s="39">
        <v>0</v>
      </c>
      <c r="E178" s="39">
        <f aca="true" t="shared" si="77" ref="E178:I182">J178+O178+T178+Y178</f>
        <v>0</v>
      </c>
      <c r="F178" s="39">
        <f t="shared" si="77"/>
        <v>0</v>
      </c>
      <c r="G178" s="39">
        <f t="shared" si="77"/>
        <v>0</v>
      </c>
      <c r="H178" s="39">
        <f t="shared" si="77"/>
        <v>0</v>
      </c>
      <c r="I178" s="39">
        <f t="shared" si="77"/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f t="shared" si="70"/>
        <v>0</v>
      </c>
      <c r="AF178" s="39">
        <f t="shared" si="71"/>
        <v>0</v>
      </c>
      <c r="AG178" s="39">
        <f t="shared" si="72"/>
        <v>0</v>
      </c>
      <c r="AH178" s="39">
        <f t="shared" si="73"/>
        <v>0</v>
      </c>
      <c r="AI178" s="39">
        <f t="shared" si="74"/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f t="shared" si="68"/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f t="shared" si="69"/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</row>
    <row r="179" spans="1:55" ht="22.5">
      <c r="A179" s="1"/>
      <c r="B179" s="7" t="s">
        <v>258</v>
      </c>
      <c r="C179" s="6" t="s">
        <v>473</v>
      </c>
      <c r="D179" s="39">
        <v>1.01619111168</v>
      </c>
      <c r="E179" s="39">
        <f t="shared" si="77"/>
        <v>1.00299078</v>
      </c>
      <c r="F179" s="39">
        <f t="shared" si="77"/>
        <v>0.0335184</v>
      </c>
      <c r="G179" s="39">
        <f t="shared" si="77"/>
        <v>0.37510656</v>
      </c>
      <c r="H179" s="39">
        <f t="shared" si="77"/>
        <v>0.5943658199999999</v>
      </c>
      <c r="I179" s="39">
        <f t="shared" si="77"/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0.8148196799999999</v>
      </c>
      <c r="P179" s="39">
        <v>0.022933199999999997</v>
      </c>
      <c r="Q179" s="39">
        <v>0.31089343199999997</v>
      </c>
      <c r="R179" s="39">
        <v>0.480993048</v>
      </c>
      <c r="S179" s="39">
        <v>0</v>
      </c>
      <c r="T179" s="39">
        <v>0.1881711</v>
      </c>
      <c r="U179" s="39">
        <v>0.010585200000000001</v>
      </c>
      <c r="V179" s="39">
        <v>0.064213128</v>
      </c>
      <c r="W179" s="39">
        <v>0.11337277199999998</v>
      </c>
      <c r="X179" s="39">
        <v>0</v>
      </c>
      <c r="Y179" s="39">
        <v>0</v>
      </c>
      <c r="Z179" s="39">
        <v>0</v>
      </c>
      <c r="AA179" s="39">
        <v>0</v>
      </c>
      <c r="AB179" s="39">
        <v>0</v>
      </c>
      <c r="AC179" s="39">
        <v>0</v>
      </c>
      <c r="AD179" s="39">
        <v>0.8468259264000001</v>
      </c>
      <c r="AE179" s="39">
        <f t="shared" si="70"/>
        <v>0.83582565</v>
      </c>
      <c r="AF179" s="39">
        <f t="shared" si="71"/>
        <v>0.027932</v>
      </c>
      <c r="AG179" s="39">
        <f t="shared" si="72"/>
        <v>0.3125888</v>
      </c>
      <c r="AH179" s="39">
        <f t="shared" si="73"/>
        <v>0.49530484999999996</v>
      </c>
      <c r="AI179" s="39">
        <f t="shared" si="74"/>
        <v>0</v>
      </c>
      <c r="AJ179" s="39">
        <v>0</v>
      </c>
      <c r="AK179" s="39">
        <v>0</v>
      </c>
      <c r="AL179" s="39">
        <v>0</v>
      </c>
      <c r="AM179" s="39">
        <v>0</v>
      </c>
      <c r="AN179" s="39">
        <v>0</v>
      </c>
      <c r="AO179" s="39">
        <f t="shared" si="68"/>
        <v>0.6790164</v>
      </c>
      <c r="AP179" s="39">
        <v>0.019111</v>
      </c>
      <c r="AQ179" s="39">
        <v>0.25907786</v>
      </c>
      <c r="AR179" s="39">
        <v>0.40082754</v>
      </c>
      <c r="AS179" s="39">
        <v>0</v>
      </c>
      <c r="AT179" s="39">
        <f t="shared" si="69"/>
        <v>0.15680925</v>
      </c>
      <c r="AU179" s="39">
        <v>0.008821</v>
      </c>
      <c r="AV179" s="39">
        <v>0.05351094</v>
      </c>
      <c r="AW179" s="39">
        <v>0.09447731</v>
      </c>
      <c r="AX179" s="39">
        <v>0</v>
      </c>
      <c r="AY179" s="39">
        <v>0</v>
      </c>
      <c r="AZ179" s="39">
        <v>0</v>
      </c>
      <c r="BA179" s="39">
        <v>0</v>
      </c>
      <c r="BB179" s="39">
        <v>0</v>
      </c>
      <c r="BC179" s="39">
        <v>0</v>
      </c>
    </row>
    <row r="180" spans="1:55" ht="22.5">
      <c r="A180" s="1"/>
      <c r="B180" s="7" t="s">
        <v>259</v>
      </c>
      <c r="C180" s="6" t="s">
        <v>473</v>
      </c>
      <c r="D180" s="39">
        <v>0.49436324351999994</v>
      </c>
      <c r="E180" s="39">
        <f t="shared" si="77"/>
        <v>0.4399212719999999</v>
      </c>
      <c r="F180" s="39">
        <f t="shared" si="77"/>
        <v>0.017543999999999997</v>
      </c>
      <c r="G180" s="39">
        <f t="shared" si="77"/>
        <v>0.160121496</v>
      </c>
      <c r="H180" s="39">
        <f t="shared" si="77"/>
        <v>0.262255776</v>
      </c>
      <c r="I180" s="39">
        <f t="shared" si="77"/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0.43202647199999994</v>
      </c>
      <c r="P180" s="39">
        <v>0.009649199999999998</v>
      </c>
      <c r="Q180" s="39">
        <v>0.160121496</v>
      </c>
      <c r="R180" s="39">
        <v>0.262255776</v>
      </c>
      <c r="S180" s="39">
        <v>0</v>
      </c>
      <c r="T180" s="39">
        <v>0.007894799999999999</v>
      </c>
      <c r="U180" s="39">
        <v>0.007894799999999999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0.41196936959999997</v>
      </c>
      <c r="AE180" s="39">
        <f t="shared" si="70"/>
        <v>0.36660106</v>
      </c>
      <c r="AF180" s="39">
        <f t="shared" si="71"/>
        <v>0.01462</v>
      </c>
      <c r="AG180" s="39">
        <f t="shared" si="72"/>
        <v>0.13343458</v>
      </c>
      <c r="AH180" s="39">
        <f t="shared" si="73"/>
        <v>0.21854648</v>
      </c>
      <c r="AI180" s="39">
        <f t="shared" si="74"/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f t="shared" si="68"/>
        <v>0.36002206</v>
      </c>
      <c r="AP180" s="39">
        <v>0.008041</v>
      </c>
      <c r="AQ180" s="39">
        <v>0.13343458</v>
      </c>
      <c r="AR180" s="39">
        <v>0.21854648</v>
      </c>
      <c r="AS180" s="39">
        <v>0</v>
      </c>
      <c r="AT180" s="39">
        <f t="shared" si="69"/>
        <v>0.006579</v>
      </c>
      <c r="AU180" s="39">
        <v>0.006579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</row>
    <row r="181" spans="1:55" ht="45">
      <c r="A181" s="1"/>
      <c r="B181" s="7" t="s">
        <v>260</v>
      </c>
      <c r="C181" s="6" t="s">
        <v>473</v>
      </c>
      <c r="D181" s="39">
        <v>1.0024587993599998</v>
      </c>
      <c r="E181" s="39">
        <f t="shared" si="77"/>
        <v>0.743585832</v>
      </c>
      <c r="F181" s="39">
        <f t="shared" si="77"/>
        <v>0.015768</v>
      </c>
      <c r="G181" s="39">
        <f t="shared" si="77"/>
        <v>0.282033996</v>
      </c>
      <c r="H181" s="39">
        <f t="shared" si="77"/>
        <v>0.445783836</v>
      </c>
      <c r="I181" s="39">
        <f t="shared" si="77"/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0.0052536</v>
      </c>
      <c r="P181" s="39">
        <v>0.0052536</v>
      </c>
      <c r="Q181" s="39">
        <v>0</v>
      </c>
      <c r="R181" s="39">
        <v>0</v>
      </c>
      <c r="S181" s="39">
        <v>0</v>
      </c>
      <c r="T181" s="39">
        <v>0.738332232</v>
      </c>
      <c r="U181" s="39">
        <v>0.0105144</v>
      </c>
      <c r="V181" s="39">
        <v>0.282033996</v>
      </c>
      <c r="W181" s="39">
        <v>0.445783836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0.8353823328</v>
      </c>
      <c r="AE181" s="39">
        <f t="shared" si="70"/>
        <v>0.61965486</v>
      </c>
      <c r="AF181" s="39">
        <f t="shared" si="71"/>
        <v>0.01314</v>
      </c>
      <c r="AG181" s="39">
        <f t="shared" si="72"/>
        <v>0.23502833</v>
      </c>
      <c r="AH181" s="39">
        <f t="shared" si="73"/>
        <v>0.37148653</v>
      </c>
      <c r="AI181" s="39">
        <f t="shared" si="74"/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f t="shared" si="68"/>
        <v>0.004378</v>
      </c>
      <c r="AP181" s="39">
        <v>0.004378</v>
      </c>
      <c r="AQ181" s="39">
        <v>0</v>
      </c>
      <c r="AR181" s="39">
        <v>0</v>
      </c>
      <c r="AS181" s="39">
        <v>0</v>
      </c>
      <c r="AT181" s="39">
        <f t="shared" si="69"/>
        <v>0.61527686</v>
      </c>
      <c r="AU181" s="39">
        <v>0.008762</v>
      </c>
      <c r="AV181" s="39">
        <v>0.23502833</v>
      </c>
      <c r="AW181" s="39">
        <v>0.37148653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</row>
    <row r="182" spans="1:55" ht="33.75">
      <c r="A182" s="1"/>
      <c r="B182" s="7" t="s">
        <v>261</v>
      </c>
      <c r="C182" s="6" t="s">
        <v>473</v>
      </c>
      <c r="D182" s="39">
        <v>0.7552771776000001</v>
      </c>
      <c r="E182" s="39">
        <f t="shared" si="77"/>
        <v>0.6014453879999999</v>
      </c>
      <c r="F182" s="39">
        <f t="shared" si="77"/>
        <v>0.028852799999999998</v>
      </c>
      <c r="G182" s="39">
        <f t="shared" si="77"/>
        <v>0.22887008399999997</v>
      </c>
      <c r="H182" s="39">
        <f t="shared" si="77"/>
        <v>0.343722504</v>
      </c>
      <c r="I182" s="39">
        <f t="shared" si="77"/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0.0196128</v>
      </c>
      <c r="P182" s="39">
        <v>0.0196128</v>
      </c>
      <c r="Q182" s="39">
        <v>0</v>
      </c>
      <c r="R182" s="39">
        <v>0</v>
      </c>
      <c r="S182" s="39">
        <v>0</v>
      </c>
      <c r="T182" s="39">
        <v>0.5818325879999999</v>
      </c>
      <c r="U182" s="39">
        <v>0.00924</v>
      </c>
      <c r="V182" s="39">
        <v>0.22887008399999997</v>
      </c>
      <c r="W182" s="39">
        <v>0.343722504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0.6293976480000001</v>
      </c>
      <c r="AE182" s="39">
        <f t="shared" si="70"/>
        <v>0.50120449</v>
      </c>
      <c r="AF182" s="39">
        <f t="shared" si="71"/>
        <v>0.024044000000000003</v>
      </c>
      <c r="AG182" s="39">
        <f t="shared" si="72"/>
        <v>0.19072507</v>
      </c>
      <c r="AH182" s="39">
        <f t="shared" si="73"/>
        <v>0.28643542</v>
      </c>
      <c r="AI182" s="39">
        <f t="shared" si="74"/>
        <v>0</v>
      </c>
      <c r="AJ182" s="39">
        <v>0</v>
      </c>
      <c r="AK182" s="39">
        <v>0</v>
      </c>
      <c r="AL182" s="39">
        <v>0</v>
      </c>
      <c r="AM182" s="39">
        <v>0</v>
      </c>
      <c r="AN182" s="39">
        <v>0</v>
      </c>
      <c r="AO182" s="39">
        <f t="shared" si="68"/>
        <v>0.016344</v>
      </c>
      <c r="AP182" s="39">
        <v>0.016344</v>
      </c>
      <c r="AQ182" s="39">
        <v>0</v>
      </c>
      <c r="AR182" s="39">
        <v>0</v>
      </c>
      <c r="AS182" s="39">
        <v>0</v>
      </c>
      <c r="AT182" s="39">
        <f t="shared" si="69"/>
        <v>0.48486049</v>
      </c>
      <c r="AU182" s="39">
        <v>0.0077</v>
      </c>
      <c r="AV182" s="39">
        <v>0.19072507</v>
      </c>
      <c r="AW182" s="39">
        <v>0.28643542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</row>
    <row r="183" spans="1:55" ht="24">
      <c r="A183" s="1"/>
      <c r="B183" s="25" t="s">
        <v>360</v>
      </c>
      <c r="C183" s="6" t="s">
        <v>473</v>
      </c>
      <c r="D183" s="39">
        <v>0.9668967158400001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0.026344152</v>
      </c>
      <c r="U183" s="39">
        <v>0</v>
      </c>
      <c r="V183" s="39">
        <v>0.009915768</v>
      </c>
      <c r="W183" s="39">
        <v>0.016428384</v>
      </c>
      <c r="X183" s="39">
        <v>0</v>
      </c>
      <c r="Y183" s="39">
        <v>0</v>
      </c>
      <c r="Z183" s="39">
        <v>0</v>
      </c>
      <c r="AA183" s="39">
        <v>0</v>
      </c>
      <c r="AB183" s="39">
        <v>0</v>
      </c>
      <c r="AC183" s="39">
        <v>0</v>
      </c>
      <c r="AD183" s="39">
        <v>0.8057472632000001</v>
      </c>
      <c r="AE183" s="39">
        <f t="shared" si="70"/>
        <v>0.02195346</v>
      </c>
      <c r="AF183" s="39">
        <f t="shared" si="71"/>
        <v>0</v>
      </c>
      <c r="AG183" s="39">
        <f t="shared" si="72"/>
        <v>0.00826314</v>
      </c>
      <c r="AH183" s="39">
        <f t="shared" si="73"/>
        <v>0.01369032</v>
      </c>
      <c r="AI183" s="39">
        <f t="shared" si="74"/>
        <v>0</v>
      </c>
      <c r="AJ183" s="39">
        <v>0</v>
      </c>
      <c r="AK183" s="39">
        <v>0</v>
      </c>
      <c r="AL183" s="39">
        <v>0</v>
      </c>
      <c r="AM183" s="39">
        <v>0</v>
      </c>
      <c r="AN183" s="39">
        <v>0</v>
      </c>
      <c r="AO183" s="39">
        <v>0</v>
      </c>
      <c r="AP183" s="39">
        <v>0</v>
      </c>
      <c r="AQ183" s="39">
        <v>0</v>
      </c>
      <c r="AR183" s="39">
        <v>0</v>
      </c>
      <c r="AS183" s="39">
        <v>0</v>
      </c>
      <c r="AT183" s="39">
        <f t="shared" si="69"/>
        <v>0.02195346</v>
      </c>
      <c r="AU183" s="39">
        <v>0</v>
      </c>
      <c r="AV183" s="39">
        <v>0.00826314</v>
      </c>
      <c r="AW183" s="39">
        <v>0.01369032</v>
      </c>
      <c r="AX183" s="39">
        <v>0</v>
      </c>
      <c r="AY183" s="39">
        <v>0</v>
      </c>
      <c r="AZ183" s="39">
        <v>0</v>
      </c>
      <c r="BA183" s="39">
        <v>0</v>
      </c>
      <c r="BB183" s="39">
        <v>0</v>
      </c>
      <c r="BC183" s="39">
        <v>0</v>
      </c>
    </row>
    <row r="184" spans="1:55" ht="24">
      <c r="A184" s="1"/>
      <c r="B184" s="25" t="s">
        <v>361</v>
      </c>
      <c r="C184" s="6" t="s">
        <v>473</v>
      </c>
      <c r="D184" s="39">
        <v>0.9660007271999999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0.8050006059999999</v>
      </c>
      <c r="AE184" s="39">
        <f t="shared" si="70"/>
        <v>0</v>
      </c>
      <c r="AF184" s="39">
        <f t="shared" si="71"/>
        <v>0</v>
      </c>
      <c r="AG184" s="39">
        <f t="shared" si="72"/>
        <v>0</v>
      </c>
      <c r="AH184" s="39">
        <f t="shared" si="73"/>
        <v>0</v>
      </c>
      <c r="AI184" s="39">
        <f t="shared" si="74"/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f t="shared" si="69"/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</row>
    <row r="185" spans="1:55" ht="24">
      <c r="A185" s="1"/>
      <c r="B185" s="25" t="s">
        <v>362</v>
      </c>
      <c r="C185" s="6" t="s">
        <v>473</v>
      </c>
      <c r="D185" s="39">
        <v>1.19471117184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0.762174504</v>
      </c>
      <c r="U185" s="39">
        <v>0</v>
      </c>
      <c r="V185" s="39">
        <v>0.262055196</v>
      </c>
      <c r="W185" s="39">
        <v>0.5001193079999999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39">
        <v>0</v>
      </c>
      <c r="AD185" s="39">
        <v>0.9955926432000001</v>
      </c>
      <c r="AE185" s="39">
        <f t="shared" si="70"/>
        <v>0.63514542</v>
      </c>
      <c r="AF185" s="39">
        <f t="shared" si="71"/>
        <v>0</v>
      </c>
      <c r="AG185" s="39">
        <f t="shared" si="72"/>
        <v>0.21837933</v>
      </c>
      <c r="AH185" s="39">
        <f t="shared" si="73"/>
        <v>0.41676609</v>
      </c>
      <c r="AI185" s="39">
        <f t="shared" si="74"/>
        <v>0</v>
      </c>
      <c r="AJ185" s="39">
        <v>0</v>
      </c>
      <c r="AK185" s="39">
        <v>0</v>
      </c>
      <c r="AL185" s="39">
        <v>0</v>
      </c>
      <c r="AM185" s="39">
        <v>0</v>
      </c>
      <c r="AN185" s="39">
        <v>0</v>
      </c>
      <c r="AO185" s="39">
        <v>0</v>
      </c>
      <c r="AP185" s="39">
        <v>0</v>
      </c>
      <c r="AQ185" s="39">
        <v>0</v>
      </c>
      <c r="AR185" s="39">
        <v>0</v>
      </c>
      <c r="AS185" s="39">
        <v>0</v>
      </c>
      <c r="AT185" s="39">
        <f t="shared" si="69"/>
        <v>0.63514542</v>
      </c>
      <c r="AU185" s="39">
        <v>0</v>
      </c>
      <c r="AV185" s="39">
        <v>0.21837933</v>
      </c>
      <c r="AW185" s="39">
        <v>0.41676609</v>
      </c>
      <c r="AX185" s="39">
        <v>0</v>
      </c>
      <c r="AY185" s="39">
        <v>0</v>
      </c>
      <c r="AZ185" s="39">
        <v>0</v>
      </c>
      <c r="BA185" s="39">
        <v>0</v>
      </c>
      <c r="BB185" s="39">
        <v>0</v>
      </c>
      <c r="BC185" s="39">
        <v>0</v>
      </c>
    </row>
    <row r="186" spans="1:55" ht="24">
      <c r="A186" s="1"/>
      <c r="B186" s="25" t="s">
        <v>363</v>
      </c>
      <c r="C186" s="6" t="s">
        <v>473</v>
      </c>
      <c r="D186" s="39">
        <v>0.90633261312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39">
        <v>0</v>
      </c>
      <c r="AC186" s="39">
        <v>0</v>
      </c>
      <c r="AD186" s="39">
        <v>0.7552771776</v>
      </c>
      <c r="AE186" s="39">
        <f t="shared" si="70"/>
        <v>0</v>
      </c>
      <c r="AF186" s="39">
        <f t="shared" si="71"/>
        <v>0</v>
      </c>
      <c r="AG186" s="39">
        <f t="shared" si="72"/>
        <v>0</v>
      </c>
      <c r="AH186" s="39">
        <f t="shared" si="73"/>
        <v>0</v>
      </c>
      <c r="AI186" s="39">
        <f t="shared" si="74"/>
        <v>0</v>
      </c>
      <c r="AJ186" s="39">
        <v>0</v>
      </c>
      <c r="AK186" s="39">
        <v>0</v>
      </c>
      <c r="AL186" s="39">
        <v>0</v>
      </c>
      <c r="AM186" s="39">
        <v>0</v>
      </c>
      <c r="AN186" s="39">
        <v>0</v>
      </c>
      <c r="AO186" s="39">
        <v>0</v>
      </c>
      <c r="AP186" s="39">
        <v>0</v>
      </c>
      <c r="AQ186" s="39">
        <v>0</v>
      </c>
      <c r="AR186" s="39">
        <v>0</v>
      </c>
      <c r="AS186" s="39">
        <v>0</v>
      </c>
      <c r="AT186" s="39">
        <f t="shared" si="69"/>
        <v>0</v>
      </c>
      <c r="AU186" s="39">
        <v>0</v>
      </c>
      <c r="AV186" s="39">
        <v>0</v>
      </c>
      <c r="AW186" s="39">
        <v>0</v>
      </c>
      <c r="AX186" s="39">
        <v>0</v>
      </c>
      <c r="AY186" s="39">
        <v>0</v>
      </c>
      <c r="AZ186" s="39">
        <v>0</v>
      </c>
      <c r="BA186" s="39">
        <v>0</v>
      </c>
      <c r="BB186" s="39">
        <v>0</v>
      </c>
      <c r="BC186" s="39">
        <v>0</v>
      </c>
    </row>
    <row r="187" spans="1:55" ht="24">
      <c r="A187" s="1"/>
      <c r="B187" s="25" t="s">
        <v>364</v>
      </c>
      <c r="C187" s="6" t="s">
        <v>473</v>
      </c>
      <c r="D187" s="39">
        <v>0.9612618624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0.801051552</v>
      </c>
      <c r="AE187" s="39">
        <f t="shared" si="70"/>
        <v>0</v>
      </c>
      <c r="AF187" s="39">
        <f t="shared" si="71"/>
        <v>0</v>
      </c>
      <c r="AG187" s="39">
        <f t="shared" si="72"/>
        <v>0</v>
      </c>
      <c r="AH187" s="39">
        <f t="shared" si="73"/>
        <v>0</v>
      </c>
      <c r="AI187" s="39">
        <f t="shared" si="74"/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0</v>
      </c>
      <c r="AT187" s="39">
        <f t="shared" si="69"/>
        <v>0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0</v>
      </c>
      <c r="BA187" s="39">
        <v>0</v>
      </c>
      <c r="BB187" s="39">
        <v>0</v>
      </c>
      <c r="BC187" s="39">
        <v>0</v>
      </c>
    </row>
    <row r="188" spans="1:55" ht="24">
      <c r="A188" s="1"/>
      <c r="B188" s="25" t="s">
        <v>365</v>
      </c>
      <c r="C188" s="6" t="s">
        <v>473</v>
      </c>
      <c r="D188" s="39">
        <v>0.43943399423999996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0.139187064</v>
      </c>
      <c r="U188" s="39">
        <v>0</v>
      </c>
      <c r="V188" s="39">
        <v>0.051799752</v>
      </c>
      <c r="W188" s="39">
        <v>0.087387312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0.3661949952</v>
      </c>
      <c r="AE188" s="39">
        <f t="shared" si="70"/>
        <v>0.11598922</v>
      </c>
      <c r="AF188" s="39">
        <f t="shared" si="71"/>
        <v>0</v>
      </c>
      <c r="AG188" s="39">
        <f t="shared" si="72"/>
        <v>0.04316646</v>
      </c>
      <c r="AH188" s="39">
        <f t="shared" si="73"/>
        <v>0.07282276</v>
      </c>
      <c r="AI188" s="39">
        <f t="shared" si="74"/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f t="shared" si="69"/>
        <v>0.11598922</v>
      </c>
      <c r="AU188" s="39">
        <v>0</v>
      </c>
      <c r="AV188" s="39">
        <v>0.04316646</v>
      </c>
      <c r="AW188" s="39">
        <v>0.07282276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</row>
    <row r="189" spans="1:55" ht="24">
      <c r="A189" s="1"/>
      <c r="B189" s="25" t="s">
        <v>366</v>
      </c>
      <c r="C189" s="6" t="s">
        <v>473</v>
      </c>
      <c r="D189" s="39">
        <v>2.3070284697599996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1.522980384</v>
      </c>
      <c r="U189" s="39">
        <v>0.050148</v>
      </c>
      <c r="V189" s="39">
        <v>0.5320244879999999</v>
      </c>
      <c r="W189" s="39">
        <v>0.9408078959999999</v>
      </c>
      <c r="X189" s="39">
        <v>0</v>
      </c>
      <c r="Y189" s="39">
        <v>0</v>
      </c>
      <c r="Z189" s="39">
        <v>0</v>
      </c>
      <c r="AA189" s="39">
        <v>0</v>
      </c>
      <c r="AB189" s="39">
        <v>0</v>
      </c>
      <c r="AC189" s="39">
        <v>0</v>
      </c>
      <c r="AD189" s="39">
        <v>1.9225237247999998</v>
      </c>
      <c r="AE189" s="39">
        <f t="shared" si="70"/>
        <v>1.26915032</v>
      </c>
      <c r="AF189" s="39">
        <f t="shared" si="71"/>
        <v>0.04179</v>
      </c>
      <c r="AG189" s="39">
        <f t="shared" si="72"/>
        <v>0.44335373999999994</v>
      </c>
      <c r="AH189" s="39">
        <f t="shared" si="73"/>
        <v>0.78400658</v>
      </c>
      <c r="AI189" s="39">
        <f t="shared" si="74"/>
        <v>0</v>
      </c>
      <c r="AJ189" s="39">
        <v>0</v>
      </c>
      <c r="AK189" s="39">
        <v>0</v>
      </c>
      <c r="AL189" s="39">
        <v>0</v>
      </c>
      <c r="AM189" s="39">
        <v>0</v>
      </c>
      <c r="AN189" s="39">
        <v>0</v>
      </c>
      <c r="AO189" s="39">
        <v>0</v>
      </c>
      <c r="AP189" s="39">
        <v>0</v>
      </c>
      <c r="AQ189" s="39">
        <v>0</v>
      </c>
      <c r="AR189" s="39">
        <v>0</v>
      </c>
      <c r="AS189" s="39">
        <v>0</v>
      </c>
      <c r="AT189" s="39">
        <f t="shared" si="69"/>
        <v>1.26915032</v>
      </c>
      <c r="AU189" s="39">
        <v>0.04179</v>
      </c>
      <c r="AV189" s="39">
        <v>0.44335373999999994</v>
      </c>
      <c r="AW189" s="39">
        <v>0.78400658</v>
      </c>
      <c r="AX189" s="39">
        <v>0</v>
      </c>
      <c r="AY189" s="39">
        <v>0</v>
      </c>
      <c r="AZ189" s="39">
        <v>0</v>
      </c>
      <c r="BA189" s="39">
        <v>0</v>
      </c>
      <c r="BB189" s="39">
        <v>0</v>
      </c>
      <c r="BC189" s="39">
        <v>0</v>
      </c>
    </row>
    <row r="190" spans="1:55" ht="24">
      <c r="A190" s="1"/>
      <c r="B190" s="25" t="s">
        <v>367</v>
      </c>
      <c r="C190" s="6" t="s">
        <v>473</v>
      </c>
      <c r="D190" s="39">
        <v>1.05738804864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0.020775599999999998</v>
      </c>
      <c r="U190" s="39">
        <v>0.020775599999999998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0.8811567072000001</v>
      </c>
      <c r="AE190" s="39">
        <f t="shared" si="70"/>
        <v>0.017313</v>
      </c>
      <c r="AF190" s="39">
        <f t="shared" si="71"/>
        <v>0.017313</v>
      </c>
      <c r="AG190" s="39">
        <f t="shared" si="72"/>
        <v>0</v>
      </c>
      <c r="AH190" s="39">
        <f t="shared" si="73"/>
        <v>0</v>
      </c>
      <c r="AI190" s="39">
        <f t="shared" si="74"/>
        <v>0</v>
      </c>
      <c r="AJ190" s="39">
        <v>0</v>
      </c>
      <c r="AK190" s="39">
        <v>0</v>
      </c>
      <c r="AL190" s="39">
        <v>0</v>
      </c>
      <c r="AM190" s="39">
        <v>0</v>
      </c>
      <c r="AN190" s="39">
        <v>0</v>
      </c>
      <c r="AO190" s="39">
        <v>0</v>
      </c>
      <c r="AP190" s="39">
        <v>0</v>
      </c>
      <c r="AQ190" s="39">
        <v>0</v>
      </c>
      <c r="AR190" s="39">
        <v>0</v>
      </c>
      <c r="AS190" s="39">
        <v>0</v>
      </c>
      <c r="AT190" s="39">
        <f t="shared" si="69"/>
        <v>0.017313</v>
      </c>
      <c r="AU190" s="39">
        <v>0.017313</v>
      </c>
      <c r="AV190" s="39">
        <v>0</v>
      </c>
      <c r="AW190" s="39">
        <v>0</v>
      </c>
      <c r="AX190" s="39">
        <v>0</v>
      </c>
      <c r="AY190" s="39">
        <v>0</v>
      </c>
      <c r="AZ190" s="39">
        <v>0</v>
      </c>
      <c r="BA190" s="39">
        <v>0</v>
      </c>
      <c r="BB190" s="39">
        <v>0</v>
      </c>
      <c r="BC190" s="39">
        <v>0</v>
      </c>
    </row>
    <row r="191" spans="1:55" ht="11.25">
      <c r="A191" s="1"/>
      <c r="B191" s="8" t="s">
        <v>139</v>
      </c>
      <c r="C191" s="3"/>
      <c r="D191" s="39">
        <v>0</v>
      </c>
      <c r="E191" s="39">
        <f aca="true" t="shared" si="78" ref="E191:I192">J191+O191+T191+Y191</f>
        <v>0</v>
      </c>
      <c r="F191" s="39">
        <f t="shared" si="78"/>
        <v>0</v>
      </c>
      <c r="G191" s="39">
        <f t="shared" si="78"/>
        <v>0</v>
      </c>
      <c r="H191" s="39">
        <f t="shared" si="78"/>
        <v>0</v>
      </c>
      <c r="I191" s="39">
        <f t="shared" si="78"/>
        <v>0</v>
      </c>
      <c r="J191" s="39">
        <f>K191+L191+M191+N191</f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f t="shared" si="70"/>
        <v>0</v>
      </c>
      <c r="AF191" s="39">
        <f t="shared" si="71"/>
        <v>0</v>
      </c>
      <c r="AG191" s="39">
        <f t="shared" si="72"/>
        <v>0</v>
      </c>
      <c r="AH191" s="39">
        <f t="shared" si="73"/>
        <v>0</v>
      </c>
      <c r="AI191" s="39">
        <f t="shared" si="74"/>
        <v>0</v>
      </c>
      <c r="AJ191" s="39">
        <v>0</v>
      </c>
      <c r="AK191" s="39">
        <v>0</v>
      </c>
      <c r="AL191" s="39">
        <v>0</v>
      </c>
      <c r="AM191" s="39">
        <v>0</v>
      </c>
      <c r="AN191" s="39">
        <v>0</v>
      </c>
      <c r="AO191" s="39">
        <f t="shared" si="68"/>
        <v>0</v>
      </c>
      <c r="AP191" s="39">
        <v>0</v>
      </c>
      <c r="AQ191" s="39">
        <v>0</v>
      </c>
      <c r="AR191" s="39">
        <v>0</v>
      </c>
      <c r="AS191" s="39">
        <v>0</v>
      </c>
      <c r="AT191" s="39">
        <f t="shared" si="69"/>
        <v>0</v>
      </c>
      <c r="AU191" s="39">
        <v>0</v>
      </c>
      <c r="AV191" s="39">
        <v>0</v>
      </c>
      <c r="AW191" s="39">
        <v>0</v>
      </c>
      <c r="AX191" s="39">
        <v>0</v>
      </c>
      <c r="AY191" s="39">
        <v>0</v>
      </c>
      <c r="AZ191" s="39">
        <v>0</v>
      </c>
      <c r="BA191" s="39">
        <v>0</v>
      </c>
      <c r="BB191" s="39">
        <v>0</v>
      </c>
      <c r="BC191" s="39">
        <v>0</v>
      </c>
    </row>
    <row r="192" spans="1:55" ht="22.5">
      <c r="A192" s="1"/>
      <c r="B192" s="7" t="s">
        <v>159</v>
      </c>
      <c r="C192" s="6" t="s">
        <v>473</v>
      </c>
      <c r="D192" s="39">
        <v>1.3480051535999997</v>
      </c>
      <c r="E192" s="39">
        <f t="shared" si="78"/>
        <v>1.3071554879999998</v>
      </c>
      <c r="F192" s="39">
        <f t="shared" si="78"/>
        <v>0.0360228</v>
      </c>
      <c r="G192" s="39">
        <f t="shared" si="78"/>
        <v>0.6150570599999999</v>
      </c>
      <c r="H192" s="39">
        <f t="shared" si="78"/>
        <v>0.6560756280000001</v>
      </c>
      <c r="I192" s="39">
        <f t="shared" si="78"/>
        <v>0</v>
      </c>
      <c r="J192" s="39">
        <f>K192+L192+M192+N192</f>
        <v>0.023562</v>
      </c>
      <c r="K192" s="39">
        <v>0.023562</v>
      </c>
      <c r="L192" s="39">
        <v>0</v>
      </c>
      <c r="M192" s="39">
        <v>0</v>
      </c>
      <c r="N192" s="39">
        <v>0</v>
      </c>
      <c r="O192" s="39">
        <v>1.2835934879999997</v>
      </c>
      <c r="P192" s="39">
        <v>0.0124608</v>
      </c>
      <c r="Q192" s="39">
        <v>0.6150570599999999</v>
      </c>
      <c r="R192" s="39">
        <v>0.6560756280000001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1.1233376279999998</v>
      </c>
      <c r="AE192" s="39">
        <f t="shared" si="70"/>
        <v>1.08929624</v>
      </c>
      <c r="AF192" s="39">
        <f t="shared" si="71"/>
        <v>0.030018999999999997</v>
      </c>
      <c r="AG192" s="39">
        <f t="shared" si="72"/>
        <v>0.51254755</v>
      </c>
      <c r="AH192" s="39">
        <f t="shared" si="73"/>
        <v>0.54672969</v>
      </c>
      <c r="AI192" s="39">
        <f t="shared" si="74"/>
        <v>0</v>
      </c>
      <c r="AJ192" s="39">
        <v>0.019635</v>
      </c>
      <c r="AK192" s="39">
        <v>0.019635</v>
      </c>
      <c r="AL192" s="39">
        <v>0</v>
      </c>
      <c r="AM192" s="39">
        <v>0</v>
      </c>
      <c r="AN192" s="39">
        <v>0</v>
      </c>
      <c r="AO192" s="39">
        <f t="shared" si="68"/>
        <v>1.0696612399999998</v>
      </c>
      <c r="AP192" s="39">
        <v>0.010384</v>
      </c>
      <c r="AQ192" s="39">
        <v>0.51254755</v>
      </c>
      <c r="AR192" s="39">
        <v>0.54672969</v>
      </c>
      <c r="AS192" s="39">
        <v>0</v>
      </c>
      <c r="AT192" s="39">
        <f t="shared" si="69"/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</row>
    <row r="193" spans="1:55" ht="24">
      <c r="A193" s="1"/>
      <c r="B193" s="25" t="s">
        <v>368</v>
      </c>
      <c r="C193" s="6" t="s">
        <v>473</v>
      </c>
      <c r="D193" s="39">
        <v>0.8858319580799999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0.8571269520000001</v>
      </c>
      <c r="U193" s="39">
        <v>0.028299599999999998</v>
      </c>
      <c r="V193" s="39">
        <v>0.36002067600000004</v>
      </c>
      <c r="W193" s="39">
        <v>0.468806676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0.7381932983999999</v>
      </c>
      <c r="AE193" s="39">
        <f t="shared" si="70"/>
        <v>0.7142724600000001</v>
      </c>
      <c r="AF193" s="39">
        <f t="shared" si="71"/>
        <v>0.023583</v>
      </c>
      <c r="AG193" s="39">
        <f t="shared" si="72"/>
        <v>0.30001723</v>
      </c>
      <c r="AH193" s="39">
        <f t="shared" si="73"/>
        <v>0.39067223</v>
      </c>
      <c r="AI193" s="39">
        <f t="shared" si="74"/>
        <v>0</v>
      </c>
      <c r="AJ193" s="39">
        <v>0</v>
      </c>
      <c r="AK193" s="39">
        <v>0</v>
      </c>
      <c r="AL193" s="39">
        <v>0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f t="shared" si="69"/>
        <v>0.7142724600000001</v>
      </c>
      <c r="AU193" s="39">
        <v>0.023583</v>
      </c>
      <c r="AV193" s="39">
        <v>0.30001723</v>
      </c>
      <c r="AW193" s="39">
        <v>0.39067223</v>
      </c>
      <c r="AX193" s="39">
        <v>0</v>
      </c>
      <c r="AY193" s="39">
        <v>0</v>
      </c>
      <c r="AZ193" s="39">
        <v>0</v>
      </c>
      <c r="BA193" s="39">
        <v>0</v>
      </c>
      <c r="BB193" s="39">
        <v>0</v>
      </c>
      <c r="BC193" s="39">
        <v>0</v>
      </c>
    </row>
    <row r="194" spans="1:55" ht="24">
      <c r="A194" s="1"/>
      <c r="B194" s="25" t="s">
        <v>369</v>
      </c>
      <c r="C194" s="6" t="s">
        <v>473</v>
      </c>
      <c r="D194" s="39">
        <v>0.9756989683199999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0.0260976</v>
      </c>
      <c r="U194" s="39">
        <v>0.0260976</v>
      </c>
      <c r="V194" s="39">
        <v>0</v>
      </c>
      <c r="W194" s="39">
        <v>0</v>
      </c>
      <c r="X194" s="39">
        <v>0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0.8130824736</v>
      </c>
      <c r="AE194" s="39">
        <f t="shared" si="70"/>
        <v>0.021748</v>
      </c>
      <c r="AF194" s="39">
        <f t="shared" si="71"/>
        <v>0.021748</v>
      </c>
      <c r="AG194" s="39">
        <f t="shared" si="72"/>
        <v>0</v>
      </c>
      <c r="AH194" s="39">
        <f t="shared" si="73"/>
        <v>0</v>
      </c>
      <c r="AI194" s="39">
        <f t="shared" si="74"/>
        <v>0</v>
      </c>
      <c r="AJ194" s="39">
        <v>0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0</v>
      </c>
      <c r="AS194" s="39">
        <v>0</v>
      </c>
      <c r="AT194" s="39">
        <f t="shared" si="69"/>
        <v>0.021748</v>
      </c>
      <c r="AU194" s="39">
        <v>0.021748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</v>
      </c>
      <c r="BB194" s="39">
        <v>0</v>
      </c>
      <c r="BC194" s="39">
        <v>0</v>
      </c>
    </row>
    <row r="195" spans="1:55" ht="24">
      <c r="A195" s="1"/>
      <c r="B195" s="25" t="s">
        <v>370</v>
      </c>
      <c r="C195" s="6" t="s">
        <v>473</v>
      </c>
      <c r="D195" s="39">
        <v>0.671434947936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0.526012512</v>
      </c>
      <c r="U195" s="39">
        <v>0.0220092</v>
      </c>
      <c r="V195" s="39">
        <v>0.22904286000000001</v>
      </c>
      <c r="W195" s="39">
        <v>0.27496045199999997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0.55952912328</v>
      </c>
      <c r="AE195" s="39">
        <f t="shared" si="70"/>
        <v>0.43834375999999997</v>
      </c>
      <c r="AF195" s="39">
        <f t="shared" si="71"/>
        <v>0.018341</v>
      </c>
      <c r="AG195" s="39">
        <f t="shared" si="72"/>
        <v>0.19086905</v>
      </c>
      <c r="AH195" s="39">
        <f t="shared" si="73"/>
        <v>0.22913371</v>
      </c>
      <c r="AI195" s="39">
        <f t="shared" si="74"/>
        <v>0</v>
      </c>
      <c r="AJ195" s="39">
        <v>0</v>
      </c>
      <c r="AK195" s="39">
        <v>0</v>
      </c>
      <c r="AL195" s="39">
        <v>0</v>
      </c>
      <c r="AM195" s="39">
        <v>0</v>
      </c>
      <c r="AN195" s="39">
        <v>0</v>
      </c>
      <c r="AO195" s="39">
        <v>0</v>
      </c>
      <c r="AP195" s="39">
        <v>0</v>
      </c>
      <c r="AQ195" s="39">
        <v>0</v>
      </c>
      <c r="AR195" s="39">
        <v>0</v>
      </c>
      <c r="AS195" s="39">
        <v>0</v>
      </c>
      <c r="AT195" s="39">
        <f t="shared" si="69"/>
        <v>0.43834375999999997</v>
      </c>
      <c r="AU195" s="39">
        <v>0.018341</v>
      </c>
      <c r="AV195" s="39">
        <v>0.19086905</v>
      </c>
      <c r="AW195" s="39">
        <v>0.22913371</v>
      </c>
      <c r="AX195" s="39">
        <v>0</v>
      </c>
      <c r="AY195" s="39">
        <v>0</v>
      </c>
      <c r="AZ195" s="39">
        <v>0</v>
      </c>
      <c r="BA195" s="39">
        <v>0</v>
      </c>
      <c r="BB195" s="39">
        <v>0</v>
      </c>
      <c r="BC195" s="39">
        <v>0</v>
      </c>
    </row>
    <row r="196" spans="1:55" ht="24">
      <c r="A196" s="1"/>
      <c r="B196" s="25" t="s">
        <v>371</v>
      </c>
      <c r="C196" s="6" t="s">
        <v>473</v>
      </c>
      <c r="D196" s="39">
        <v>0.7587343293119998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0.621785016</v>
      </c>
      <c r="U196" s="39">
        <v>0.020508000000000002</v>
      </c>
      <c r="V196" s="39">
        <v>0.272356272</v>
      </c>
      <c r="W196" s="39">
        <v>0.328920744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0.6322786077599999</v>
      </c>
      <c r="AE196" s="39">
        <f t="shared" si="70"/>
        <v>0.51815418</v>
      </c>
      <c r="AF196" s="39">
        <f t="shared" si="71"/>
        <v>0.01709</v>
      </c>
      <c r="AG196" s="39">
        <f t="shared" si="72"/>
        <v>0.22696356</v>
      </c>
      <c r="AH196" s="39">
        <f t="shared" si="73"/>
        <v>0.27410062</v>
      </c>
      <c r="AI196" s="39">
        <f t="shared" si="74"/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f t="shared" si="69"/>
        <v>0.51815418</v>
      </c>
      <c r="AU196" s="39">
        <v>0.01709</v>
      </c>
      <c r="AV196" s="39">
        <v>0.22696356</v>
      </c>
      <c r="AW196" s="39">
        <v>0.27410062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</row>
    <row r="197" spans="1:55" ht="11.25">
      <c r="A197" s="1"/>
      <c r="B197" s="8" t="s">
        <v>160</v>
      </c>
      <c r="C197" s="3"/>
      <c r="D197" s="39">
        <v>0</v>
      </c>
      <c r="E197" s="39">
        <f aca="true" t="shared" si="79" ref="E197:I201">J197+O197+T197+Y197</f>
        <v>0</v>
      </c>
      <c r="F197" s="39">
        <f t="shared" si="79"/>
        <v>0</v>
      </c>
      <c r="G197" s="39">
        <f t="shared" si="79"/>
        <v>0</v>
      </c>
      <c r="H197" s="39">
        <f t="shared" si="79"/>
        <v>0</v>
      </c>
      <c r="I197" s="39">
        <f t="shared" si="79"/>
        <v>0</v>
      </c>
      <c r="J197" s="39">
        <f>K197+L197+M197+N197</f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f t="shared" si="70"/>
        <v>0</v>
      </c>
      <c r="AF197" s="39">
        <f t="shared" si="71"/>
        <v>0</v>
      </c>
      <c r="AG197" s="39">
        <f t="shared" si="72"/>
        <v>0</v>
      </c>
      <c r="AH197" s="39">
        <f t="shared" si="73"/>
        <v>0</v>
      </c>
      <c r="AI197" s="39">
        <f t="shared" si="74"/>
        <v>0</v>
      </c>
      <c r="AJ197" s="39">
        <v>0</v>
      </c>
      <c r="AK197" s="39">
        <v>0</v>
      </c>
      <c r="AL197" s="39">
        <v>0</v>
      </c>
      <c r="AM197" s="39">
        <v>0</v>
      </c>
      <c r="AN197" s="39">
        <v>0</v>
      </c>
      <c r="AO197" s="39">
        <f t="shared" si="68"/>
        <v>0</v>
      </c>
      <c r="AP197" s="39">
        <v>0</v>
      </c>
      <c r="AQ197" s="39">
        <v>0</v>
      </c>
      <c r="AR197" s="39">
        <v>0</v>
      </c>
      <c r="AS197" s="39">
        <v>0</v>
      </c>
      <c r="AT197" s="39">
        <f t="shared" si="69"/>
        <v>0</v>
      </c>
      <c r="AU197" s="39">
        <v>0</v>
      </c>
      <c r="AV197" s="39">
        <v>0</v>
      </c>
      <c r="AW197" s="39">
        <v>0</v>
      </c>
      <c r="AX197" s="39">
        <v>0</v>
      </c>
      <c r="AY197" s="39">
        <v>0</v>
      </c>
      <c r="AZ197" s="39">
        <v>0</v>
      </c>
      <c r="BA197" s="39">
        <v>0</v>
      </c>
      <c r="BB197" s="39">
        <v>0</v>
      </c>
      <c r="BC197" s="39">
        <v>0</v>
      </c>
    </row>
    <row r="198" spans="1:55" ht="22.5">
      <c r="A198" s="1"/>
      <c r="B198" s="7" t="s">
        <v>161</v>
      </c>
      <c r="C198" s="6" t="s">
        <v>473</v>
      </c>
      <c r="D198" s="39">
        <v>0.9371845353599998</v>
      </c>
      <c r="E198" s="39">
        <f t="shared" si="79"/>
        <v>0.714388464</v>
      </c>
      <c r="F198" s="39">
        <f t="shared" si="79"/>
        <v>0.026857199999999998</v>
      </c>
      <c r="G198" s="39">
        <f t="shared" si="79"/>
        <v>0.256611468</v>
      </c>
      <c r="H198" s="39">
        <f t="shared" si="79"/>
        <v>0.430919796</v>
      </c>
      <c r="I198" s="39">
        <f t="shared" si="79"/>
        <v>0</v>
      </c>
      <c r="J198" s="39">
        <f>K198+L198+M198+N198</f>
        <v>0.687531264</v>
      </c>
      <c r="K198" s="39">
        <v>0</v>
      </c>
      <c r="L198" s="39">
        <v>0.256611468</v>
      </c>
      <c r="M198" s="39">
        <v>0.430919796</v>
      </c>
      <c r="N198" s="39">
        <v>0</v>
      </c>
      <c r="O198" s="39">
        <v>0.026857199999999998</v>
      </c>
      <c r="P198" s="39">
        <v>0.026857199999999998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0.7809871127999999</v>
      </c>
      <c r="AE198" s="39">
        <f t="shared" si="70"/>
        <v>0.59532372</v>
      </c>
      <c r="AF198" s="39">
        <f t="shared" si="71"/>
        <v>0.022380999999999998</v>
      </c>
      <c r="AG198" s="39">
        <f t="shared" si="72"/>
        <v>0.21384289</v>
      </c>
      <c r="AH198" s="39">
        <f t="shared" si="73"/>
        <v>0.35909983</v>
      </c>
      <c r="AI198" s="39">
        <f t="shared" si="74"/>
        <v>0</v>
      </c>
      <c r="AJ198" s="39">
        <v>0.57294272</v>
      </c>
      <c r="AK198" s="39">
        <v>0</v>
      </c>
      <c r="AL198" s="39">
        <v>0.21384289</v>
      </c>
      <c r="AM198" s="39">
        <v>0.35909983</v>
      </c>
      <c r="AN198" s="39">
        <v>0</v>
      </c>
      <c r="AO198" s="39">
        <f t="shared" si="68"/>
        <v>0.022380999999999998</v>
      </c>
      <c r="AP198" s="39">
        <v>0.022380999999999998</v>
      </c>
      <c r="AQ198" s="39">
        <v>0</v>
      </c>
      <c r="AR198" s="39">
        <v>0</v>
      </c>
      <c r="AS198" s="39">
        <v>0</v>
      </c>
      <c r="AT198" s="39">
        <f t="shared" si="69"/>
        <v>0</v>
      </c>
      <c r="AU198" s="39">
        <v>0</v>
      </c>
      <c r="AV198" s="39">
        <v>0</v>
      </c>
      <c r="AW198" s="39">
        <v>0</v>
      </c>
      <c r="AX198" s="39">
        <v>0</v>
      </c>
      <c r="AY198" s="39">
        <v>0</v>
      </c>
      <c r="AZ198" s="39">
        <v>0</v>
      </c>
      <c r="BA198" s="39">
        <v>0</v>
      </c>
      <c r="BB198" s="39">
        <v>0</v>
      </c>
      <c r="BC198" s="39">
        <v>0</v>
      </c>
    </row>
    <row r="199" spans="1:55" ht="33.75">
      <c r="A199" s="1"/>
      <c r="B199" s="7" t="s">
        <v>262</v>
      </c>
      <c r="C199" s="6" t="s">
        <v>473</v>
      </c>
      <c r="D199" s="39">
        <v>1.6478774783999999</v>
      </c>
      <c r="E199" s="39">
        <f t="shared" si="79"/>
        <v>1.2444910919999999</v>
      </c>
      <c r="F199" s="39">
        <f t="shared" si="79"/>
        <v>0.04077000000000001</v>
      </c>
      <c r="G199" s="39">
        <f t="shared" si="79"/>
        <v>0.42699903599999994</v>
      </c>
      <c r="H199" s="39">
        <f t="shared" si="79"/>
        <v>0.7767220560000001</v>
      </c>
      <c r="I199" s="39">
        <f t="shared" si="79"/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1.2444910919999999</v>
      </c>
      <c r="P199" s="39">
        <v>0.04077000000000001</v>
      </c>
      <c r="Q199" s="39">
        <v>0.42699903599999994</v>
      </c>
      <c r="R199" s="39">
        <v>0.7767220560000001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1.373231232</v>
      </c>
      <c r="AE199" s="39">
        <f t="shared" si="70"/>
        <v>1.03707591</v>
      </c>
      <c r="AF199" s="39">
        <f t="shared" si="71"/>
        <v>0.033975000000000005</v>
      </c>
      <c r="AG199" s="39">
        <f t="shared" si="72"/>
        <v>0.35583253</v>
      </c>
      <c r="AH199" s="39">
        <f t="shared" si="73"/>
        <v>0.6472683800000001</v>
      </c>
      <c r="AI199" s="39">
        <f t="shared" si="74"/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f t="shared" si="68"/>
        <v>1.03707591</v>
      </c>
      <c r="AP199" s="39">
        <v>0.033975000000000005</v>
      </c>
      <c r="AQ199" s="39">
        <v>0.35583253</v>
      </c>
      <c r="AR199" s="39">
        <v>0.6472683800000001</v>
      </c>
      <c r="AS199" s="39">
        <v>0</v>
      </c>
      <c r="AT199" s="39">
        <f t="shared" si="69"/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</row>
    <row r="200" spans="1:55" ht="22.5">
      <c r="A200" s="1"/>
      <c r="B200" s="7" t="s">
        <v>263</v>
      </c>
      <c r="C200" s="6" t="s">
        <v>473</v>
      </c>
      <c r="D200" s="39">
        <v>0.883264329216</v>
      </c>
      <c r="E200" s="39">
        <f t="shared" si="79"/>
        <v>0.850224336</v>
      </c>
      <c r="F200" s="39">
        <f t="shared" si="79"/>
        <v>0.0326568</v>
      </c>
      <c r="G200" s="39">
        <f t="shared" si="79"/>
        <v>0.281908728</v>
      </c>
      <c r="H200" s="39">
        <f t="shared" si="79"/>
        <v>0.535658808</v>
      </c>
      <c r="I200" s="39">
        <f t="shared" si="79"/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0.850224336</v>
      </c>
      <c r="P200" s="39">
        <v>0.0326568</v>
      </c>
      <c r="Q200" s="39">
        <v>0.281908728</v>
      </c>
      <c r="R200" s="39">
        <v>0.535658808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0.7360536076799999</v>
      </c>
      <c r="AE200" s="39">
        <f t="shared" si="70"/>
        <v>0.70852028</v>
      </c>
      <c r="AF200" s="39">
        <f t="shared" si="71"/>
        <v>0.027214000000000002</v>
      </c>
      <c r="AG200" s="39">
        <f t="shared" si="72"/>
        <v>0.23492394</v>
      </c>
      <c r="AH200" s="39">
        <f t="shared" si="73"/>
        <v>0.44638234</v>
      </c>
      <c r="AI200" s="39">
        <f t="shared" si="74"/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f t="shared" si="68"/>
        <v>0.70852028</v>
      </c>
      <c r="AP200" s="39">
        <v>0.027214000000000002</v>
      </c>
      <c r="AQ200" s="39">
        <v>0.23492394</v>
      </c>
      <c r="AR200" s="39">
        <v>0.44638234</v>
      </c>
      <c r="AS200" s="39">
        <v>0</v>
      </c>
      <c r="AT200" s="39">
        <f t="shared" si="69"/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</row>
    <row r="201" spans="1:55" ht="22.5">
      <c r="A201" s="1"/>
      <c r="B201" s="7" t="s">
        <v>264</v>
      </c>
      <c r="C201" s="6" t="s">
        <v>473</v>
      </c>
      <c r="D201" s="39">
        <v>1.0985849856</v>
      </c>
      <c r="E201" s="39">
        <f t="shared" si="79"/>
        <v>1.2019727159999998</v>
      </c>
      <c r="F201" s="39">
        <f t="shared" si="79"/>
        <v>0.042126000000000004</v>
      </c>
      <c r="G201" s="39">
        <f t="shared" si="79"/>
        <v>0.39905057999999993</v>
      </c>
      <c r="H201" s="39">
        <f t="shared" si="79"/>
        <v>0.760796136</v>
      </c>
      <c r="I201" s="39">
        <f t="shared" si="79"/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0.5302935719999999</v>
      </c>
      <c r="P201" s="39">
        <v>0</v>
      </c>
      <c r="Q201" s="39">
        <v>0.20321039999999999</v>
      </c>
      <c r="R201" s="39">
        <v>0.327083172</v>
      </c>
      <c r="S201" s="39">
        <v>0</v>
      </c>
      <c r="T201" s="39">
        <v>0.6716791439999998</v>
      </c>
      <c r="U201" s="39">
        <v>0.042126000000000004</v>
      </c>
      <c r="V201" s="39">
        <v>0.19584017999999997</v>
      </c>
      <c r="W201" s="39">
        <v>0.433712964</v>
      </c>
      <c r="X201" s="39">
        <v>0</v>
      </c>
      <c r="Y201" s="39">
        <v>0</v>
      </c>
      <c r="Z201" s="39">
        <v>0</v>
      </c>
      <c r="AA201" s="39">
        <v>0</v>
      </c>
      <c r="AB201" s="39">
        <v>0</v>
      </c>
      <c r="AC201" s="39">
        <v>0</v>
      </c>
      <c r="AD201" s="39">
        <v>0.9154874880000001</v>
      </c>
      <c r="AE201" s="39">
        <f t="shared" si="70"/>
        <v>1.00164393</v>
      </c>
      <c r="AF201" s="39">
        <f t="shared" si="71"/>
        <v>0.035105000000000004</v>
      </c>
      <c r="AG201" s="39">
        <f t="shared" si="72"/>
        <v>0.33254215</v>
      </c>
      <c r="AH201" s="39">
        <f t="shared" si="73"/>
        <v>0.6339967799999999</v>
      </c>
      <c r="AI201" s="39">
        <f t="shared" si="74"/>
        <v>0</v>
      </c>
      <c r="AJ201" s="39">
        <v>0</v>
      </c>
      <c r="AK201" s="39">
        <v>0</v>
      </c>
      <c r="AL201" s="39">
        <v>0</v>
      </c>
      <c r="AM201" s="39">
        <v>0</v>
      </c>
      <c r="AN201" s="39">
        <v>0</v>
      </c>
      <c r="AO201" s="39">
        <f t="shared" si="68"/>
        <v>0.44191131</v>
      </c>
      <c r="AP201" s="39">
        <v>0</v>
      </c>
      <c r="AQ201" s="39">
        <v>0.169342</v>
      </c>
      <c r="AR201" s="39">
        <v>0.27256931</v>
      </c>
      <c r="AS201" s="39">
        <v>0</v>
      </c>
      <c r="AT201" s="39">
        <f t="shared" si="69"/>
        <v>0.5597326199999999</v>
      </c>
      <c r="AU201" s="39">
        <v>0.035105000000000004</v>
      </c>
      <c r="AV201" s="39">
        <v>0.16320015</v>
      </c>
      <c r="AW201" s="39">
        <v>0.36142747</v>
      </c>
      <c r="AX201" s="39">
        <v>0</v>
      </c>
      <c r="AY201" s="39">
        <v>0</v>
      </c>
      <c r="AZ201" s="39">
        <v>0</v>
      </c>
      <c r="BA201" s="39">
        <v>0</v>
      </c>
      <c r="BB201" s="39">
        <v>0</v>
      </c>
      <c r="BC201" s="39">
        <v>0</v>
      </c>
    </row>
    <row r="202" spans="1:55" ht="22.5">
      <c r="A202" s="1"/>
      <c r="B202" s="7" t="s">
        <v>372</v>
      </c>
      <c r="C202" s="6" t="s">
        <v>473</v>
      </c>
      <c r="D202" s="39">
        <v>0.4678532495999999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0.346735056</v>
      </c>
      <c r="U202" s="39">
        <v>0.0149544</v>
      </c>
      <c r="V202" s="39">
        <v>0.101471484</v>
      </c>
      <c r="W202" s="39">
        <v>0.23030917199999998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0.38987770799999993</v>
      </c>
      <c r="AE202" s="39">
        <f t="shared" si="70"/>
        <v>0.28894588</v>
      </c>
      <c r="AF202" s="39">
        <f t="shared" si="71"/>
        <v>0.012462</v>
      </c>
      <c r="AG202" s="39">
        <f t="shared" si="72"/>
        <v>0.08455957</v>
      </c>
      <c r="AH202" s="39">
        <f t="shared" si="73"/>
        <v>0.19192431</v>
      </c>
      <c r="AI202" s="39">
        <f t="shared" si="74"/>
        <v>0</v>
      </c>
      <c r="AJ202" s="39">
        <v>0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 s="39">
        <v>0</v>
      </c>
      <c r="AQ202" s="39">
        <v>0</v>
      </c>
      <c r="AR202" s="39">
        <v>0</v>
      </c>
      <c r="AS202" s="39">
        <v>0</v>
      </c>
      <c r="AT202" s="39">
        <f t="shared" si="69"/>
        <v>0.28894588</v>
      </c>
      <c r="AU202" s="39">
        <v>0.012462</v>
      </c>
      <c r="AV202" s="39">
        <v>0.08455957</v>
      </c>
      <c r="AW202" s="39">
        <v>0.19192431</v>
      </c>
      <c r="AX202" s="39">
        <v>0</v>
      </c>
      <c r="AY202" s="39">
        <v>0</v>
      </c>
      <c r="AZ202" s="39">
        <v>0</v>
      </c>
      <c r="BA202" s="39">
        <v>0</v>
      </c>
      <c r="BB202" s="39">
        <v>0</v>
      </c>
      <c r="BC202" s="39">
        <v>0</v>
      </c>
    </row>
    <row r="203" spans="1:55" ht="11.25">
      <c r="A203" s="1"/>
      <c r="B203" s="8" t="s">
        <v>247</v>
      </c>
      <c r="C203" s="6"/>
      <c r="D203" s="39">
        <v>0</v>
      </c>
      <c r="E203" s="39">
        <f aca="true" t="shared" si="80" ref="E203:E213">J203+O203+T203+Y203</f>
        <v>0</v>
      </c>
      <c r="F203" s="39">
        <f aca="true" t="shared" si="81" ref="F203:F213">K203+P203+U203+Z203</f>
        <v>0</v>
      </c>
      <c r="G203" s="39">
        <f aca="true" t="shared" si="82" ref="G203:G213">L203+Q203+V203+AA203</f>
        <v>0</v>
      </c>
      <c r="H203" s="39">
        <f aca="true" t="shared" si="83" ref="H203:H213">M203+R203+W203+AB203</f>
        <v>0</v>
      </c>
      <c r="I203" s="39">
        <f aca="true" t="shared" si="84" ref="I203:I213">N203+S203+X203+AC203</f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f t="shared" si="70"/>
        <v>0</v>
      </c>
      <c r="AF203" s="39">
        <f t="shared" si="71"/>
        <v>0</v>
      </c>
      <c r="AG203" s="39">
        <f t="shared" si="72"/>
        <v>0</v>
      </c>
      <c r="AH203" s="39">
        <f t="shared" si="73"/>
        <v>0</v>
      </c>
      <c r="AI203" s="39">
        <f t="shared" si="74"/>
        <v>0</v>
      </c>
      <c r="AJ203" s="39">
        <v>0</v>
      </c>
      <c r="AK203" s="39">
        <v>0</v>
      </c>
      <c r="AL203" s="39">
        <v>0</v>
      </c>
      <c r="AM203" s="39">
        <v>0</v>
      </c>
      <c r="AN203" s="39">
        <v>0</v>
      </c>
      <c r="AO203" s="39">
        <f t="shared" si="68"/>
        <v>0</v>
      </c>
      <c r="AP203" s="39">
        <v>0</v>
      </c>
      <c r="AQ203" s="39">
        <v>0</v>
      </c>
      <c r="AR203" s="39">
        <v>0</v>
      </c>
      <c r="AS203" s="39">
        <v>0</v>
      </c>
      <c r="AT203" s="39">
        <f t="shared" si="69"/>
        <v>0</v>
      </c>
      <c r="AU203" s="39">
        <v>0</v>
      </c>
      <c r="AV203" s="39">
        <v>0</v>
      </c>
      <c r="AW203" s="39">
        <v>0</v>
      </c>
      <c r="AX203" s="39">
        <v>0</v>
      </c>
      <c r="AY203" s="39">
        <v>0</v>
      </c>
      <c r="AZ203" s="39">
        <v>0</v>
      </c>
      <c r="BA203" s="39">
        <v>0</v>
      </c>
      <c r="BB203" s="39">
        <v>0</v>
      </c>
      <c r="BC203" s="39">
        <v>0</v>
      </c>
    </row>
    <row r="204" spans="1:55" ht="33.75">
      <c r="A204" s="1"/>
      <c r="B204" s="7" t="s">
        <v>265</v>
      </c>
      <c r="C204" s="6" t="s">
        <v>473</v>
      </c>
      <c r="D204" s="39">
        <v>0.7702886592</v>
      </c>
      <c r="E204" s="39">
        <f t="shared" si="80"/>
        <v>0.956486172</v>
      </c>
      <c r="F204" s="39">
        <f t="shared" si="81"/>
        <v>0.027546</v>
      </c>
      <c r="G204" s="39">
        <f t="shared" si="82"/>
        <v>0.467198772</v>
      </c>
      <c r="H204" s="39">
        <f t="shared" si="83"/>
        <v>0.46174139999999997</v>
      </c>
      <c r="I204" s="39">
        <f t="shared" si="84"/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0.35086999199999996</v>
      </c>
      <c r="P204" s="39">
        <v>0.017952</v>
      </c>
      <c r="Q204" s="39">
        <v>0.155060604</v>
      </c>
      <c r="R204" s="39">
        <v>0.177857388</v>
      </c>
      <c r="S204" s="39">
        <v>0</v>
      </c>
      <c r="T204" s="39">
        <v>0.60561618</v>
      </c>
      <c r="U204" s="39">
        <v>0.009594</v>
      </c>
      <c r="V204" s="39">
        <v>0.312138168</v>
      </c>
      <c r="W204" s="39">
        <v>0.28388401199999996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0.641907216</v>
      </c>
      <c r="AE204" s="39">
        <f t="shared" si="70"/>
        <v>0.79707181</v>
      </c>
      <c r="AF204" s="39">
        <f t="shared" si="71"/>
        <v>0.022955</v>
      </c>
      <c r="AG204" s="39">
        <f t="shared" si="72"/>
        <v>0.38933231</v>
      </c>
      <c r="AH204" s="39">
        <f t="shared" si="73"/>
        <v>0.3847845</v>
      </c>
      <c r="AI204" s="39">
        <f t="shared" si="74"/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f t="shared" si="68"/>
        <v>0.29239166</v>
      </c>
      <c r="AP204" s="39">
        <v>0.01496</v>
      </c>
      <c r="AQ204" s="39">
        <v>0.12921717</v>
      </c>
      <c r="AR204" s="39">
        <v>0.14821449</v>
      </c>
      <c r="AS204" s="39">
        <v>0</v>
      </c>
      <c r="AT204" s="39">
        <f t="shared" si="69"/>
        <v>0.50468015</v>
      </c>
      <c r="AU204" s="39">
        <v>0.007995</v>
      </c>
      <c r="AV204" s="39">
        <v>0.26011514</v>
      </c>
      <c r="AW204" s="39">
        <v>0.23657001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</row>
    <row r="205" spans="1:55" ht="45">
      <c r="A205" s="1"/>
      <c r="B205" s="7" t="s">
        <v>266</v>
      </c>
      <c r="C205" s="6" t="s">
        <v>473</v>
      </c>
      <c r="D205" s="39">
        <v>3.2095360799999995</v>
      </c>
      <c r="E205" s="39">
        <f t="shared" si="80"/>
        <v>1.5999933719999997</v>
      </c>
      <c r="F205" s="39">
        <f t="shared" si="81"/>
        <v>0.068046</v>
      </c>
      <c r="G205" s="39">
        <f t="shared" si="82"/>
        <v>0.6955201799999999</v>
      </c>
      <c r="H205" s="39">
        <f t="shared" si="83"/>
        <v>0.836427192</v>
      </c>
      <c r="I205" s="39">
        <f t="shared" si="84"/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0.28726214399999994</v>
      </c>
      <c r="P205" s="39">
        <v>0</v>
      </c>
      <c r="Q205" s="39">
        <v>0.133295592</v>
      </c>
      <c r="R205" s="39">
        <v>0.15396655199999998</v>
      </c>
      <c r="S205" s="39">
        <v>0</v>
      </c>
      <c r="T205" s="39">
        <v>1.3127312279999999</v>
      </c>
      <c r="U205" s="39">
        <v>0.068046</v>
      </c>
      <c r="V205" s="39">
        <v>0.562224588</v>
      </c>
      <c r="W205" s="39">
        <v>0.6824606400000001</v>
      </c>
      <c r="X205" s="39">
        <v>0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2.6746133999999997</v>
      </c>
      <c r="AE205" s="39">
        <f t="shared" si="70"/>
        <v>1.33332781</v>
      </c>
      <c r="AF205" s="39">
        <f t="shared" si="71"/>
        <v>0.056705</v>
      </c>
      <c r="AG205" s="39">
        <f t="shared" si="72"/>
        <v>0.57960015</v>
      </c>
      <c r="AH205" s="39">
        <f t="shared" si="73"/>
        <v>0.69702266</v>
      </c>
      <c r="AI205" s="39">
        <f t="shared" si="74"/>
        <v>0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f t="shared" si="68"/>
        <v>0.23938511999999998</v>
      </c>
      <c r="AP205" s="39">
        <v>0</v>
      </c>
      <c r="AQ205" s="39">
        <v>0.11107966</v>
      </c>
      <c r="AR205" s="39">
        <v>0.12830545999999998</v>
      </c>
      <c r="AS205" s="39">
        <v>0</v>
      </c>
      <c r="AT205" s="39">
        <f t="shared" si="69"/>
        <v>1.09394269</v>
      </c>
      <c r="AU205" s="39">
        <v>0.056705</v>
      </c>
      <c r="AV205" s="39">
        <v>0.46852049</v>
      </c>
      <c r="AW205" s="39">
        <v>0.5687172</v>
      </c>
      <c r="AX205" s="39">
        <v>0</v>
      </c>
      <c r="AY205" s="39">
        <v>0</v>
      </c>
      <c r="AZ205" s="39">
        <v>0</v>
      </c>
      <c r="BA205" s="39">
        <v>0</v>
      </c>
      <c r="BB205" s="39">
        <v>0</v>
      </c>
      <c r="BC205" s="39">
        <v>0</v>
      </c>
    </row>
    <row r="206" spans="1:55" ht="22.5">
      <c r="A206" s="1"/>
      <c r="B206" s="7" t="s">
        <v>267</v>
      </c>
      <c r="C206" s="6" t="s">
        <v>473</v>
      </c>
      <c r="D206" s="39">
        <v>1.7459876275200001</v>
      </c>
      <c r="E206" s="39">
        <f t="shared" si="80"/>
        <v>1.4911215599999998</v>
      </c>
      <c r="F206" s="39">
        <f t="shared" si="81"/>
        <v>0.039454800000000005</v>
      </c>
      <c r="G206" s="39">
        <f t="shared" si="82"/>
        <v>0.672099852</v>
      </c>
      <c r="H206" s="39">
        <f t="shared" si="83"/>
        <v>0.779566908</v>
      </c>
      <c r="I206" s="39">
        <f t="shared" si="84"/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0.23793180000000003</v>
      </c>
      <c r="P206" s="39">
        <v>0</v>
      </c>
      <c r="Q206" s="39">
        <v>0.10777444800000001</v>
      </c>
      <c r="R206" s="39">
        <v>0.130157352</v>
      </c>
      <c r="S206" s="39">
        <v>0</v>
      </c>
      <c r="T206" s="39">
        <v>1.25318976</v>
      </c>
      <c r="U206" s="39">
        <v>0.039454800000000005</v>
      </c>
      <c r="V206" s="39">
        <v>0.564325404</v>
      </c>
      <c r="W206" s="39">
        <v>0.6494095559999999</v>
      </c>
      <c r="X206" s="39">
        <v>0</v>
      </c>
      <c r="Y206" s="39">
        <v>0</v>
      </c>
      <c r="Z206" s="39">
        <v>0</v>
      </c>
      <c r="AA206" s="39">
        <v>0</v>
      </c>
      <c r="AB206" s="39">
        <v>0</v>
      </c>
      <c r="AC206" s="39">
        <v>0</v>
      </c>
      <c r="AD206" s="39">
        <v>1.4549896896</v>
      </c>
      <c r="AE206" s="39">
        <f t="shared" si="70"/>
        <v>1.2426013</v>
      </c>
      <c r="AF206" s="39">
        <f t="shared" si="71"/>
        <v>0.032879000000000005</v>
      </c>
      <c r="AG206" s="39">
        <f t="shared" si="72"/>
        <v>0.56008321</v>
      </c>
      <c r="AH206" s="39">
        <f t="shared" si="73"/>
        <v>0.64963909</v>
      </c>
      <c r="AI206" s="39">
        <f t="shared" si="74"/>
        <v>0</v>
      </c>
      <c r="AJ206" s="39">
        <v>0</v>
      </c>
      <c r="AK206" s="39">
        <v>0</v>
      </c>
      <c r="AL206" s="39">
        <v>0</v>
      </c>
      <c r="AM206" s="39">
        <v>0</v>
      </c>
      <c r="AN206" s="39">
        <v>0</v>
      </c>
      <c r="AO206" s="39">
        <f t="shared" si="68"/>
        <v>0.19827650000000002</v>
      </c>
      <c r="AP206" s="39">
        <v>0</v>
      </c>
      <c r="AQ206" s="39">
        <v>0.08981204000000001</v>
      </c>
      <c r="AR206" s="39">
        <v>0.10846446</v>
      </c>
      <c r="AS206" s="39">
        <v>0</v>
      </c>
      <c r="AT206" s="39">
        <f t="shared" si="69"/>
        <v>1.0443248</v>
      </c>
      <c r="AU206" s="39">
        <v>0.032879000000000005</v>
      </c>
      <c r="AV206" s="39">
        <v>0.47027117</v>
      </c>
      <c r="AW206" s="39">
        <v>0.54117463</v>
      </c>
      <c r="AX206" s="39">
        <v>0</v>
      </c>
      <c r="AY206" s="39">
        <v>0</v>
      </c>
      <c r="AZ206" s="39">
        <v>0</v>
      </c>
      <c r="BA206" s="39">
        <v>0</v>
      </c>
      <c r="BB206" s="39">
        <v>0</v>
      </c>
      <c r="BC206" s="39">
        <v>0</v>
      </c>
    </row>
    <row r="207" spans="1:55" ht="45">
      <c r="A207" s="1"/>
      <c r="B207" s="7" t="s">
        <v>268</v>
      </c>
      <c r="C207" s="6" t="s">
        <v>473</v>
      </c>
      <c r="D207" s="39">
        <v>2.567628864</v>
      </c>
      <c r="E207" s="39">
        <f t="shared" si="80"/>
        <v>2.649710688</v>
      </c>
      <c r="F207" s="39">
        <f t="shared" si="81"/>
        <v>0.064386</v>
      </c>
      <c r="G207" s="39">
        <f t="shared" si="82"/>
        <v>1.21663236</v>
      </c>
      <c r="H207" s="39">
        <f t="shared" si="83"/>
        <v>1.3686923279999998</v>
      </c>
      <c r="I207" s="39">
        <f t="shared" si="84"/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1.9382782799999998</v>
      </c>
      <c r="P207" s="39">
        <v>0.064386</v>
      </c>
      <c r="Q207" s="39">
        <v>0.747603564</v>
      </c>
      <c r="R207" s="39">
        <v>1.126288716</v>
      </c>
      <c r="S207" s="39">
        <v>0</v>
      </c>
      <c r="T207" s="39">
        <v>0.711432408</v>
      </c>
      <c r="U207" s="39">
        <v>0</v>
      </c>
      <c r="V207" s="39">
        <v>0.46902879599999997</v>
      </c>
      <c r="W207" s="39">
        <v>0.24240361199999996</v>
      </c>
      <c r="X207" s="39">
        <v>0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2.13969072</v>
      </c>
      <c r="AE207" s="39">
        <f t="shared" si="70"/>
        <v>2.20809224</v>
      </c>
      <c r="AF207" s="39">
        <f t="shared" si="71"/>
        <v>0.053655</v>
      </c>
      <c r="AG207" s="39">
        <f t="shared" si="72"/>
        <v>1.0138603000000002</v>
      </c>
      <c r="AH207" s="39">
        <f t="shared" si="73"/>
        <v>1.1405769399999999</v>
      </c>
      <c r="AI207" s="39">
        <f t="shared" si="74"/>
        <v>0</v>
      </c>
      <c r="AJ207" s="39">
        <v>0</v>
      </c>
      <c r="AK207" s="39">
        <v>0</v>
      </c>
      <c r="AL207" s="39">
        <v>0</v>
      </c>
      <c r="AM207" s="39">
        <v>0</v>
      </c>
      <c r="AN207" s="39">
        <v>0</v>
      </c>
      <c r="AO207" s="39">
        <f t="shared" si="68"/>
        <v>1.6152319</v>
      </c>
      <c r="AP207" s="39">
        <v>0.053655</v>
      </c>
      <c r="AQ207" s="39">
        <v>0.62300297</v>
      </c>
      <c r="AR207" s="39">
        <v>0.93857393</v>
      </c>
      <c r="AS207" s="39">
        <v>0</v>
      </c>
      <c r="AT207" s="39">
        <f t="shared" si="69"/>
        <v>0.59286034</v>
      </c>
      <c r="AU207" s="39">
        <v>0</v>
      </c>
      <c r="AV207" s="39">
        <v>0.39085733</v>
      </c>
      <c r="AW207" s="39">
        <v>0.20200300999999998</v>
      </c>
      <c r="AX207" s="39">
        <v>0</v>
      </c>
      <c r="AY207" s="39">
        <v>0</v>
      </c>
      <c r="AZ207" s="39">
        <v>0</v>
      </c>
      <c r="BA207" s="39">
        <v>0</v>
      </c>
      <c r="BB207" s="39">
        <v>0</v>
      </c>
      <c r="BC207" s="39">
        <v>0</v>
      </c>
    </row>
    <row r="208" spans="1:55" ht="11.25">
      <c r="A208" s="1"/>
      <c r="B208" s="8" t="s">
        <v>142</v>
      </c>
      <c r="C208" s="6"/>
      <c r="D208" s="39">
        <v>0</v>
      </c>
      <c r="E208" s="39">
        <f t="shared" si="80"/>
        <v>0</v>
      </c>
      <c r="F208" s="39">
        <f t="shared" si="81"/>
        <v>0</v>
      </c>
      <c r="G208" s="39">
        <f t="shared" si="82"/>
        <v>0</v>
      </c>
      <c r="H208" s="39">
        <f t="shared" si="83"/>
        <v>0</v>
      </c>
      <c r="I208" s="39">
        <f t="shared" si="84"/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f t="shared" si="70"/>
        <v>0</v>
      </c>
      <c r="AF208" s="39">
        <f t="shared" si="71"/>
        <v>0</v>
      </c>
      <c r="AG208" s="39">
        <f t="shared" si="72"/>
        <v>0</v>
      </c>
      <c r="AH208" s="39">
        <f t="shared" si="73"/>
        <v>0</v>
      </c>
      <c r="AI208" s="39">
        <f t="shared" si="74"/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f t="shared" si="68"/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f t="shared" si="69"/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</row>
    <row r="209" spans="1:55" ht="22.5">
      <c r="A209" s="1"/>
      <c r="B209" s="7" t="s">
        <v>269</v>
      </c>
      <c r="C209" s="6" t="s">
        <v>473</v>
      </c>
      <c r="D209" s="39">
        <v>0.43649690688000004</v>
      </c>
      <c r="E209" s="39">
        <f t="shared" si="80"/>
        <v>0.34974642</v>
      </c>
      <c r="F209" s="39">
        <f t="shared" si="81"/>
        <v>0.0153948</v>
      </c>
      <c r="G209" s="39">
        <f t="shared" si="82"/>
        <v>0.14592384</v>
      </c>
      <c r="H209" s="39">
        <f t="shared" si="83"/>
        <v>0.18842778</v>
      </c>
      <c r="I209" s="39">
        <f t="shared" si="84"/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0.34974642</v>
      </c>
      <c r="P209" s="39">
        <v>0.0153948</v>
      </c>
      <c r="Q209" s="39">
        <v>0.14592384</v>
      </c>
      <c r="R209" s="39">
        <v>0.18842778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v>0.3637474224</v>
      </c>
      <c r="AE209" s="39">
        <f t="shared" si="70"/>
        <v>0.29145535</v>
      </c>
      <c r="AF209" s="39">
        <f t="shared" si="71"/>
        <v>0.012829</v>
      </c>
      <c r="AG209" s="39">
        <f t="shared" si="72"/>
        <v>0.1216032</v>
      </c>
      <c r="AH209" s="39">
        <f t="shared" si="73"/>
        <v>0.15702315</v>
      </c>
      <c r="AI209" s="39">
        <f t="shared" si="74"/>
        <v>0</v>
      </c>
      <c r="AJ209" s="39">
        <v>0</v>
      </c>
      <c r="AK209" s="39">
        <v>0</v>
      </c>
      <c r="AL209" s="39">
        <v>0</v>
      </c>
      <c r="AM209" s="39">
        <v>0</v>
      </c>
      <c r="AN209" s="39">
        <v>0</v>
      </c>
      <c r="AO209" s="39">
        <f t="shared" si="68"/>
        <v>0.29145535</v>
      </c>
      <c r="AP209" s="39">
        <v>0.012829</v>
      </c>
      <c r="AQ209" s="39">
        <v>0.1216032</v>
      </c>
      <c r="AR209" s="39">
        <v>0.15702315</v>
      </c>
      <c r="AS209" s="39">
        <v>0</v>
      </c>
      <c r="AT209" s="39">
        <f t="shared" si="69"/>
        <v>0</v>
      </c>
      <c r="AU209" s="39">
        <v>0</v>
      </c>
      <c r="AV209" s="39">
        <v>0</v>
      </c>
      <c r="AW209" s="39">
        <v>0</v>
      </c>
      <c r="AX209" s="39">
        <v>0</v>
      </c>
      <c r="AY209" s="39">
        <v>0</v>
      </c>
      <c r="AZ209" s="39">
        <v>0</v>
      </c>
      <c r="BA209" s="39">
        <v>0</v>
      </c>
      <c r="BB209" s="39">
        <v>0</v>
      </c>
      <c r="BC209" s="39">
        <v>0</v>
      </c>
    </row>
    <row r="210" spans="1:55" ht="22.5">
      <c r="A210" s="1"/>
      <c r="B210" s="7" t="s">
        <v>270</v>
      </c>
      <c r="C210" s="6" t="s">
        <v>473</v>
      </c>
      <c r="D210" s="39">
        <v>0.6804216489599999</v>
      </c>
      <c r="E210" s="39">
        <f t="shared" si="80"/>
        <v>0.575663544</v>
      </c>
      <c r="F210" s="39">
        <f t="shared" si="81"/>
        <v>0.029084400000000003</v>
      </c>
      <c r="G210" s="39">
        <f t="shared" si="82"/>
        <v>0.246346608</v>
      </c>
      <c r="H210" s="39">
        <f t="shared" si="83"/>
        <v>0.30023253599999994</v>
      </c>
      <c r="I210" s="39">
        <f t="shared" si="84"/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0.008976</v>
      </c>
      <c r="P210" s="39">
        <v>0.008976</v>
      </c>
      <c r="Q210" s="39">
        <v>0</v>
      </c>
      <c r="R210" s="39">
        <v>0</v>
      </c>
      <c r="S210" s="39">
        <v>0</v>
      </c>
      <c r="T210" s="39">
        <v>0.566687544</v>
      </c>
      <c r="U210" s="39">
        <v>0.020108400000000002</v>
      </c>
      <c r="V210" s="39">
        <v>0.246346608</v>
      </c>
      <c r="W210" s="39">
        <v>0.30023253599999994</v>
      </c>
      <c r="X210" s="39">
        <v>0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v>0.5670180408</v>
      </c>
      <c r="AE210" s="39">
        <f t="shared" si="70"/>
        <v>0.47971961999999996</v>
      </c>
      <c r="AF210" s="39">
        <f t="shared" si="71"/>
        <v>0.024237</v>
      </c>
      <c r="AG210" s="39">
        <f t="shared" si="72"/>
        <v>0.20528884</v>
      </c>
      <c r="AH210" s="39">
        <f t="shared" si="73"/>
        <v>0.25019378</v>
      </c>
      <c r="AI210" s="39">
        <f t="shared" si="74"/>
        <v>0</v>
      </c>
      <c r="AJ210" s="39">
        <v>0</v>
      </c>
      <c r="AK210" s="39">
        <v>0</v>
      </c>
      <c r="AL210" s="39">
        <v>0</v>
      </c>
      <c r="AM210" s="39">
        <v>0</v>
      </c>
      <c r="AN210" s="39">
        <v>0</v>
      </c>
      <c r="AO210" s="39">
        <f t="shared" si="68"/>
        <v>0.00748</v>
      </c>
      <c r="AP210" s="39">
        <v>0.00748</v>
      </c>
      <c r="AQ210" s="39">
        <v>0</v>
      </c>
      <c r="AR210" s="39">
        <v>0</v>
      </c>
      <c r="AS210" s="39">
        <v>0</v>
      </c>
      <c r="AT210" s="39">
        <f t="shared" si="69"/>
        <v>0.47223961999999997</v>
      </c>
      <c r="AU210" s="39">
        <v>0.016757</v>
      </c>
      <c r="AV210" s="39">
        <v>0.20528884</v>
      </c>
      <c r="AW210" s="39">
        <v>0.25019378</v>
      </c>
      <c r="AX210" s="39">
        <v>0</v>
      </c>
      <c r="AY210" s="39">
        <v>0</v>
      </c>
      <c r="AZ210" s="39">
        <v>0</v>
      </c>
      <c r="BA210" s="39">
        <v>0</v>
      </c>
      <c r="BB210" s="39">
        <v>0</v>
      </c>
      <c r="BC210" s="39">
        <v>0</v>
      </c>
    </row>
    <row r="211" spans="1:55" ht="22.5">
      <c r="A211" s="1"/>
      <c r="B211" s="7" t="s">
        <v>271</v>
      </c>
      <c r="C211" s="6" t="s">
        <v>473</v>
      </c>
      <c r="D211" s="39">
        <v>1.0270515456</v>
      </c>
      <c r="E211" s="39">
        <f t="shared" si="80"/>
        <v>0.60208464</v>
      </c>
      <c r="F211" s="39">
        <f t="shared" si="81"/>
        <v>0.019522799999999996</v>
      </c>
      <c r="G211" s="39">
        <f t="shared" si="82"/>
        <v>0.26622640799999997</v>
      </c>
      <c r="H211" s="39">
        <f t="shared" si="83"/>
        <v>0.31633543199999997</v>
      </c>
      <c r="I211" s="39">
        <f t="shared" si="84"/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0.019522799999999996</v>
      </c>
      <c r="P211" s="39">
        <v>0.019522799999999996</v>
      </c>
      <c r="Q211" s="39">
        <v>0</v>
      </c>
      <c r="R211" s="39">
        <v>0</v>
      </c>
      <c r="S211" s="39">
        <v>0</v>
      </c>
      <c r="T211" s="39">
        <v>0.58256184</v>
      </c>
      <c r="U211" s="39">
        <v>0</v>
      </c>
      <c r="V211" s="39">
        <v>0.26622640799999997</v>
      </c>
      <c r="W211" s="39">
        <v>0.31633543199999997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0.855876288</v>
      </c>
      <c r="AE211" s="39">
        <f t="shared" si="70"/>
        <v>0.5017372</v>
      </c>
      <c r="AF211" s="39">
        <f t="shared" si="71"/>
        <v>0.016269</v>
      </c>
      <c r="AG211" s="39">
        <f t="shared" si="72"/>
        <v>0.22185533999999998</v>
      </c>
      <c r="AH211" s="39">
        <f t="shared" si="73"/>
        <v>0.26361286</v>
      </c>
      <c r="AI211" s="39">
        <f t="shared" si="74"/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f t="shared" si="68"/>
        <v>0.016269</v>
      </c>
      <c r="AP211" s="39">
        <v>0.016269</v>
      </c>
      <c r="AQ211" s="39">
        <v>0</v>
      </c>
      <c r="AR211" s="39">
        <v>0</v>
      </c>
      <c r="AS211" s="39">
        <v>0</v>
      </c>
      <c r="AT211" s="39">
        <f t="shared" si="69"/>
        <v>0.4854682</v>
      </c>
      <c r="AU211" s="39">
        <v>0</v>
      </c>
      <c r="AV211" s="39">
        <v>0.22185533999999998</v>
      </c>
      <c r="AW211" s="39">
        <v>0.26361286</v>
      </c>
      <c r="AX211" s="39">
        <v>0</v>
      </c>
      <c r="AY211" s="39">
        <v>0</v>
      </c>
      <c r="AZ211" s="39">
        <v>0</v>
      </c>
      <c r="BA211" s="39">
        <v>0</v>
      </c>
      <c r="BB211" s="39">
        <v>0</v>
      </c>
      <c r="BC211" s="39">
        <v>0</v>
      </c>
    </row>
    <row r="212" spans="1:55" ht="22.5">
      <c r="A212" s="1"/>
      <c r="B212" s="7" t="s">
        <v>272</v>
      </c>
      <c r="C212" s="6" t="s">
        <v>473</v>
      </c>
      <c r="D212" s="39">
        <v>1.5790917513599998</v>
      </c>
      <c r="E212" s="39">
        <f t="shared" si="80"/>
        <v>0.8337801840000001</v>
      </c>
      <c r="F212" s="39">
        <f t="shared" si="81"/>
        <v>0.0366072</v>
      </c>
      <c r="G212" s="39">
        <f t="shared" si="82"/>
        <v>0.351069852</v>
      </c>
      <c r="H212" s="39">
        <f t="shared" si="83"/>
        <v>0.44610313199999996</v>
      </c>
      <c r="I212" s="39">
        <f t="shared" si="84"/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0.0225528</v>
      </c>
      <c r="P212" s="39">
        <v>0.0225528</v>
      </c>
      <c r="Q212" s="39">
        <v>0</v>
      </c>
      <c r="R212" s="39">
        <v>0</v>
      </c>
      <c r="S212" s="39">
        <v>0</v>
      </c>
      <c r="T212" s="39">
        <v>0.811227384</v>
      </c>
      <c r="U212" s="39">
        <v>0.0140544</v>
      </c>
      <c r="V212" s="39">
        <v>0.351069852</v>
      </c>
      <c r="W212" s="39">
        <v>0.44610313199999996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1.3159097927999999</v>
      </c>
      <c r="AE212" s="39">
        <f t="shared" si="70"/>
        <v>0.69481682</v>
      </c>
      <c r="AF212" s="39">
        <f t="shared" si="71"/>
        <v>0.030506000000000002</v>
      </c>
      <c r="AG212" s="39">
        <f t="shared" si="72"/>
        <v>0.29255821000000004</v>
      </c>
      <c r="AH212" s="39">
        <f t="shared" si="73"/>
        <v>0.37175261</v>
      </c>
      <c r="AI212" s="39">
        <f t="shared" si="74"/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f t="shared" si="68"/>
        <v>0.018794</v>
      </c>
      <c r="AP212" s="39">
        <v>0.018794</v>
      </c>
      <c r="AQ212" s="39">
        <v>0</v>
      </c>
      <c r="AR212" s="39">
        <v>0</v>
      </c>
      <c r="AS212" s="39">
        <v>0</v>
      </c>
      <c r="AT212" s="39">
        <f t="shared" si="69"/>
        <v>0.67602282</v>
      </c>
      <c r="AU212" s="39">
        <v>0.011712</v>
      </c>
      <c r="AV212" s="39">
        <v>0.29255821000000004</v>
      </c>
      <c r="AW212" s="39">
        <v>0.37175261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</row>
    <row r="213" spans="1:55" ht="22.5">
      <c r="A213" s="1"/>
      <c r="B213" s="7" t="s">
        <v>273</v>
      </c>
      <c r="C213" s="6" t="s">
        <v>473</v>
      </c>
      <c r="D213" s="39">
        <v>0.7702886592</v>
      </c>
      <c r="E213" s="39">
        <f t="shared" si="80"/>
        <v>0.346507344</v>
      </c>
      <c r="F213" s="39">
        <f t="shared" si="81"/>
        <v>0.0186924</v>
      </c>
      <c r="G213" s="39">
        <f t="shared" si="82"/>
        <v>0.144216732</v>
      </c>
      <c r="H213" s="39">
        <f t="shared" si="83"/>
        <v>0.183598212</v>
      </c>
      <c r="I213" s="39">
        <f t="shared" si="84"/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0.327814944</v>
      </c>
      <c r="P213" s="39">
        <v>0</v>
      </c>
      <c r="Q213" s="39">
        <v>0.144216732</v>
      </c>
      <c r="R213" s="39">
        <v>0.183598212</v>
      </c>
      <c r="S213" s="39">
        <v>0</v>
      </c>
      <c r="T213" s="39">
        <v>0.0186924</v>
      </c>
      <c r="U213" s="39">
        <v>0.0186924</v>
      </c>
      <c r="V213" s="39">
        <v>0</v>
      </c>
      <c r="W213" s="39">
        <v>0</v>
      </c>
      <c r="X213" s="39">
        <v>0</v>
      </c>
      <c r="Y213" s="39">
        <v>0</v>
      </c>
      <c r="Z213" s="39">
        <v>0</v>
      </c>
      <c r="AA213" s="39">
        <v>0</v>
      </c>
      <c r="AB213" s="39">
        <v>0</v>
      </c>
      <c r="AC213" s="39">
        <v>0</v>
      </c>
      <c r="AD213" s="39">
        <v>0.641907216</v>
      </c>
      <c r="AE213" s="39">
        <f t="shared" si="70"/>
        <v>0.28875612</v>
      </c>
      <c r="AF213" s="39">
        <f t="shared" si="71"/>
        <v>0.015577</v>
      </c>
      <c r="AG213" s="39">
        <f t="shared" si="72"/>
        <v>0.12018061</v>
      </c>
      <c r="AH213" s="39">
        <f t="shared" si="73"/>
        <v>0.15299851</v>
      </c>
      <c r="AI213" s="39">
        <f t="shared" si="74"/>
        <v>0</v>
      </c>
      <c r="AJ213" s="39">
        <v>0</v>
      </c>
      <c r="AK213" s="39">
        <v>0</v>
      </c>
      <c r="AL213" s="39">
        <v>0</v>
      </c>
      <c r="AM213" s="39">
        <v>0</v>
      </c>
      <c r="AN213" s="39">
        <v>0</v>
      </c>
      <c r="AO213" s="39">
        <f t="shared" si="68"/>
        <v>0.27317912</v>
      </c>
      <c r="AP213" s="39">
        <v>0</v>
      </c>
      <c r="AQ213" s="39">
        <v>0.12018061</v>
      </c>
      <c r="AR213" s="39">
        <v>0.15299851</v>
      </c>
      <c r="AS213" s="39">
        <v>0</v>
      </c>
      <c r="AT213" s="39">
        <f t="shared" si="69"/>
        <v>0.015577</v>
      </c>
      <c r="AU213" s="39">
        <v>0.015577</v>
      </c>
      <c r="AV213" s="39">
        <v>0</v>
      </c>
      <c r="AW213" s="39">
        <v>0</v>
      </c>
      <c r="AX213" s="39">
        <v>0</v>
      </c>
      <c r="AY213" s="39">
        <v>0</v>
      </c>
      <c r="AZ213" s="39">
        <v>0</v>
      </c>
      <c r="BA213" s="39">
        <v>0</v>
      </c>
      <c r="BB213" s="39">
        <v>0</v>
      </c>
      <c r="BC213" s="39">
        <v>0</v>
      </c>
    </row>
    <row r="214" spans="1:55" ht="24">
      <c r="A214" s="1"/>
      <c r="B214" s="25" t="s">
        <v>373</v>
      </c>
      <c r="C214" s="6" t="s">
        <v>473</v>
      </c>
      <c r="D214" s="39">
        <v>2.1989102731199996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1.1260912079999998</v>
      </c>
      <c r="U214" s="39">
        <v>0.041364</v>
      </c>
      <c r="V214" s="39">
        <v>0.332334612</v>
      </c>
      <c r="W214" s="39">
        <v>0.752392596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1.8324252276</v>
      </c>
      <c r="AE214" s="39">
        <f t="shared" si="70"/>
        <v>0.93840934</v>
      </c>
      <c r="AF214" s="39">
        <f t="shared" si="71"/>
        <v>0.03447</v>
      </c>
      <c r="AG214" s="39">
        <f t="shared" si="72"/>
        <v>0.27694551</v>
      </c>
      <c r="AH214" s="39">
        <f t="shared" si="73"/>
        <v>0.62699383</v>
      </c>
      <c r="AI214" s="39">
        <f t="shared" si="74"/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0</v>
      </c>
      <c r="AP214" s="39">
        <v>0</v>
      </c>
      <c r="AQ214" s="39">
        <v>0</v>
      </c>
      <c r="AR214" s="39">
        <v>0</v>
      </c>
      <c r="AS214" s="39">
        <v>0</v>
      </c>
      <c r="AT214" s="39">
        <f t="shared" si="69"/>
        <v>0.93840934</v>
      </c>
      <c r="AU214" s="39">
        <v>0.03447</v>
      </c>
      <c r="AV214" s="39">
        <v>0.27694551</v>
      </c>
      <c r="AW214" s="39">
        <v>0.62699383</v>
      </c>
      <c r="AX214" s="39">
        <v>0</v>
      </c>
      <c r="AY214" s="39">
        <v>0</v>
      </c>
      <c r="AZ214" s="39">
        <v>0</v>
      </c>
      <c r="BA214" s="39">
        <v>0</v>
      </c>
      <c r="BB214" s="39">
        <v>0</v>
      </c>
      <c r="BC214" s="39">
        <v>0</v>
      </c>
    </row>
    <row r="215" spans="1:55" ht="11.25">
      <c r="A215" s="1"/>
      <c r="B215" s="8" t="s">
        <v>250</v>
      </c>
      <c r="C215" s="6"/>
      <c r="D215" s="39">
        <v>0</v>
      </c>
      <c r="E215" s="39">
        <f>J215+O215+T215+Y215</f>
        <v>0</v>
      </c>
      <c r="F215" s="39">
        <f>K215+P215+U215+Z215</f>
        <v>0</v>
      </c>
      <c r="G215" s="39">
        <f>L215+Q215+V215+AA215</f>
        <v>0</v>
      </c>
      <c r="H215" s="39">
        <f>M215+R215+W215+AB215</f>
        <v>0</v>
      </c>
      <c r="I215" s="39">
        <f>N215+S215+X215+AC215</f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f t="shared" si="70"/>
        <v>0</v>
      </c>
      <c r="AF215" s="39">
        <f t="shared" si="71"/>
        <v>0</v>
      </c>
      <c r="AG215" s="39">
        <f t="shared" si="72"/>
        <v>0</v>
      </c>
      <c r="AH215" s="39">
        <f t="shared" si="73"/>
        <v>0</v>
      </c>
      <c r="AI215" s="39">
        <f t="shared" si="74"/>
        <v>0</v>
      </c>
      <c r="AJ215" s="39">
        <v>0</v>
      </c>
      <c r="AK215" s="39">
        <v>0</v>
      </c>
      <c r="AL215" s="39">
        <v>0</v>
      </c>
      <c r="AM215" s="39">
        <v>0</v>
      </c>
      <c r="AN215" s="39">
        <v>0</v>
      </c>
      <c r="AO215" s="39">
        <f t="shared" si="68"/>
        <v>0</v>
      </c>
      <c r="AP215" s="39">
        <v>0</v>
      </c>
      <c r="AQ215" s="39">
        <v>0</v>
      </c>
      <c r="AR215" s="39">
        <v>0</v>
      </c>
      <c r="AS215" s="39">
        <v>0</v>
      </c>
      <c r="AT215" s="39">
        <f t="shared" si="69"/>
        <v>0</v>
      </c>
      <c r="AU215" s="39">
        <v>0</v>
      </c>
      <c r="AV215" s="39">
        <v>0</v>
      </c>
      <c r="AW215" s="39">
        <v>0</v>
      </c>
      <c r="AX215" s="39">
        <v>0</v>
      </c>
      <c r="AY215" s="39">
        <v>0</v>
      </c>
      <c r="AZ215" s="39">
        <v>0</v>
      </c>
      <c r="BA215" s="39">
        <v>0</v>
      </c>
      <c r="BB215" s="39">
        <v>0</v>
      </c>
      <c r="BC215" s="39">
        <v>0</v>
      </c>
    </row>
    <row r="216" spans="1:55" ht="24">
      <c r="A216" s="1"/>
      <c r="B216" s="25" t="s">
        <v>374</v>
      </c>
      <c r="C216" s="6" t="s">
        <v>473</v>
      </c>
      <c r="D216" s="39">
        <v>1.7973402048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1.128202068</v>
      </c>
      <c r="U216" s="39">
        <v>0.0482724</v>
      </c>
      <c r="V216" s="39">
        <v>0.5286096119999999</v>
      </c>
      <c r="W216" s="39">
        <v>0.551320056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1.497783504</v>
      </c>
      <c r="AE216" s="39">
        <f t="shared" si="70"/>
        <v>0.94016839</v>
      </c>
      <c r="AF216" s="39">
        <f t="shared" si="71"/>
        <v>0.040227</v>
      </c>
      <c r="AG216" s="39">
        <f t="shared" si="72"/>
        <v>0.44050800999999995</v>
      </c>
      <c r="AH216" s="39">
        <f t="shared" si="73"/>
        <v>0.45943338</v>
      </c>
      <c r="AI216" s="39">
        <f t="shared" si="74"/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f t="shared" si="69"/>
        <v>0.94016839</v>
      </c>
      <c r="AU216" s="39">
        <v>0.040227</v>
      </c>
      <c r="AV216" s="39">
        <v>0.44050800999999995</v>
      </c>
      <c r="AW216" s="39">
        <v>0.45943338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</row>
    <row r="217" spans="1:55" ht="24">
      <c r="A217" s="1"/>
      <c r="B217" s="36" t="s">
        <v>375</v>
      </c>
      <c r="C217" s="6" t="s">
        <v>473</v>
      </c>
      <c r="D217" s="39">
        <v>0.7702886592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0.1751829</v>
      </c>
      <c r="U217" s="39">
        <v>0.0288756</v>
      </c>
      <c r="V217" s="39">
        <v>0.070390452</v>
      </c>
      <c r="W217" s="39">
        <v>0.075916848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0</v>
      </c>
      <c r="AD217" s="39">
        <v>0.641907216</v>
      </c>
      <c r="AE217" s="39">
        <f t="shared" si="70"/>
        <v>0.14598575</v>
      </c>
      <c r="AF217" s="39">
        <f t="shared" si="71"/>
        <v>0.024063</v>
      </c>
      <c r="AG217" s="39">
        <f t="shared" si="72"/>
        <v>0.05865871</v>
      </c>
      <c r="AH217" s="39">
        <f t="shared" si="73"/>
        <v>0.06326404</v>
      </c>
      <c r="AI217" s="39">
        <f t="shared" si="74"/>
        <v>0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f t="shared" si="69"/>
        <v>0.14598575</v>
      </c>
      <c r="AU217" s="39">
        <v>0.024063</v>
      </c>
      <c r="AV217" s="39">
        <v>0.05865871</v>
      </c>
      <c r="AW217" s="39">
        <v>0.06326404</v>
      </c>
      <c r="AX217" s="39">
        <v>0</v>
      </c>
      <c r="AY217" s="39">
        <v>0</v>
      </c>
      <c r="AZ217" s="39">
        <v>0</v>
      </c>
      <c r="BA217" s="39">
        <v>0</v>
      </c>
      <c r="BB217" s="39">
        <v>0</v>
      </c>
      <c r="BC217" s="39">
        <v>0</v>
      </c>
    </row>
    <row r="218" spans="1:55" ht="22.5">
      <c r="A218" s="1"/>
      <c r="B218" s="7" t="s">
        <v>274</v>
      </c>
      <c r="C218" s="6" t="s">
        <v>473</v>
      </c>
      <c r="D218" s="39">
        <v>0.8986701024</v>
      </c>
      <c r="E218" s="39">
        <f aca="true" t="shared" si="85" ref="E218:I223">J218+O218+T218+Y218</f>
        <v>1.0130739</v>
      </c>
      <c r="F218" s="39">
        <f t="shared" si="85"/>
        <v>0.026974799999999997</v>
      </c>
      <c r="G218" s="39">
        <f t="shared" si="85"/>
        <v>0.45685560000000003</v>
      </c>
      <c r="H218" s="39">
        <f t="shared" si="85"/>
        <v>0.5292435</v>
      </c>
      <c r="I218" s="39">
        <f t="shared" si="85"/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1.0130739</v>
      </c>
      <c r="P218" s="39">
        <v>0.026974799999999997</v>
      </c>
      <c r="Q218" s="39">
        <v>0.45685560000000003</v>
      </c>
      <c r="R218" s="39">
        <v>0.5292435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</v>
      </c>
      <c r="AB218" s="39">
        <v>0</v>
      </c>
      <c r="AC218" s="39">
        <v>0</v>
      </c>
      <c r="AD218" s="39">
        <v>0.748891752</v>
      </c>
      <c r="AE218" s="39">
        <f t="shared" si="70"/>
        <v>0.84422825</v>
      </c>
      <c r="AF218" s="39">
        <f t="shared" si="71"/>
        <v>0.022479</v>
      </c>
      <c r="AG218" s="39">
        <f t="shared" si="72"/>
        <v>0.380713</v>
      </c>
      <c r="AH218" s="39">
        <f t="shared" si="73"/>
        <v>0.44103625</v>
      </c>
      <c r="AI218" s="39">
        <f t="shared" si="74"/>
        <v>0</v>
      </c>
      <c r="AJ218" s="39">
        <v>0</v>
      </c>
      <c r="AK218" s="39">
        <v>0</v>
      </c>
      <c r="AL218" s="39">
        <v>0</v>
      </c>
      <c r="AM218" s="39">
        <v>0</v>
      </c>
      <c r="AN218" s="39">
        <v>0</v>
      </c>
      <c r="AO218" s="39">
        <f t="shared" si="68"/>
        <v>0.84422825</v>
      </c>
      <c r="AP218" s="39">
        <v>0.022479</v>
      </c>
      <c r="AQ218" s="39">
        <v>0.380713</v>
      </c>
      <c r="AR218" s="39">
        <v>0.44103625</v>
      </c>
      <c r="AS218" s="39">
        <v>0</v>
      </c>
      <c r="AT218" s="39">
        <f t="shared" si="69"/>
        <v>0</v>
      </c>
      <c r="AU218" s="39">
        <v>0</v>
      </c>
      <c r="AV218" s="39">
        <v>0</v>
      </c>
      <c r="AW218" s="39">
        <v>0</v>
      </c>
      <c r="AX218" s="39">
        <v>0</v>
      </c>
      <c r="AY218" s="39">
        <v>0</v>
      </c>
      <c r="AZ218" s="39">
        <v>0</v>
      </c>
      <c r="BA218" s="39">
        <v>0</v>
      </c>
      <c r="BB218" s="39">
        <v>0</v>
      </c>
      <c r="BC218" s="39">
        <v>0</v>
      </c>
    </row>
    <row r="219" spans="1:55" ht="22.5">
      <c r="A219" s="1"/>
      <c r="B219" s="7" t="s">
        <v>275</v>
      </c>
      <c r="C219" s="6" t="s">
        <v>473</v>
      </c>
      <c r="D219" s="39">
        <v>2.0541030912</v>
      </c>
      <c r="E219" s="39">
        <f t="shared" si="85"/>
        <v>2.275461816</v>
      </c>
      <c r="F219" s="39">
        <f t="shared" si="85"/>
        <v>0.045473999999999994</v>
      </c>
      <c r="G219" s="39">
        <f t="shared" si="85"/>
        <v>1.06486674</v>
      </c>
      <c r="H219" s="39">
        <f t="shared" si="85"/>
        <v>1.165121076</v>
      </c>
      <c r="I219" s="39">
        <f t="shared" si="85"/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1.069273296</v>
      </c>
      <c r="P219" s="39">
        <v>0</v>
      </c>
      <c r="Q219" s="39">
        <v>0.471106812</v>
      </c>
      <c r="R219" s="39">
        <v>0.5981664839999999</v>
      </c>
      <c r="S219" s="39">
        <v>0</v>
      </c>
      <c r="T219" s="39">
        <v>1.2061885199999998</v>
      </c>
      <c r="U219" s="39">
        <v>0.045473999999999994</v>
      </c>
      <c r="V219" s="39">
        <v>0.593759928</v>
      </c>
      <c r="W219" s="39">
        <v>0.566954592</v>
      </c>
      <c r="X219" s="39">
        <v>0</v>
      </c>
      <c r="Y219" s="39">
        <v>0</v>
      </c>
      <c r="Z219" s="39">
        <v>0</v>
      </c>
      <c r="AA219" s="39">
        <v>0</v>
      </c>
      <c r="AB219" s="39">
        <v>0</v>
      </c>
      <c r="AC219" s="39">
        <v>0</v>
      </c>
      <c r="AD219" s="39">
        <v>1.711752576</v>
      </c>
      <c r="AE219" s="39">
        <f t="shared" si="70"/>
        <v>1.89621818</v>
      </c>
      <c r="AF219" s="39">
        <f t="shared" si="71"/>
        <v>0.037895</v>
      </c>
      <c r="AG219" s="39">
        <f t="shared" si="72"/>
        <v>0.8873889500000001</v>
      </c>
      <c r="AH219" s="39">
        <f t="shared" si="73"/>
        <v>0.9709342299999999</v>
      </c>
      <c r="AI219" s="39">
        <f t="shared" si="74"/>
        <v>0</v>
      </c>
      <c r="AJ219" s="39">
        <v>0</v>
      </c>
      <c r="AK219" s="39">
        <v>0</v>
      </c>
      <c r="AL219" s="39">
        <v>0</v>
      </c>
      <c r="AM219" s="39">
        <v>0</v>
      </c>
      <c r="AN219" s="39">
        <v>0</v>
      </c>
      <c r="AO219" s="39">
        <f t="shared" si="68"/>
        <v>0.8910610800000001</v>
      </c>
      <c r="AP219" s="39">
        <v>0</v>
      </c>
      <c r="AQ219" s="39">
        <v>0.39258901</v>
      </c>
      <c r="AR219" s="39">
        <v>0.49847207</v>
      </c>
      <c r="AS219" s="39">
        <v>0</v>
      </c>
      <c r="AT219" s="39">
        <f t="shared" si="69"/>
        <v>1.0051571</v>
      </c>
      <c r="AU219" s="39">
        <v>0.037895</v>
      </c>
      <c r="AV219" s="39">
        <v>0.49479994000000005</v>
      </c>
      <c r="AW219" s="39">
        <v>0.47246215999999996</v>
      </c>
      <c r="AX219" s="39">
        <v>0</v>
      </c>
      <c r="AY219" s="39">
        <v>0</v>
      </c>
      <c r="AZ219" s="39">
        <v>0</v>
      </c>
      <c r="BA219" s="39">
        <v>0</v>
      </c>
      <c r="BB219" s="39">
        <v>0</v>
      </c>
      <c r="BC219" s="39">
        <v>0</v>
      </c>
    </row>
    <row r="220" spans="1:55" ht="11.25">
      <c r="A220" s="1" t="s">
        <v>149</v>
      </c>
      <c r="B220" s="35" t="s">
        <v>162</v>
      </c>
      <c r="C220" s="6" t="s">
        <v>474</v>
      </c>
      <c r="D220" s="39">
        <v>22.540429483680004</v>
      </c>
      <c r="E220" s="39">
        <f t="shared" si="85"/>
        <v>1.8897688559999999</v>
      </c>
      <c r="F220" s="39">
        <f t="shared" si="85"/>
        <v>0.1039908</v>
      </c>
      <c r="G220" s="39">
        <f t="shared" si="85"/>
        <v>0.75408822</v>
      </c>
      <c r="H220" s="39">
        <f t="shared" si="85"/>
        <v>1.031689836</v>
      </c>
      <c r="I220" s="39">
        <f t="shared" si="85"/>
        <v>0</v>
      </c>
      <c r="J220" s="39">
        <f>K220+L220+M220+N220</f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0.35726562</v>
      </c>
      <c r="P220" s="39">
        <v>0.082662</v>
      </c>
      <c r="Q220" s="39">
        <v>0.133782192</v>
      </c>
      <c r="R220" s="39">
        <v>0.140821428</v>
      </c>
      <c r="S220" s="39">
        <v>0</v>
      </c>
      <c r="T220" s="39">
        <v>1.532503236</v>
      </c>
      <c r="U220" s="39">
        <v>0.0213288</v>
      </c>
      <c r="V220" s="39">
        <v>0.620306028</v>
      </c>
      <c r="W220" s="39">
        <v>0.890868408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f>SUM(AD222:AD238)</f>
        <v>18.783691236400003</v>
      </c>
      <c r="AE220" s="39">
        <f aca="true" t="shared" si="86" ref="AE220:AI223">AJ220+AO220+AT220+AY220</f>
        <v>1.57480738</v>
      </c>
      <c r="AF220" s="39">
        <f t="shared" si="86"/>
        <v>0.086659</v>
      </c>
      <c r="AG220" s="39">
        <f t="shared" si="86"/>
        <v>0.62840685</v>
      </c>
      <c r="AH220" s="39">
        <f t="shared" si="86"/>
        <v>0.8597415300000001</v>
      </c>
      <c r="AI220" s="39">
        <f t="shared" si="86"/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f>SUM(AO222:AO235)</f>
        <v>0.29772135</v>
      </c>
      <c r="AP220" s="39">
        <f>SUM(AP222:AP235)</f>
        <v>0.068885</v>
      </c>
      <c r="AQ220" s="39">
        <f>SUM(AQ222:AQ235)</f>
        <v>0.11148516</v>
      </c>
      <c r="AR220" s="39">
        <f>SUM(AR222:AR235)</f>
        <v>0.11735119000000001</v>
      </c>
      <c r="AS220" s="39">
        <f>SUM(AS222:AS235)</f>
        <v>0</v>
      </c>
      <c r="AT220" s="39">
        <f>SUM(AT222:AT238)</f>
        <v>1.27708603</v>
      </c>
      <c r="AU220" s="39">
        <f>SUM(AU222:AU238)</f>
        <v>0.017773999999999998</v>
      </c>
      <c r="AV220" s="39">
        <f>SUM(AV222:AV238)</f>
        <v>0.51692169</v>
      </c>
      <c r="AW220" s="39">
        <f>SUM(AW222:AW238)</f>
        <v>0.74239034</v>
      </c>
      <c r="AX220" s="39">
        <f>SUM(AX222:AX238)</f>
        <v>0</v>
      </c>
      <c r="AY220" s="39">
        <f>SUM(AY222:AY235)</f>
        <v>0</v>
      </c>
      <c r="AZ220" s="39">
        <f>SUM(AZ222:AZ235)</f>
        <v>0</v>
      </c>
      <c r="BA220" s="39">
        <f>SUM(BA222:BA235)</f>
        <v>0</v>
      </c>
      <c r="BB220" s="39">
        <f>SUM(BB222:BB235)</f>
        <v>0</v>
      </c>
      <c r="BC220" s="39">
        <f>SUM(BC222:BC235)</f>
        <v>0</v>
      </c>
    </row>
    <row r="221" spans="1:55" ht="11.25">
      <c r="A221" s="1"/>
      <c r="B221" s="8" t="s">
        <v>152</v>
      </c>
      <c r="C221" s="6"/>
      <c r="D221" s="39">
        <v>0</v>
      </c>
      <c r="E221" s="39">
        <f t="shared" si="85"/>
        <v>0</v>
      </c>
      <c r="F221" s="39">
        <f t="shared" si="85"/>
        <v>0</v>
      </c>
      <c r="G221" s="39">
        <f t="shared" si="85"/>
        <v>0</v>
      </c>
      <c r="H221" s="39">
        <f t="shared" si="85"/>
        <v>0</v>
      </c>
      <c r="I221" s="39">
        <f t="shared" si="85"/>
        <v>0</v>
      </c>
      <c r="J221" s="39">
        <f>K221+L221+M221+N221</f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  <c r="AE221" s="39">
        <f t="shared" si="86"/>
        <v>0</v>
      </c>
      <c r="AF221" s="39">
        <f t="shared" si="86"/>
        <v>0</v>
      </c>
      <c r="AG221" s="39">
        <f t="shared" si="86"/>
        <v>0</v>
      </c>
      <c r="AH221" s="39">
        <f t="shared" si="86"/>
        <v>0</v>
      </c>
      <c r="AI221" s="39">
        <f t="shared" si="86"/>
        <v>0</v>
      </c>
      <c r="AJ221" s="39">
        <v>0</v>
      </c>
      <c r="AK221" s="39">
        <v>0</v>
      </c>
      <c r="AL221" s="39">
        <v>0</v>
      </c>
      <c r="AM221" s="39">
        <v>0</v>
      </c>
      <c r="AN221" s="39">
        <v>0</v>
      </c>
      <c r="AO221" s="39">
        <v>0</v>
      </c>
      <c r="AP221" s="39">
        <v>0</v>
      </c>
      <c r="AQ221" s="39">
        <v>0</v>
      </c>
      <c r="AR221" s="39">
        <v>0</v>
      </c>
      <c r="AS221" s="39">
        <v>0</v>
      </c>
      <c r="AT221" s="39">
        <v>0</v>
      </c>
      <c r="AU221" s="39">
        <v>0</v>
      </c>
      <c r="AV221" s="39">
        <v>0</v>
      </c>
      <c r="AW221" s="39">
        <v>0</v>
      </c>
      <c r="AX221" s="39">
        <v>0</v>
      </c>
      <c r="AY221" s="39">
        <v>0</v>
      </c>
      <c r="AZ221" s="39">
        <v>0</v>
      </c>
      <c r="BA221" s="39">
        <v>0</v>
      </c>
      <c r="BB221" s="39">
        <v>0</v>
      </c>
      <c r="BC221" s="39">
        <v>0</v>
      </c>
    </row>
    <row r="222" spans="1:55" ht="22.5">
      <c r="A222" s="1"/>
      <c r="B222" s="7" t="s">
        <v>276</v>
      </c>
      <c r="C222" s="6" t="s">
        <v>474</v>
      </c>
      <c r="D222" s="39">
        <v>3.8001756854399997</v>
      </c>
      <c r="E222" s="39">
        <f t="shared" si="85"/>
        <v>0.025243199999999997</v>
      </c>
      <c r="F222" s="39">
        <f t="shared" si="85"/>
        <v>0.025243199999999997</v>
      </c>
      <c r="G222" s="39">
        <f t="shared" si="85"/>
        <v>0</v>
      </c>
      <c r="H222" s="39">
        <f t="shared" si="85"/>
        <v>0</v>
      </c>
      <c r="I222" s="39">
        <f t="shared" si="85"/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0.025243199999999997</v>
      </c>
      <c r="P222" s="39">
        <v>0.025243199999999997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39">
        <v>0</v>
      </c>
      <c r="AB222" s="39">
        <v>0</v>
      </c>
      <c r="AC222" s="39">
        <v>0</v>
      </c>
      <c r="AD222" s="39">
        <v>3.1668130712</v>
      </c>
      <c r="AE222" s="39">
        <f t="shared" si="86"/>
        <v>0.021036</v>
      </c>
      <c r="AF222" s="39">
        <f t="shared" si="86"/>
        <v>0.021036</v>
      </c>
      <c r="AG222" s="39">
        <f t="shared" si="86"/>
        <v>0</v>
      </c>
      <c r="AH222" s="39">
        <f t="shared" si="86"/>
        <v>0</v>
      </c>
      <c r="AI222" s="39">
        <f t="shared" si="86"/>
        <v>0</v>
      </c>
      <c r="AJ222" s="39">
        <v>0</v>
      </c>
      <c r="AK222" s="39">
        <v>0</v>
      </c>
      <c r="AL222" s="39">
        <v>0</v>
      </c>
      <c r="AM222" s="39">
        <v>0</v>
      </c>
      <c r="AN222" s="39">
        <v>0</v>
      </c>
      <c r="AO222" s="39">
        <f t="shared" si="68"/>
        <v>0.021036</v>
      </c>
      <c r="AP222" s="39">
        <v>0.021036</v>
      </c>
      <c r="AQ222" s="39">
        <v>0</v>
      </c>
      <c r="AR222" s="39">
        <v>0</v>
      </c>
      <c r="AS222" s="39">
        <v>0</v>
      </c>
      <c r="AT222" s="39">
        <f aca="true" t="shared" si="87" ref="AT222:AT238">AU222+AV222+AW222+AX222</f>
        <v>0</v>
      </c>
      <c r="AU222" s="39">
        <v>0</v>
      </c>
      <c r="AV222" s="39">
        <v>0</v>
      </c>
      <c r="AW222" s="39">
        <v>0</v>
      </c>
      <c r="AX222" s="39">
        <v>0</v>
      </c>
      <c r="AY222" s="39">
        <v>0</v>
      </c>
      <c r="AZ222" s="39">
        <v>0</v>
      </c>
      <c r="BA222" s="39">
        <v>0</v>
      </c>
      <c r="BB222" s="39">
        <v>0</v>
      </c>
      <c r="BC222" s="39">
        <v>0</v>
      </c>
    </row>
    <row r="223" spans="1:55" ht="22.5">
      <c r="A223" s="1"/>
      <c r="B223" s="7" t="s">
        <v>277</v>
      </c>
      <c r="C223" s="6" t="s">
        <v>474</v>
      </c>
      <c r="D223" s="39">
        <v>3.8001756854399997</v>
      </c>
      <c r="E223" s="39">
        <f t="shared" si="85"/>
        <v>0.009359999999999999</v>
      </c>
      <c r="F223" s="39">
        <f t="shared" si="85"/>
        <v>0.009359999999999999</v>
      </c>
      <c r="G223" s="39">
        <f t="shared" si="85"/>
        <v>0</v>
      </c>
      <c r="H223" s="39">
        <f t="shared" si="85"/>
        <v>0</v>
      </c>
      <c r="I223" s="39">
        <f t="shared" si="85"/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0.009359999999999999</v>
      </c>
      <c r="P223" s="39">
        <v>0.009359999999999999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3.1668130712</v>
      </c>
      <c r="AE223" s="39">
        <f t="shared" si="86"/>
        <v>0.0078</v>
      </c>
      <c r="AF223" s="39">
        <f t="shared" si="86"/>
        <v>0.0078</v>
      </c>
      <c r="AG223" s="39">
        <f t="shared" si="86"/>
        <v>0</v>
      </c>
      <c r="AH223" s="39">
        <f t="shared" si="86"/>
        <v>0</v>
      </c>
      <c r="AI223" s="39">
        <f t="shared" si="86"/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f t="shared" si="68"/>
        <v>0.0078</v>
      </c>
      <c r="AP223" s="39">
        <v>0.0078</v>
      </c>
      <c r="AQ223" s="39">
        <v>0</v>
      </c>
      <c r="AR223" s="39">
        <v>0</v>
      </c>
      <c r="AS223" s="39">
        <v>0</v>
      </c>
      <c r="AT223" s="39">
        <f t="shared" si="87"/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</v>
      </c>
      <c r="BB223" s="39">
        <v>0</v>
      </c>
      <c r="BC223" s="39">
        <v>0</v>
      </c>
    </row>
    <row r="224" spans="1:55" ht="24">
      <c r="A224" s="1"/>
      <c r="B224" s="25" t="s">
        <v>376</v>
      </c>
      <c r="C224" s="6" t="s">
        <v>474</v>
      </c>
      <c r="D224" s="39">
        <v>3.0758123856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2.563176988</v>
      </c>
      <c r="AE224" s="39">
        <f aca="true" t="shared" si="88" ref="AE224:AI227">AJ224+AO224+AT224+AY224</f>
        <v>0</v>
      </c>
      <c r="AF224" s="39">
        <f t="shared" si="88"/>
        <v>0</v>
      </c>
      <c r="AG224" s="39">
        <f t="shared" si="88"/>
        <v>0</v>
      </c>
      <c r="AH224" s="39">
        <f t="shared" si="88"/>
        <v>0</v>
      </c>
      <c r="AI224" s="39">
        <f t="shared" si="88"/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f t="shared" si="87"/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</row>
    <row r="225" spans="1:55" ht="11.25">
      <c r="A225" s="1"/>
      <c r="B225" s="8" t="s">
        <v>137</v>
      </c>
      <c r="C225" s="6"/>
      <c r="D225" s="39">
        <v>0</v>
      </c>
      <c r="E225" s="39">
        <f aca="true" t="shared" si="89" ref="E225:I231">J225+O225+T225+Y225</f>
        <v>0</v>
      </c>
      <c r="F225" s="39">
        <f t="shared" si="89"/>
        <v>0</v>
      </c>
      <c r="G225" s="39">
        <f t="shared" si="89"/>
        <v>0</v>
      </c>
      <c r="H225" s="39">
        <f t="shared" si="89"/>
        <v>0</v>
      </c>
      <c r="I225" s="39">
        <f t="shared" si="89"/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  <c r="AE225" s="39">
        <f t="shared" si="88"/>
        <v>0</v>
      </c>
      <c r="AF225" s="39">
        <f t="shared" si="88"/>
        <v>0</v>
      </c>
      <c r="AG225" s="39">
        <f t="shared" si="88"/>
        <v>0</v>
      </c>
      <c r="AH225" s="39">
        <f t="shared" si="88"/>
        <v>0</v>
      </c>
      <c r="AI225" s="39">
        <f t="shared" si="88"/>
        <v>0</v>
      </c>
      <c r="AJ225" s="39">
        <v>0</v>
      </c>
      <c r="AK225" s="39">
        <v>0</v>
      </c>
      <c r="AL225" s="39">
        <v>0</v>
      </c>
      <c r="AM225" s="39">
        <v>0</v>
      </c>
      <c r="AN225" s="39">
        <v>0</v>
      </c>
      <c r="AO225" s="39">
        <f t="shared" si="68"/>
        <v>0</v>
      </c>
      <c r="AP225" s="39">
        <v>0</v>
      </c>
      <c r="AQ225" s="39">
        <v>0</v>
      </c>
      <c r="AR225" s="39">
        <v>0</v>
      </c>
      <c r="AS225" s="39">
        <v>0</v>
      </c>
      <c r="AT225" s="39">
        <f t="shared" si="87"/>
        <v>0</v>
      </c>
      <c r="AU225" s="39">
        <v>0</v>
      </c>
      <c r="AV225" s="39">
        <v>0</v>
      </c>
      <c r="AW225" s="39">
        <v>0</v>
      </c>
      <c r="AX225" s="39">
        <v>0</v>
      </c>
      <c r="AY225" s="39">
        <v>0</v>
      </c>
      <c r="AZ225" s="39">
        <v>0</v>
      </c>
      <c r="BA225" s="39">
        <v>0</v>
      </c>
      <c r="BB225" s="39">
        <v>0</v>
      </c>
      <c r="BC225" s="39">
        <v>0</v>
      </c>
    </row>
    <row r="226" spans="1:55" ht="33.75">
      <c r="A226" s="1"/>
      <c r="B226" s="7" t="s">
        <v>278</v>
      </c>
      <c r="C226" s="6" t="s">
        <v>474</v>
      </c>
      <c r="D226" s="39">
        <v>1.5469107311999999</v>
      </c>
      <c r="E226" s="39">
        <f t="shared" si="89"/>
        <v>0.358328304</v>
      </c>
      <c r="F226" s="39">
        <f t="shared" si="89"/>
        <v>0.004712399999999999</v>
      </c>
      <c r="G226" s="39">
        <f t="shared" si="89"/>
        <v>0.158575656</v>
      </c>
      <c r="H226" s="39">
        <f t="shared" si="89"/>
        <v>0.195040248</v>
      </c>
      <c r="I226" s="39">
        <f t="shared" si="89"/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0.004712399999999999</v>
      </c>
      <c r="P226" s="39">
        <v>0.004712399999999999</v>
      </c>
      <c r="Q226" s="39">
        <v>0</v>
      </c>
      <c r="R226" s="39">
        <v>0</v>
      </c>
      <c r="S226" s="39">
        <v>0</v>
      </c>
      <c r="T226" s="39">
        <v>0.353615904</v>
      </c>
      <c r="U226" s="39">
        <v>0</v>
      </c>
      <c r="V226" s="39">
        <v>0.158575656</v>
      </c>
      <c r="W226" s="39">
        <v>0.195040248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1.2890922759999999</v>
      </c>
      <c r="AE226" s="39">
        <f t="shared" si="88"/>
        <v>0.29860692</v>
      </c>
      <c r="AF226" s="39">
        <f t="shared" si="88"/>
        <v>0.003927</v>
      </c>
      <c r="AG226" s="39">
        <f t="shared" si="88"/>
        <v>0.13214638</v>
      </c>
      <c r="AH226" s="39">
        <f t="shared" si="88"/>
        <v>0.16253354</v>
      </c>
      <c r="AI226" s="39">
        <f t="shared" si="88"/>
        <v>0</v>
      </c>
      <c r="AJ226" s="39">
        <v>0</v>
      </c>
      <c r="AK226" s="39">
        <v>0</v>
      </c>
      <c r="AL226" s="39">
        <v>0</v>
      </c>
      <c r="AM226" s="39">
        <v>0</v>
      </c>
      <c r="AN226" s="39">
        <v>0</v>
      </c>
      <c r="AO226" s="39">
        <f t="shared" si="68"/>
        <v>0.003927</v>
      </c>
      <c r="AP226" s="39">
        <v>0.003927</v>
      </c>
      <c r="AQ226" s="39">
        <v>0</v>
      </c>
      <c r="AR226" s="39">
        <v>0</v>
      </c>
      <c r="AS226" s="39">
        <v>0</v>
      </c>
      <c r="AT226" s="39">
        <f t="shared" si="87"/>
        <v>0.29467992</v>
      </c>
      <c r="AU226" s="39">
        <v>0</v>
      </c>
      <c r="AV226" s="39">
        <v>0.13214638</v>
      </c>
      <c r="AW226" s="39">
        <v>0.16253354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</row>
    <row r="227" spans="1:55" ht="33.75">
      <c r="A227" s="1"/>
      <c r="B227" s="7" t="s">
        <v>279</v>
      </c>
      <c r="C227" s="6" t="s">
        <v>474</v>
      </c>
      <c r="D227" s="39">
        <v>1.46704923456</v>
      </c>
      <c r="E227" s="39">
        <f t="shared" si="89"/>
        <v>0.487204452</v>
      </c>
      <c r="F227" s="39">
        <f t="shared" si="89"/>
        <v>0.015166799999999998</v>
      </c>
      <c r="G227" s="39">
        <f t="shared" si="89"/>
        <v>0.181644312</v>
      </c>
      <c r="H227" s="39">
        <f t="shared" si="89"/>
        <v>0.29039334</v>
      </c>
      <c r="I227" s="39">
        <f t="shared" si="89"/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0.041305764</v>
      </c>
      <c r="P227" s="39">
        <v>0.015166799999999998</v>
      </c>
      <c r="Q227" s="39">
        <v>0.023678963999999997</v>
      </c>
      <c r="R227" s="39">
        <v>0.00246</v>
      </c>
      <c r="S227" s="39">
        <v>0</v>
      </c>
      <c r="T227" s="39">
        <v>0.445898688</v>
      </c>
      <c r="U227" s="39">
        <v>0</v>
      </c>
      <c r="V227" s="39">
        <v>0.157965348</v>
      </c>
      <c r="W227" s="39">
        <v>0.28793334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v>1.2225410288</v>
      </c>
      <c r="AE227" s="39">
        <f t="shared" si="88"/>
        <v>0.40600371</v>
      </c>
      <c r="AF227" s="39">
        <f t="shared" si="88"/>
        <v>0.012639</v>
      </c>
      <c r="AG227" s="39">
        <f t="shared" si="88"/>
        <v>0.15137026</v>
      </c>
      <c r="AH227" s="39">
        <f t="shared" si="88"/>
        <v>0.24199445</v>
      </c>
      <c r="AI227" s="39">
        <f t="shared" si="88"/>
        <v>0</v>
      </c>
      <c r="AJ227" s="39">
        <v>0</v>
      </c>
      <c r="AK227" s="39">
        <v>0</v>
      </c>
      <c r="AL227" s="39">
        <v>0</v>
      </c>
      <c r="AM227" s="39">
        <v>0</v>
      </c>
      <c r="AN227" s="39">
        <v>0</v>
      </c>
      <c r="AO227" s="39">
        <f t="shared" si="68"/>
        <v>0.03442147</v>
      </c>
      <c r="AP227" s="39">
        <v>0.012639</v>
      </c>
      <c r="AQ227" s="39">
        <v>0.01973247</v>
      </c>
      <c r="AR227" s="39">
        <v>0.00205</v>
      </c>
      <c r="AS227" s="39">
        <v>0</v>
      </c>
      <c r="AT227" s="39">
        <f t="shared" si="87"/>
        <v>0.37158224</v>
      </c>
      <c r="AU227" s="39">
        <v>0</v>
      </c>
      <c r="AV227" s="39">
        <v>0.13163779</v>
      </c>
      <c r="AW227" s="39">
        <v>0.23994445</v>
      </c>
      <c r="AX227" s="39">
        <v>0</v>
      </c>
      <c r="AY227" s="39">
        <v>0</v>
      </c>
      <c r="AZ227" s="39">
        <v>0</v>
      </c>
      <c r="BA227" s="39">
        <v>0</v>
      </c>
      <c r="BB227" s="39">
        <v>0</v>
      </c>
      <c r="BC227" s="39">
        <v>0</v>
      </c>
    </row>
    <row r="228" spans="1:55" ht="33.75">
      <c r="A228" s="1"/>
      <c r="B228" s="7" t="s">
        <v>280</v>
      </c>
      <c r="C228" s="6" t="s">
        <v>474</v>
      </c>
      <c r="D228" s="39">
        <v>1.46704923456</v>
      </c>
      <c r="E228" s="39">
        <f t="shared" si="89"/>
        <v>0.472037652</v>
      </c>
      <c r="F228" s="39">
        <f t="shared" si="89"/>
        <v>0</v>
      </c>
      <c r="G228" s="39">
        <f t="shared" si="89"/>
        <v>0.181644312</v>
      </c>
      <c r="H228" s="39">
        <f t="shared" si="89"/>
        <v>0.29039334</v>
      </c>
      <c r="I228" s="39">
        <f t="shared" si="89"/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0.026138963999999997</v>
      </c>
      <c r="P228" s="39">
        <v>0</v>
      </c>
      <c r="Q228" s="39">
        <v>0.023678963999999997</v>
      </c>
      <c r="R228" s="39">
        <v>0.00246</v>
      </c>
      <c r="S228" s="39">
        <v>0</v>
      </c>
      <c r="T228" s="39">
        <v>0.445898688</v>
      </c>
      <c r="U228" s="39">
        <v>0</v>
      </c>
      <c r="V228" s="39">
        <v>0.157965348</v>
      </c>
      <c r="W228" s="39">
        <v>0.28793334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1.2225410288</v>
      </c>
      <c r="AE228" s="39">
        <f aca="true" t="shared" si="90" ref="AE228:AE238">AJ228+AO228+AT228+AY228</f>
        <v>0.39336471</v>
      </c>
      <c r="AF228" s="39">
        <f aca="true" t="shared" si="91" ref="AF228:AF238">AK228+AP228+AU228+AZ228</f>
        <v>0</v>
      </c>
      <c r="AG228" s="39">
        <f aca="true" t="shared" si="92" ref="AG228:AG238">AL228+AQ228+AV228+BA228</f>
        <v>0.15137026</v>
      </c>
      <c r="AH228" s="39">
        <f aca="true" t="shared" si="93" ref="AH228:AH238">AM228+AR228+AW228+BB228</f>
        <v>0.24199445</v>
      </c>
      <c r="AI228" s="39">
        <f aca="true" t="shared" si="94" ref="AI228:AI238">AN228+AS228+AX228+BC228</f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f t="shared" si="68"/>
        <v>0.021782469999999998</v>
      </c>
      <c r="AP228" s="39">
        <v>0</v>
      </c>
      <c r="AQ228" s="39">
        <v>0.01973247</v>
      </c>
      <c r="AR228" s="39">
        <v>0.00205</v>
      </c>
      <c r="AS228" s="39">
        <v>0</v>
      </c>
      <c r="AT228" s="39">
        <f t="shared" si="87"/>
        <v>0.37158224</v>
      </c>
      <c r="AU228" s="39">
        <v>0</v>
      </c>
      <c r="AV228" s="39">
        <v>0.13163779</v>
      </c>
      <c r="AW228" s="39">
        <v>0.23994445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</row>
    <row r="229" spans="1:55" ht="11.25">
      <c r="A229" s="1"/>
      <c r="B229" s="8" t="s">
        <v>221</v>
      </c>
      <c r="C229" s="6"/>
      <c r="D229" s="39">
        <v>0</v>
      </c>
      <c r="E229" s="39">
        <f t="shared" si="89"/>
        <v>0</v>
      </c>
      <c r="F229" s="39">
        <f t="shared" si="89"/>
        <v>0</v>
      </c>
      <c r="G229" s="39">
        <f t="shared" si="89"/>
        <v>0</v>
      </c>
      <c r="H229" s="39">
        <f t="shared" si="89"/>
        <v>0</v>
      </c>
      <c r="I229" s="39">
        <f t="shared" si="89"/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f t="shared" si="90"/>
        <v>0</v>
      </c>
      <c r="AF229" s="39">
        <f t="shared" si="91"/>
        <v>0</v>
      </c>
      <c r="AG229" s="39">
        <f t="shared" si="92"/>
        <v>0</v>
      </c>
      <c r="AH229" s="39">
        <f t="shared" si="93"/>
        <v>0</v>
      </c>
      <c r="AI229" s="39">
        <f t="shared" si="94"/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f t="shared" si="68"/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f t="shared" si="87"/>
        <v>0</v>
      </c>
      <c r="AU229" s="39">
        <v>0</v>
      </c>
      <c r="AV229" s="39">
        <v>0</v>
      </c>
      <c r="AW229" s="39">
        <v>0</v>
      </c>
      <c r="AX229" s="39">
        <v>0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</row>
    <row r="230" spans="1:55" ht="22.5">
      <c r="A230" s="1"/>
      <c r="B230" s="7" t="s">
        <v>281</v>
      </c>
      <c r="C230" s="6" t="s">
        <v>474</v>
      </c>
      <c r="D230" s="39">
        <v>1.2830303568</v>
      </c>
      <c r="E230" s="39">
        <f t="shared" si="89"/>
        <v>0.0170976</v>
      </c>
      <c r="F230" s="39">
        <f t="shared" si="89"/>
        <v>0.0170976</v>
      </c>
      <c r="G230" s="39">
        <f t="shared" si="89"/>
        <v>0</v>
      </c>
      <c r="H230" s="39">
        <f t="shared" si="89"/>
        <v>0</v>
      </c>
      <c r="I230" s="39">
        <f t="shared" si="89"/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0.0170976</v>
      </c>
      <c r="P230" s="39">
        <v>0.0170976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1.069191964</v>
      </c>
      <c r="AE230" s="39">
        <f t="shared" si="90"/>
        <v>0.014248</v>
      </c>
      <c r="AF230" s="39">
        <f t="shared" si="91"/>
        <v>0.014248</v>
      </c>
      <c r="AG230" s="39">
        <f t="shared" si="92"/>
        <v>0</v>
      </c>
      <c r="AH230" s="39">
        <f t="shared" si="93"/>
        <v>0</v>
      </c>
      <c r="AI230" s="39">
        <f t="shared" si="94"/>
        <v>0</v>
      </c>
      <c r="AJ230" s="39">
        <v>0</v>
      </c>
      <c r="AK230" s="39">
        <v>0</v>
      </c>
      <c r="AL230" s="39">
        <v>0</v>
      </c>
      <c r="AM230" s="39">
        <v>0</v>
      </c>
      <c r="AN230" s="39">
        <v>0</v>
      </c>
      <c r="AO230" s="39">
        <f t="shared" si="68"/>
        <v>0.014248</v>
      </c>
      <c r="AP230" s="39">
        <v>0.014248</v>
      </c>
      <c r="AQ230" s="39">
        <v>0</v>
      </c>
      <c r="AR230" s="39">
        <v>0</v>
      </c>
      <c r="AS230" s="39">
        <v>0</v>
      </c>
      <c r="AT230" s="39">
        <f t="shared" si="87"/>
        <v>0</v>
      </c>
      <c r="AU230" s="39">
        <v>0</v>
      </c>
      <c r="AV230" s="39">
        <v>0</v>
      </c>
      <c r="AW230" s="39">
        <v>0</v>
      </c>
      <c r="AX230" s="39">
        <v>0</v>
      </c>
      <c r="AY230" s="39">
        <v>0</v>
      </c>
      <c r="AZ230" s="39">
        <v>0</v>
      </c>
      <c r="BA230" s="39">
        <v>0</v>
      </c>
      <c r="BB230" s="39">
        <v>0</v>
      </c>
      <c r="BC230" s="39">
        <v>0</v>
      </c>
    </row>
    <row r="231" spans="1:55" ht="22.5">
      <c r="A231" s="1"/>
      <c r="B231" s="7" t="s">
        <v>282</v>
      </c>
      <c r="C231" s="6" t="s">
        <v>474</v>
      </c>
      <c r="D231" s="39">
        <v>0.6463466903999999</v>
      </c>
      <c r="E231" s="39">
        <f t="shared" si="89"/>
        <v>0.011082</v>
      </c>
      <c r="F231" s="39">
        <f t="shared" si="89"/>
        <v>0.011082</v>
      </c>
      <c r="G231" s="39">
        <f t="shared" si="89"/>
        <v>0</v>
      </c>
      <c r="H231" s="39">
        <f t="shared" si="89"/>
        <v>0</v>
      </c>
      <c r="I231" s="39">
        <f t="shared" si="89"/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0.011082</v>
      </c>
      <c r="P231" s="39">
        <v>0.011082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0.538622242</v>
      </c>
      <c r="AE231" s="39">
        <f t="shared" si="90"/>
        <v>0.009235</v>
      </c>
      <c r="AF231" s="39">
        <f t="shared" si="91"/>
        <v>0.009235</v>
      </c>
      <c r="AG231" s="39">
        <f t="shared" si="92"/>
        <v>0</v>
      </c>
      <c r="AH231" s="39">
        <f t="shared" si="93"/>
        <v>0</v>
      </c>
      <c r="AI231" s="39">
        <f t="shared" si="94"/>
        <v>0</v>
      </c>
      <c r="AJ231" s="39">
        <v>0</v>
      </c>
      <c r="AK231" s="39">
        <v>0</v>
      </c>
      <c r="AL231" s="39">
        <v>0</v>
      </c>
      <c r="AM231" s="39">
        <v>0</v>
      </c>
      <c r="AN231" s="39">
        <v>0</v>
      </c>
      <c r="AO231" s="39">
        <f t="shared" si="68"/>
        <v>0.009235</v>
      </c>
      <c r="AP231" s="39">
        <v>0.009235</v>
      </c>
      <c r="AQ231" s="39">
        <v>0</v>
      </c>
      <c r="AR231" s="39">
        <v>0</v>
      </c>
      <c r="AS231" s="39">
        <v>0</v>
      </c>
      <c r="AT231" s="39">
        <f t="shared" si="87"/>
        <v>0</v>
      </c>
      <c r="AU231" s="39">
        <v>0</v>
      </c>
      <c r="AV231" s="39">
        <v>0</v>
      </c>
      <c r="AW231" s="39">
        <v>0</v>
      </c>
      <c r="AX231" s="39">
        <v>0</v>
      </c>
      <c r="AY231" s="39">
        <v>0</v>
      </c>
      <c r="AZ231" s="39">
        <v>0</v>
      </c>
      <c r="BA231" s="39">
        <v>0</v>
      </c>
      <c r="BB231" s="39">
        <v>0</v>
      </c>
      <c r="BC231" s="39">
        <v>0</v>
      </c>
    </row>
    <row r="232" spans="1:55" ht="24">
      <c r="A232" s="1"/>
      <c r="B232" s="25" t="s">
        <v>377</v>
      </c>
      <c r="C232" s="6" t="s">
        <v>474</v>
      </c>
      <c r="D232" s="39">
        <v>2.35328372736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1.9610697728</v>
      </c>
      <c r="AE232" s="39">
        <f t="shared" si="90"/>
        <v>0</v>
      </c>
      <c r="AF232" s="39">
        <f t="shared" si="91"/>
        <v>0</v>
      </c>
      <c r="AG232" s="39">
        <f t="shared" si="92"/>
        <v>0</v>
      </c>
      <c r="AH232" s="39">
        <f t="shared" si="93"/>
        <v>0</v>
      </c>
      <c r="AI232" s="39">
        <f t="shared" si="94"/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f t="shared" si="87"/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</row>
    <row r="233" spans="1:55" ht="24">
      <c r="A233" s="1"/>
      <c r="B233" s="25" t="s">
        <v>378</v>
      </c>
      <c r="C233" s="6" t="s">
        <v>474</v>
      </c>
      <c r="D233" s="39">
        <v>2.2550115504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1.879176292</v>
      </c>
      <c r="AE233" s="39">
        <f t="shared" si="90"/>
        <v>0</v>
      </c>
      <c r="AF233" s="39">
        <f t="shared" si="91"/>
        <v>0</v>
      </c>
      <c r="AG233" s="39">
        <f t="shared" si="92"/>
        <v>0</v>
      </c>
      <c r="AH233" s="39">
        <f t="shared" si="93"/>
        <v>0</v>
      </c>
      <c r="AI233" s="39">
        <f t="shared" si="94"/>
        <v>0</v>
      </c>
      <c r="AJ233" s="39">
        <v>0</v>
      </c>
      <c r="AK233" s="39">
        <v>0</v>
      </c>
      <c r="AL233" s="39">
        <v>0</v>
      </c>
      <c r="AM233" s="39">
        <v>0</v>
      </c>
      <c r="AN233" s="39">
        <v>0</v>
      </c>
      <c r="AO233" s="39">
        <v>0</v>
      </c>
      <c r="AP233" s="39">
        <v>0</v>
      </c>
      <c r="AQ233" s="39">
        <v>0</v>
      </c>
      <c r="AR233" s="39">
        <v>0</v>
      </c>
      <c r="AS233" s="39">
        <v>0</v>
      </c>
      <c r="AT233" s="39">
        <f t="shared" si="87"/>
        <v>0</v>
      </c>
      <c r="AU233" s="39">
        <v>0</v>
      </c>
      <c r="AV233" s="39">
        <v>0</v>
      </c>
      <c r="AW233" s="39">
        <v>0</v>
      </c>
      <c r="AX233" s="39">
        <v>0</v>
      </c>
      <c r="AY233" s="39">
        <v>0</v>
      </c>
      <c r="AZ233" s="39">
        <v>0</v>
      </c>
      <c r="BA233" s="39">
        <v>0</v>
      </c>
      <c r="BB233" s="39">
        <v>0</v>
      </c>
      <c r="BC233" s="39">
        <v>0</v>
      </c>
    </row>
    <row r="234" spans="1:55" ht="11.25">
      <c r="A234" s="1"/>
      <c r="B234" s="8" t="s">
        <v>160</v>
      </c>
      <c r="C234" s="6"/>
      <c r="D234" s="39">
        <v>0</v>
      </c>
      <c r="E234" s="39">
        <f aca="true" t="shared" si="95" ref="E234:I235">J234+O234+T234+Y234</f>
        <v>0</v>
      </c>
      <c r="F234" s="39">
        <f t="shared" si="95"/>
        <v>0</v>
      </c>
      <c r="G234" s="39">
        <f t="shared" si="95"/>
        <v>0</v>
      </c>
      <c r="H234" s="39">
        <f t="shared" si="95"/>
        <v>0</v>
      </c>
      <c r="I234" s="39">
        <f t="shared" si="95"/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39">
        <f t="shared" si="90"/>
        <v>0</v>
      </c>
      <c r="AF234" s="39">
        <f t="shared" si="91"/>
        <v>0</v>
      </c>
      <c r="AG234" s="39">
        <f t="shared" si="92"/>
        <v>0</v>
      </c>
      <c r="AH234" s="39">
        <f t="shared" si="93"/>
        <v>0</v>
      </c>
      <c r="AI234" s="39">
        <f t="shared" si="94"/>
        <v>0</v>
      </c>
      <c r="AJ234" s="39">
        <v>0</v>
      </c>
      <c r="AK234" s="39">
        <v>0</v>
      </c>
      <c r="AL234" s="39">
        <v>0</v>
      </c>
      <c r="AM234" s="39">
        <v>0</v>
      </c>
      <c r="AN234" s="39">
        <v>0</v>
      </c>
      <c r="AO234" s="39">
        <f t="shared" si="68"/>
        <v>0</v>
      </c>
      <c r="AP234" s="39">
        <v>0</v>
      </c>
      <c r="AQ234" s="39">
        <v>0</v>
      </c>
      <c r="AR234" s="39">
        <v>0</v>
      </c>
      <c r="AS234" s="39">
        <v>0</v>
      </c>
      <c r="AT234" s="39">
        <f t="shared" si="87"/>
        <v>0</v>
      </c>
      <c r="AU234" s="39">
        <v>0</v>
      </c>
      <c r="AV234" s="39">
        <v>0</v>
      </c>
      <c r="AW234" s="39">
        <v>0</v>
      </c>
      <c r="AX234" s="39">
        <v>0</v>
      </c>
      <c r="AY234" s="39">
        <v>0</v>
      </c>
      <c r="AZ234" s="39">
        <v>0</v>
      </c>
      <c r="BA234" s="39">
        <v>0</v>
      </c>
      <c r="BB234" s="39">
        <v>0</v>
      </c>
      <c r="BC234" s="39">
        <v>0</v>
      </c>
    </row>
    <row r="235" spans="1:55" ht="33.75">
      <c r="A235" s="1"/>
      <c r="B235" s="7" t="s">
        <v>283</v>
      </c>
      <c r="C235" s="6" t="s">
        <v>474</v>
      </c>
      <c r="D235" s="39">
        <v>0.32047735439999997</v>
      </c>
      <c r="E235" s="39">
        <f t="shared" si="95"/>
        <v>0.222325692</v>
      </c>
      <c r="F235" s="39">
        <f t="shared" si="95"/>
        <v>0</v>
      </c>
      <c r="G235" s="39">
        <f t="shared" si="95"/>
        <v>0.08642426399999999</v>
      </c>
      <c r="H235" s="39">
        <f t="shared" si="95"/>
        <v>0.135901428</v>
      </c>
      <c r="I235" s="39">
        <f t="shared" si="95"/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0.222325692</v>
      </c>
      <c r="P235" s="39">
        <v>0</v>
      </c>
      <c r="Q235" s="39">
        <v>0.08642426399999999</v>
      </c>
      <c r="R235" s="39">
        <v>0.135901428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0.267064462</v>
      </c>
      <c r="AE235" s="39">
        <f t="shared" si="90"/>
        <v>0.18527141</v>
      </c>
      <c r="AF235" s="39">
        <f t="shared" si="91"/>
        <v>0</v>
      </c>
      <c r="AG235" s="39">
        <f t="shared" si="92"/>
        <v>0.07202022</v>
      </c>
      <c r="AH235" s="39">
        <f t="shared" si="93"/>
        <v>0.11325119</v>
      </c>
      <c r="AI235" s="39">
        <f t="shared" si="94"/>
        <v>0</v>
      </c>
      <c r="AJ235" s="39">
        <v>0</v>
      </c>
      <c r="AK235" s="39">
        <v>0</v>
      </c>
      <c r="AL235" s="39">
        <v>0</v>
      </c>
      <c r="AM235" s="39">
        <v>0</v>
      </c>
      <c r="AN235" s="39">
        <v>0</v>
      </c>
      <c r="AO235" s="39">
        <f>AP235+AQ235+AR235+AS235</f>
        <v>0.18527141</v>
      </c>
      <c r="AP235" s="39">
        <v>0</v>
      </c>
      <c r="AQ235" s="39">
        <v>0.07202022</v>
      </c>
      <c r="AR235" s="39">
        <v>0.11325119</v>
      </c>
      <c r="AS235" s="39">
        <v>0</v>
      </c>
      <c r="AT235" s="39">
        <f t="shared" si="87"/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0</v>
      </c>
      <c r="BB235" s="39">
        <v>0</v>
      </c>
      <c r="BC235" s="39">
        <v>0</v>
      </c>
    </row>
    <row r="236" spans="1:55" ht="11.25">
      <c r="A236" s="1"/>
      <c r="B236" s="8" t="s">
        <v>247</v>
      </c>
      <c r="C236" s="6"/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f t="shared" si="90"/>
        <v>0</v>
      </c>
      <c r="AF236" s="39">
        <f t="shared" si="91"/>
        <v>0</v>
      </c>
      <c r="AG236" s="39">
        <f t="shared" si="92"/>
        <v>0</v>
      </c>
      <c r="AH236" s="39">
        <f t="shared" si="93"/>
        <v>0</v>
      </c>
      <c r="AI236" s="39">
        <f t="shared" si="94"/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f t="shared" si="87"/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</row>
    <row r="237" spans="1:55" ht="36">
      <c r="A237" s="1"/>
      <c r="B237" s="25" t="s">
        <v>379</v>
      </c>
      <c r="C237" s="6" t="s">
        <v>474</v>
      </c>
      <c r="D237" s="39">
        <v>0.3573437462399999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0.15598581599999997</v>
      </c>
      <c r="U237" s="39">
        <v>0.010947599999999998</v>
      </c>
      <c r="V237" s="39">
        <v>0.07825034399999999</v>
      </c>
      <c r="W237" s="39">
        <v>0.06678787199999998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0.29778645519999997</v>
      </c>
      <c r="AE237" s="39">
        <f t="shared" si="90"/>
        <v>0.12998817999999998</v>
      </c>
      <c r="AF237" s="39">
        <f t="shared" si="91"/>
        <v>0.009123</v>
      </c>
      <c r="AG237" s="39">
        <f t="shared" si="92"/>
        <v>0.06520862</v>
      </c>
      <c r="AH237" s="39">
        <f t="shared" si="93"/>
        <v>0.055656559999999994</v>
      </c>
      <c r="AI237" s="39">
        <f t="shared" si="94"/>
        <v>0</v>
      </c>
      <c r="AJ237" s="39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 s="39">
        <v>0</v>
      </c>
      <c r="AQ237" s="39">
        <v>0</v>
      </c>
      <c r="AR237" s="39">
        <v>0</v>
      </c>
      <c r="AS237" s="39">
        <v>0</v>
      </c>
      <c r="AT237" s="39">
        <f t="shared" si="87"/>
        <v>0.12998817999999998</v>
      </c>
      <c r="AU237" s="39">
        <v>0.009123</v>
      </c>
      <c r="AV237" s="39">
        <v>0.06520862</v>
      </c>
      <c r="AW237" s="39">
        <v>0.055656559999999994</v>
      </c>
      <c r="AX237" s="39">
        <v>0</v>
      </c>
      <c r="AY237" s="39">
        <v>0</v>
      </c>
      <c r="AZ237" s="39">
        <v>0</v>
      </c>
      <c r="BA237" s="39">
        <v>0</v>
      </c>
      <c r="BB237" s="39">
        <v>0</v>
      </c>
      <c r="BC237" s="39">
        <v>0</v>
      </c>
    </row>
    <row r="238" spans="1:55" ht="36">
      <c r="A238" s="1"/>
      <c r="B238" s="36" t="s">
        <v>380</v>
      </c>
      <c r="C238" s="6" t="s">
        <v>474</v>
      </c>
      <c r="D238" s="39">
        <v>0.16776310128000002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0.13110414</v>
      </c>
      <c r="U238" s="39">
        <v>0.0103812</v>
      </c>
      <c r="V238" s="39">
        <v>0.067549332</v>
      </c>
      <c r="W238" s="39">
        <v>0.053173608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0.1398025844</v>
      </c>
      <c r="AE238" s="39">
        <f t="shared" si="90"/>
        <v>0.10925345</v>
      </c>
      <c r="AF238" s="39">
        <f t="shared" si="91"/>
        <v>0.008651</v>
      </c>
      <c r="AG238" s="39">
        <f t="shared" si="92"/>
        <v>0.056291110000000005</v>
      </c>
      <c r="AH238" s="39">
        <f t="shared" si="93"/>
        <v>0.04431134</v>
      </c>
      <c r="AI238" s="39">
        <f t="shared" si="94"/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f t="shared" si="87"/>
        <v>0.10925345</v>
      </c>
      <c r="AU238" s="39">
        <v>0.008651</v>
      </c>
      <c r="AV238" s="39">
        <v>0.056291110000000005</v>
      </c>
      <c r="AW238" s="39">
        <v>0.04431134</v>
      </c>
      <c r="AX238" s="39">
        <v>0</v>
      </c>
      <c r="AY238" s="39">
        <v>0</v>
      </c>
      <c r="AZ238" s="39">
        <v>0</v>
      </c>
      <c r="BA238" s="39">
        <v>0</v>
      </c>
      <c r="BB238" s="39">
        <v>0</v>
      </c>
      <c r="BC238" s="39">
        <v>0</v>
      </c>
    </row>
    <row r="239" spans="1:55" ht="21">
      <c r="A239" s="1" t="s">
        <v>163</v>
      </c>
      <c r="B239" s="9" t="s">
        <v>164</v>
      </c>
      <c r="C239" s="3" t="s">
        <v>79</v>
      </c>
      <c r="D239" s="39">
        <v>3.55464</v>
      </c>
      <c r="E239" s="39">
        <f aca="true" t="shared" si="96" ref="E239:I241">J239+O239+T239+Y239</f>
        <v>0</v>
      </c>
      <c r="F239" s="39">
        <f t="shared" si="96"/>
        <v>0</v>
      </c>
      <c r="G239" s="39">
        <f t="shared" si="96"/>
        <v>0</v>
      </c>
      <c r="H239" s="39">
        <f t="shared" si="96"/>
        <v>0</v>
      </c>
      <c r="I239" s="39">
        <f t="shared" si="96"/>
        <v>0</v>
      </c>
      <c r="J239" s="39">
        <f>K239+L239+M239+N239</f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f>AD240</f>
        <v>2.9622</v>
      </c>
      <c r="AE239" s="39">
        <f aca="true" t="shared" si="97" ref="AE239:AI241">AJ239+AO239+AT239+AY239</f>
        <v>0</v>
      </c>
      <c r="AF239" s="39">
        <f t="shared" si="97"/>
        <v>0</v>
      </c>
      <c r="AG239" s="39">
        <f t="shared" si="97"/>
        <v>0</v>
      </c>
      <c r="AH239" s="39">
        <f t="shared" si="97"/>
        <v>0</v>
      </c>
      <c r="AI239" s="39">
        <f t="shared" si="97"/>
        <v>0</v>
      </c>
      <c r="AJ239" s="39">
        <v>0</v>
      </c>
      <c r="AK239" s="39">
        <v>0</v>
      </c>
      <c r="AL239" s="39">
        <v>0</v>
      </c>
      <c r="AM239" s="39">
        <v>0</v>
      </c>
      <c r="AN239" s="39">
        <v>0</v>
      </c>
      <c r="AO239" s="39">
        <f>AO240</f>
        <v>0</v>
      </c>
      <c r="AP239" s="39">
        <f>AP240</f>
        <v>0</v>
      </c>
      <c r="AQ239" s="39">
        <f>AQ240</f>
        <v>0</v>
      </c>
      <c r="AR239" s="39">
        <f>AR240</f>
        <v>0</v>
      </c>
      <c r="AS239" s="39">
        <f>AS240</f>
        <v>0</v>
      </c>
      <c r="AT239" s="39">
        <v>0</v>
      </c>
      <c r="AU239" s="39">
        <v>0</v>
      </c>
      <c r="AV239" s="39">
        <v>0</v>
      </c>
      <c r="AW239" s="39">
        <v>0</v>
      </c>
      <c r="AX239" s="39">
        <v>0</v>
      </c>
      <c r="AY239" s="39">
        <v>0</v>
      </c>
      <c r="AZ239" s="39">
        <v>0</v>
      </c>
      <c r="BA239" s="39">
        <v>0</v>
      </c>
      <c r="BB239" s="39">
        <v>0</v>
      </c>
      <c r="BC239" s="39">
        <v>0</v>
      </c>
    </row>
    <row r="240" spans="1:55" ht="21.75">
      <c r="A240" s="1" t="s">
        <v>163</v>
      </c>
      <c r="B240" s="10" t="s">
        <v>165</v>
      </c>
      <c r="C240" s="6" t="s">
        <v>475</v>
      </c>
      <c r="D240" s="39">
        <v>3.55464</v>
      </c>
      <c r="E240" s="39">
        <f t="shared" si="96"/>
        <v>0</v>
      </c>
      <c r="F240" s="39">
        <f t="shared" si="96"/>
        <v>0</v>
      </c>
      <c r="G240" s="39">
        <f t="shared" si="96"/>
        <v>0</v>
      </c>
      <c r="H240" s="39">
        <f t="shared" si="96"/>
        <v>0</v>
      </c>
      <c r="I240" s="39">
        <f t="shared" si="96"/>
        <v>0</v>
      </c>
      <c r="J240" s="39">
        <f>K240+L240+M240+N240</f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f>SUM(AD242:AD248)</f>
        <v>2.9622</v>
      </c>
      <c r="AE240" s="39">
        <f t="shared" si="97"/>
        <v>0</v>
      </c>
      <c r="AF240" s="39">
        <f t="shared" si="97"/>
        <v>0</v>
      </c>
      <c r="AG240" s="39">
        <f t="shared" si="97"/>
        <v>0</v>
      </c>
      <c r="AH240" s="39">
        <f t="shared" si="97"/>
        <v>0</v>
      </c>
      <c r="AI240" s="39">
        <f t="shared" si="97"/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f>SUM(AO241:AO241)</f>
        <v>0</v>
      </c>
      <c r="AP240" s="39">
        <f>SUM(AP241:AP241)</f>
        <v>0</v>
      </c>
      <c r="AQ240" s="39">
        <f>SUM(AQ241:AQ241)</f>
        <v>0</v>
      </c>
      <c r="AR240" s="39">
        <f>SUM(AR241:AR241)</f>
        <v>0</v>
      </c>
      <c r="AS240" s="39">
        <f>SUM(AS241:AS241)</f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</row>
    <row r="241" spans="1:55" ht="11.25">
      <c r="A241" s="1"/>
      <c r="B241" s="8" t="s">
        <v>160</v>
      </c>
      <c r="C241" s="6"/>
      <c r="D241" s="39">
        <v>0</v>
      </c>
      <c r="E241" s="39">
        <f t="shared" si="96"/>
        <v>0</v>
      </c>
      <c r="F241" s="39">
        <f t="shared" si="96"/>
        <v>0</v>
      </c>
      <c r="G241" s="39">
        <f t="shared" si="96"/>
        <v>0</v>
      </c>
      <c r="H241" s="39">
        <f t="shared" si="96"/>
        <v>0</v>
      </c>
      <c r="I241" s="39">
        <f t="shared" si="96"/>
        <v>0</v>
      </c>
      <c r="J241" s="39">
        <f>K241+L241+M241+N241</f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f t="shared" si="97"/>
        <v>0</v>
      </c>
      <c r="AF241" s="39">
        <f t="shared" si="97"/>
        <v>0</v>
      </c>
      <c r="AG241" s="39">
        <f t="shared" si="97"/>
        <v>0</v>
      </c>
      <c r="AH241" s="39">
        <f t="shared" si="97"/>
        <v>0</v>
      </c>
      <c r="AI241" s="39">
        <f t="shared" si="97"/>
        <v>0</v>
      </c>
      <c r="AJ241" s="39">
        <v>0</v>
      </c>
      <c r="AK241" s="39">
        <v>0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0</v>
      </c>
      <c r="BA241" s="39">
        <v>0</v>
      </c>
      <c r="BB241" s="39">
        <v>0</v>
      </c>
      <c r="BC241" s="39">
        <v>0</v>
      </c>
    </row>
    <row r="242" spans="1:55" ht="36">
      <c r="A242" s="1"/>
      <c r="B242" s="25" t="s">
        <v>381</v>
      </c>
      <c r="C242" s="6" t="s">
        <v>475</v>
      </c>
      <c r="D242" s="39">
        <v>0.88866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v>0.74055</v>
      </c>
      <c r="AE242" s="39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0</v>
      </c>
      <c r="AY242" s="39">
        <v>0</v>
      </c>
      <c r="AZ242" s="39">
        <v>0</v>
      </c>
      <c r="BA242" s="39">
        <v>0</v>
      </c>
      <c r="BB242" s="39">
        <v>0</v>
      </c>
      <c r="BC242" s="39">
        <v>0</v>
      </c>
    </row>
    <row r="243" spans="1:55" ht="11.25">
      <c r="A243" s="1"/>
      <c r="B243" s="8" t="s">
        <v>142</v>
      </c>
      <c r="C243" s="6"/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0</v>
      </c>
      <c r="AN243" s="39">
        <v>0</v>
      </c>
      <c r="AO243" s="39">
        <v>0</v>
      </c>
      <c r="AP243" s="39">
        <v>0</v>
      </c>
      <c r="AQ243" s="39">
        <v>0</v>
      </c>
      <c r="AR243" s="39">
        <v>0</v>
      </c>
      <c r="AS243" s="39">
        <v>0</v>
      </c>
      <c r="AT243" s="39">
        <v>0</v>
      </c>
      <c r="AU243" s="39">
        <v>0</v>
      </c>
      <c r="AV243" s="39">
        <v>0</v>
      </c>
      <c r="AW243" s="39">
        <v>0</v>
      </c>
      <c r="AX243" s="39">
        <v>0</v>
      </c>
      <c r="AY243" s="39">
        <v>0</v>
      </c>
      <c r="AZ243" s="39">
        <v>0</v>
      </c>
      <c r="BA243" s="39">
        <v>0</v>
      </c>
      <c r="BB243" s="39">
        <v>0</v>
      </c>
      <c r="BC243" s="39">
        <v>0</v>
      </c>
    </row>
    <row r="244" spans="1:55" ht="48">
      <c r="A244" s="1"/>
      <c r="B244" s="25" t="s">
        <v>382</v>
      </c>
      <c r="C244" s="6" t="s">
        <v>475</v>
      </c>
      <c r="D244" s="39">
        <v>0.88866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0.74055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</row>
    <row r="245" spans="1:55" ht="11.25">
      <c r="A245" s="1"/>
      <c r="B245" s="8" t="s">
        <v>139</v>
      </c>
      <c r="C245" s="6"/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0</v>
      </c>
      <c r="AN245" s="39">
        <v>0</v>
      </c>
      <c r="AO245" s="39">
        <v>0</v>
      </c>
      <c r="AP245" s="39">
        <v>0</v>
      </c>
      <c r="AQ245" s="39">
        <v>0</v>
      </c>
      <c r="AR245" s="39">
        <v>0</v>
      </c>
      <c r="AS245" s="39">
        <v>0</v>
      </c>
      <c r="AT245" s="39">
        <v>0</v>
      </c>
      <c r="AU245" s="39">
        <v>0</v>
      </c>
      <c r="AV245" s="39">
        <v>0</v>
      </c>
      <c r="AW245" s="39">
        <v>0</v>
      </c>
      <c r="AX245" s="39">
        <v>0</v>
      </c>
      <c r="AY245" s="39">
        <v>0</v>
      </c>
      <c r="AZ245" s="39">
        <v>0</v>
      </c>
      <c r="BA245" s="39">
        <v>0</v>
      </c>
      <c r="BB245" s="39">
        <v>0</v>
      </c>
      <c r="BC245" s="39">
        <v>0</v>
      </c>
    </row>
    <row r="246" spans="1:55" ht="48">
      <c r="A246" s="1"/>
      <c r="B246" s="25" t="s">
        <v>383</v>
      </c>
      <c r="C246" s="6" t="s">
        <v>475</v>
      </c>
      <c r="D246" s="39">
        <v>0.88866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0.74055</v>
      </c>
      <c r="AE246" s="39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0</v>
      </c>
      <c r="AL246" s="39">
        <v>0</v>
      </c>
      <c r="AM246" s="39">
        <v>0</v>
      </c>
      <c r="AN246" s="39">
        <v>0</v>
      </c>
      <c r="AO246" s="39">
        <v>0</v>
      </c>
      <c r="AP246" s="39">
        <v>0</v>
      </c>
      <c r="AQ246" s="39">
        <v>0</v>
      </c>
      <c r="AR246" s="39">
        <v>0</v>
      </c>
      <c r="AS246" s="39">
        <v>0</v>
      </c>
      <c r="AT246" s="39">
        <v>0</v>
      </c>
      <c r="AU246" s="39">
        <v>0</v>
      </c>
      <c r="AV246" s="39">
        <v>0</v>
      </c>
      <c r="AW246" s="39">
        <v>0</v>
      </c>
      <c r="AX246" s="39">
        <v>0</v>
      </c>
      <c r="AY246" s="39">
        <v>0</v>
      </c>
      <c r="AZ246" s="39">
        <v>0</v>
      </c>
      <c r="BA246" s="39">
        <v>0</v>
      </c>
      <c r="BB246" s="39">
        <v>0</v>
      </c>
      <c r="BC246" s="39">
        <v>0</v>
      </c>
    </row>
    <row r="247" spans="1:55" ht="11.25">
      <c r="A247" s="1"/>
      <c r="B247" s="8" t="s">
        <v>250</v>
      </c>
      <c r="C247" s="6"/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</row>
    <row r="248" spans="1:55" ht="36">
      <c r="A248" s="1"/>
      <c r="B248" s="25" t="s">
        <v>384</v>
      </c>
      <c r="C248" s="6" t="s">
        <v>475</v>
      </c>
      <c r="D248" s="39">
        <v>0.88866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0.74055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</row>
    <row r="249" spans="1:55" ht="21">
      <c r="A249" s="1" t="s">
        <v>166</v>
      </c>
      <c r="B249" s="9" t="s">
        <v>167</v>
      </c>
      <c r="C249" s="3"/>
      <c r="D249" s="39">
        <v>19.3290348</v>
      </c>
      <c r="E249" s="39">
        <f aca="true" t="shared" si="98" ref="E249:E262">J249+O249+T249+Y249</f>
        <v>8.966553756</v>
      </c>
      <c r="F249" s="39">
        <f aca="true" t="shared" si="99" ref="F249:F262">K249+P249+U249+Z249</f>
        <v>0</v>
      </c>
      <c r="G249" s="39">
        <f aca="true" t="shared" si="100" ref="G249:G262">L249+Q249+V249+AA249</f>
        <v>2.3507556239999996</v>
      </c>
      <c r="H249" s="39">
        <f aca="true" t="shared" si="101" ref="H249:H262">M249+R249+W249+AB249</f>
        <v>6.615798132</v>
      </c>
      <c r="I249" s="39">
        <f aca="true" t="shared" si="102" ref="I249:I262">N249+S249+X249+AC249</f>
        <v>0</v>
      </c>
      <c r="J249" s="39">
        <f>J254+J304</f>
        <v>1.2085376399999999</v>
      </c>
      <c r="K249" s="39">
        <f>K254+K304</f>
        <v>0</v>
      </c>
      <c r="L249" s="39">
        <f>L254+L304</f>
        <v>0.36146626800000003</v>
      </c>
      <c r="M249" s="39">
        <f>M254+M304</f>
        <v>0.8470713719999999</v>
      </c>
      <c r="N249" s="39">
        <f>N254+N304</f>
        <v>0</v>
      </c>
      <c r="O249" s="39">
        <v>3.116792844</v>
      </c>
      <c r="P249" s="39">
        <v>0</v>
      </c>
      <c r="Q249" s="39">
        <v>0.70281738</v>
      </c>
      <c r="R249" s="39">
        <v>2.4139754640000004</v>
      </c>
      <c r="S249" s="39">
        <v>0</v>
      </c>
      <c r="T249" s="39">
        <v>4.641223272</v>
      </c>
      <c r="U249" s="39">
        <v>0</v>
      </c>
      <c r="V249" s="39">
        <v>1.2864719759999996</v>
      </c>
      <c r="W249" s="39">
        <v>3.354751296</v>
      </c>
      <c r="X249" s="39">
        <v>0</v>
      </c>
      <c r="Y249" s="39">
        <f>Y254+Y304</f>
        <v>0</v>
      </c>
      <c r="Z249" s="39">
        <f>Z254+Z304</f>
        <v>0</v>
      </c>
      <c r="AA249" s="39">
        <f>AA254+AA304</f>
        <v>0</v>
      </c>
      <c r="AB249" s="39">
        <f>AB254+AB304</f>
        <v>0</v>
      </c>
      <c r="AC249" s="39">
        <f>AC254+AC304</f>
        <v>0</v>
      </c>
      <c r="AD249" s="39">
        <f>AD254+AD304</f>
        <v>16.107529</v>
      </c>
      <c r="AE249" s="39">
        <f aca="true" t="shared" si="103" ref="AE249:AE262">AJ249+AO249+AT249+AY249</f>
        <v>7.472128130000001</v>
      </c>
      <c r="AF249" s="39">
        <f aca="true" t="shared" si="104" ref="AF249:AF262">AK249+AP249+AU249+AZ249</f>
        <v>0</v>
      </c>
      <c r="AG249" s="39">
        <f aca="true" t="shared" si="105" ref="AG249:AG262">AL249+AQ249+AV249+BA249</f>
        <v>1.9589630199999999</v>
      </c>
      <c r="AH249" s="39">
        <f aca="true" t="shared" si="106" ref="AH249:AH262">AM249+AR249+AW249+BB249</f>
        <v>5.51316511</v>
      </c>
      <c r="AI249" s="39">
        <f aca="true" t="shared" si="107" ref="AI249:AI262">AN249+AS249+AX249+BC249</f>
        <v>0</v>
      </c>
      <c r="AJ249" s="39">
        <v>1.0071147</v>
      </c>
      <c r="AK249" s="39">
        <v>0</v>
      </c>
      <c r="AL249" s="39">
        <v>0.30122189000000005</v>
      </c>
      <c r="AM249" s="39">
        <v>0.7058928099999999</v>
      </c>
      <c r="AN249" s="39">
        <v>0</v>
      </c>
      <c r="AO249" s="39">
        <f aca="true" t="shared" si="108" ref="AO249:BC249">AO254+AO304</f>
        <v>2.59732737</v>
      </c>
      <c r="AP249" s="39">
        <f t="shared" si="108"/>
        <v>0</v>
      </c>
      <c r="AQ249" s="39">
        <f t="shared" si="108"/>
        <v>0.5856811500000001</v>
      </c>
      <c r="AR249" s="39">
        <f t="shared" si="108"/>
        <v>2.0116462200000003</v>
      </c>
      <c r="AS249" s="39">
        <f t="shared" si="108"/>
        <v>0</v>
      </c>
      <c r="AT249" s="39">
        <f t="shared" si="108"/>
        <v>3.8676860600000005</v>
      </c>
      <c r="AU249" s="39">
        <f t="shared" si="108"/>
        <v>0</v>
      </c>
      <c r="AV249" s="39">
        <f t="shared" si="108"/>
        <v>1.0720599799999997</v>
      </c>
      <c r="AW249" s="39">
        <f t="shared" si="108"/>
        <v>2.79562608</v>
      </c>
      <c r="AX249" s="39">
        <f t="shared" si="108"/>
        <v>0</v>
      </c>
      <c r="AY249" s="39">
        <f t="shared" si="108"/>
        <v>0</v>
      </c>
      <c r="AZ249" s="39">
        <f t="shared" si="108"/>
        <v>0</v>
      </c>
      <c r="BA249" s="39">
        <f t="shared" si="108"/>
        <v>0</v>
      </c>
      <c r="BB249" s="39">
        <f t="shared" si="108"/>
        <v>0</v>
      </c>
      <c r="BC249" s="39">
        <f t="shared" si="108"/>
        <v>0</v>
      </c>
    </row>
    <row r="250" spans="1:55" ht="21">
      <c r="A250" s="1" t="s">
        <v>168</v>
      </c>
      <c r="B250" s="9" t="s">
        <v>169</v>
      </c>
      <c r="C250" s="3"/>
      <c r="D250" s="39">
        <v>0</v>
      </c>
      <c r="E250" s="39">
        <f t="shared" si="98"/>
        <v>0</v>
      </c>
      <c r="F250" s="39">
        <f t="shared" si="99"/>
        <v>0</v>
      </c>
      <c r="G250" s="39">
        <f t="shared" si="100"/>
        <v>0</v>
      </c>
      <c r="H250" s="39">
        <f t="shared" si="101"/>
        <v>0</v>
      </c>
      <c r="I250" s="39">
        <f t="shared" si="102"/>
        <v>0</v>
      </c>
      <c r="J250" s="39">
        <f>K250+L250+M250+N250</f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f t="shared" si="103"/>
        <v>0</v>
      </c>
      <c r="AF250" s="39">
        <f t="shared" si="104"/>
        <v>0</v>
      </c>
      <c r="AG250" s="39">
        <f t="shared" si="105"/>
        <v>0</v>
      </c>
      <c r="AH250" s="39">
        <f t="shared" si="106"/>
        <v>0</v>
      </c>
      <c r="AI250" s="39">
        <f t="shared" si="107"/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</row>
    <row r="251" spans="1:55" ht="21">
      <c r="A251" s="1" t="s">
        <v>170</v>
      </c>
      <c r="B251" s="9" t="s">
        <v>171</v>
      </c>
      <c r="C251" s="3"/>
      <c r="D251" s="39">
        <v>0</v>
      </c>
      <c r="E251" s="39">
        <f t="shared" si="98"/>
        <v>0</v>
      </c>
      <c r="F251" s="39">
        <f t="shared" si="99"/>
        <v>0</v>
      </c>
      <c r="G251" s="39">
        <f t="shared" si="100"/>
        <v>0</v>
      </c>
      <c r="H251" s="39">
        <f t="shared" si="101"/>
        <v>0</v>
      </c>
      <c r="I251" s="39">
        <f t="shared" si="102"/>
        <v>0</v>
      </c>
      <c r="J251" s="39">
        <f>K251+L251+M251+N251</f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f t="shared" si="103"/>
        <v>0</v>
      </c>
      <c r="AF251" s="39">
        <f t="shared" si="104"/>
        <v>0</v>
      </c>
      <c r="AG251" s="39">
        <f t="shared" si="105"/>
        <v>0</v>
      </c>
      <c r="AH251" s="39">
        <f t="shared" si="106"/>
        <v>0</v>
      </c>
      <c r="AI251" s="39">
        <f t="shared" si="107"/>
        <v>0</v>
      </c>
      <c r="AJ251" s="39">
        <v>0</v>
      </c>
      <c r="AK251" s="39">
        <v>0</v>
      </c>
      <c r="AL251" s="39">
        <v>0</v>
      </c>
      <c r="AM251" s="39">
        <v>0</v>
      </c>
      <c r="AN251" s="39">
        <v>0</v>
      </c>
      <c r="AO251" s="39">
        <v>0</v>
      </c>
      <c r="AP251" s="39">
        <v>0</v>
      </c>
      <c r="AQ251" s="39">
        <v>0</v>
      </c>
      <c r="AR251" s="39">
        <v>0</v>
      </c>
      <c r="AS251" s="39">
        <v>0</v>
      </c>
      <c r="AT251" s="39">
        <v>0</v>
      </c>
      <c r="AU251" s="39">
        <v>0</v>
      </c>
      <c r="AV251" s="39">
        <v>0</v>
      </c>
      <c r="AW251" s="39">
        <v>0</v>
      </c>
      <c r="AX251" s="39">
        <v>0</v>
      </c>
      <c r="AY251" s="39">
        <v>0</v>
      </c>
      <c r="AZ251" s="39">
        <v>0</v>
      </c>
      <c r="BA251" s="39">
        <v>0</v>
      </c>
      <c r="BB251" s="39">
        <v>0</v>
      </c>
      <c r="BC251" s="39">
        <v>0</v>
      </c>
    </row>
    <row r="252" spans="1:55" ht="21">
      <c r="A252" s="1" t="s">
        <v>172</v>
      </c>
      <c r="B252" s="9" t="s">
        <v>173</v>
      </c>
      <c r="C252" s="3"/>
      <c r="D252" s="39">
        <v>0</v>
      </c>
      <c r="E252" s="39">
        <f t="shared" si="98"/>
        <v>0</v>
      </c>
      <c r="F252" s="39">
        <f t="shared" si="99"/>
        <v>0</v>
      </c>
      <c r="G252" s="39">
        <f t="shared" si="100"/>
        <v>0</v>
      </c>
      <c r="H252" s="39">
        <f t="shared" si="101"/>
        <v>0</v>
      </c>
      <c r="I252" s="39">
        <f t="shared" si="102"/>
        <v>0</v>
      </c>
      <c r="J252" s="39">
        <f>K252+L252+M252+N252</f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f t="shared" si="103"/>
        <v>0</v>
      </c>
      <c r="AF252" s="39">
        <f t="shared" si="104"/>
        <v>0</v>
      </c>
      <c r="AG252" s="39">
        <f t="shared" si="105"/>
        <v>0</v>
      </c>
      <c r="AH252" s="39">
        <f t="shared" si="106"/>
        <v>0</v>
      </c>
      <c r="AI252" s="39">
        <f t="shared" si="107"/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</row>
    <row r="253" spans="1:55" ht="21">
      <c r="A253" s="1" t="s">
        <v>174</v>
      </c>
      <c r="B253" s="9" t="s">
        <v>175</v>
      </c>
      <c r="C253" s="3"/>
      <c r="D253" s="39">
        <v>0</v>
      </c>
      <c r="E253" s="39">
        <f t="shared" si="98"/>
        <v>0</v>
      </c>
      <c r="F253" s="39">
        <f t="shared" si="99"/>
        <v>0</v>
      </c>
      <c r="G253" s="39">
        <f t="shared" si="100"/>
        <v>0</v>
      </c>
      <c r="H253" s="39">
        <f t="shared" si="101"/>
        <v>0</v>
      </c>
      <c r="I253" s="39">
        <f t="shared" si="102"/>
        <v>0</v>
      </c>
      <c r="J253" s="39">
        <f>K253+L253+M253+N253</f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39">
        <v>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f t="shared" si="103"/>
        <v>0</v>
      </c>
      <c r="AF253" s="39">
        <f t="shared" si="104"/>
        <v>0</v>
      </c>
      <c r="AG253" s="39">
        <f t="shared" si="105"/>
        <v>0</v>
      </c>
      <c r="AH253" s="39">
        <f t="shared" si="106"/>
        <v>0</v>
      </c>
      <c r="AI253" s="39">
        <f t="shared" si="107"/>
        <v>0</v>
      </c>
      <c r="AJ253" s="39">
        <v>0</v>
      </c>
      <c r="AK253" s="39">
        <v>0</v>
      </c>
      <c r="AL253" s="39">
        <v>0</v>
      </c>
      <c r="AM253" s="39">
        <v>0</v>
      </c>
      <c r="AN253" s="39">
        <v>0</v>
      </c>
      <c r="AO253" s="39">
        <v>0</v>
      </c>
      <c r="AP253" s="39">
        <v>0</v>
      </c>
      <c r="AQ253" s="39">
        <v>0</v>
      </c>
      <c r="AR253" s="39">
        <v>0</v>
      </c>
      <c r="AS253" s="39">
        <v>0</v>
      </c>
      <c r="AT253" s="39">
        <v>0</v>
      </c>
      <c r="AU253" s="39">
        <v>0</v>
      </c>
      <c r="AV253" s="39">
        <v>0</v>
      </c>
      <c r="AW253" s="39">
        <v>0</v>
      </c>
      <c r="AX253" s="39">
        <v>0</v>
      </c>
      <c r="AY253" s="39">
        <v>0</v>
      </c>
      <c r="AZ253" s="39">
        <v>0</v>
      </c>
      <c r="BA253" s="39">
        <v>0</v>
      </c>
      <c r="BB253" s="39">
        <v>0</v>
      </c>
      <c r="BC253" s="39">
        <v>0</v>
      </c>
    </row>
    <row r="254" spans="1:55" ht="31.5">
      <c r="A254" s="1" t="s">
        <v>176</v>
      </c>
      <c r="B254" s="9" t="s">
        <v>177</v>
      </c>
      <c r="C254" s="3" t="s">
        <v>79</v>
      </c>
      <c r="D254" s="39">
        <v>14.4912288</v>
      </c>
      <c r="E254" s="39">
        <f t="shared" si="98"/>
        <v>6.034172160000001</v>
      </c>
      <c r="F254" s="39">
        <f t="shared" si="99"/>
        <v>0</v>
      </c>
      <c r="G254" s="39">
        <f t="shared" si="100"/>
        <v>1.34906142</v>
      </c>
      <c r="H254" s="39">
        <f t="shared" si="101"/>
        <v>4.68511074</v>
      </c>
      <c r="I254" s="39">
        <f t="shared" si="102"/>
        <v>0</v>
      </c>
      <c r="J254" s="39">
        <f>J255</f>
        <v>0.7305717119999999</v>
      </c>
      <c r="K254" s="39">
        <f>K255</f>
        <v>0</v>
      </c>
      <c r="L254" s="39">
        <f>L255</f>
        <v>0.143590668</v>
      </c>
      <c r="M254" s="39">
        <f>M255</f>
        <v>0.586981044</v>
      </c>
      <c r="N254" s="39">
        <f>N255</f>
        <v>0</v>
      </c>
      <c r="O254" s="39">
        <v>1.9903974</v>
      </c>
      <c r="P254" s="39">
        <v>0</v>
      </c>
      <c r="Q254" s="39">
        <v>0.312014724</v>
      </c>
      <c r="R254" s="39">
        <v>1.6783826760000002</v>
      </c>
      <c r="S254" s="39">
        <v>0</v>
      </c>
      <c r="T254" s="39">
        <v>3.3132030480000005</v>
      </c>
      <c r="U254" s="39">
        <v>0</v>
      </c>
      <c r="V254" s="39">
        <v>0.8934560279999998</v>
      </c>
      <c r="W254" s="39">
        <v>2.4197470199999995</v>
      </c>
      <c r="X254" s="39">
        <v>0</v>
      </c>
      <c r="Y254" s="39">
        <f>Y255</f>
        <v>0</v>
      </c>
      <c r="Z254" s="39">
        <f>Z255</f>
        <v>0</v>
      </c>
      <c r="AA254" s="39">
        <f>AA255</f>
        <v>0</v>
      </c>
      <c r="AB254" s="39">
        <f>AB255</f>
        <v>0</v>
      </c>
      <c r="AC254" s="39">
        <f>AC255</f>
        <v>0</v>
      </c>
      <c r="AD254" s="39">
        <f>AD255</f>
        <v>12.076024</v>
      </c>
      <c r="AE254" s="39">
        <f t="shared" si="103"/>
        <v>5.028476800000001</v>
      </c>
      <c r="AF254" s="39">
        <f t="shared" si="104"/>
        <v>0</v>
      </c>
      <c r="AG254" s="39">
        <f t="shared" si="105"/>
        <v>1.12421785</v>
      </c>
      <c r="AH254" s="39">
        <f t="shared" si="106"/>
        <v>3.90425895</v>
      </c>
      <c r="AI254" s="39">
        <f t="shared" si="107"/>
        <v>0</v>
      </c>
      <c r="AJ254" s="39">
        <v>0.60880976</v>
      </c>
      <c r="AK254" s="39">
        <v>0</v>
      </c>
      <c r="AL254" s="39">
        <v>0.11965889</v>
      </c>
      <c r="AM254" s="39">
        <v>0.48915086999999996</v>
      </c>
      <c r="AN254" s="39">
        <v>0</v>
      </c>
      <c r="AO254" s="39">
        <f aca="true" t="shared" si="109" ref="AO254:BC254">AO255</f>
        <v>1.6586645</v>
      </c>
      <c r="AP254" s="39">
        <f t="shared" si="109"/>
        <v>0</v>
      </c>
      <c r="AQ254" s="39">
        <f t="shared" si="109"/>
        <v>0.26001227000000005</v>
      </c>
      <c r="AR254" s="39">
        <f t="shared" si="109"/>
        <v>1.3986522300000002</v>
      </c>
      <c r="AS254" s="39">
        <f t="shared" si="109"/>
        <v>0</v>
      </c>
      <c r="AT254" s="39">
        <f t="shared" si="109"/>
        <v>2.7610025400000007</v>
      </c>
      <c r="AU254" s="39">
        <f t="shared" si="109"/>
        <v>0</v>
      </c>
      <c r="AV254" s="39">
        <f t="shared" si="109"/>
        <v>0.7445466899999998</v>
      </c>
      <c r="AW254" s="39">
        <f t="shared" si="109"/>
        <v>2.01645585</v>
      </c>
      <c r="AX254" s="39">
        <f t="shared" si="109"/>
        <v>0</v>
      </c>
      <c r="AY254" s="39">
        <f t="shared" si="109"/>
        <v>0</v>
      </c>
      <c r="AZ254" s="39">
        <f t="shared" si="109"/>
        <v>0</v>
      </c>
      <c r="BA254" s="39">
        <f t="shared" si="109"/>
        <v>0</v>
      </c>
      <c r="BB254" s="39">
        <f t="shared" si="109"/>
        <v>0</v>
      </c>
      <c r="BC254" s="39">
        <f t="shared" si="109"/>
        <v>0</v>
      </c>
    </row>
    <row r="255" spans="1:55" ht="21.75">
      <c r="A255" s="1" t="s">
        <v>176</v>
      </c>
      <c r="B255" s="10" t="s">
        <v>178</v>
      </c>
      <c r="C255" s="6" t="s">
        <v>476</v>
      </c>
      <c r="D255" s="39">
        <v>14.4912288</v>
      </c>
      <c r="E255" s="39">
        <f t="shared" si="98"/>
        <v>6.034172160000001</v>
      </c>
      <c r="F255" s="39">
        <f t="shared" si="99"/>
        <v>0</v>
      </c>
      <c r="G255" s="39">
        <f t="shared" si="100"/>
        <v>1.34906142</v>
      </c>
      <c r="H255" s="39">
        <f t="shared" si="101"/>
        <v>4.68511074</v>
      </c>
      <c r="I255" s="39">
        <f t="shared" si="102"/>
        <v>0</v>
      </c>
      <c r="J255" s="39">
        <f aca="true" t="shared" si="110" ref="J255:AC255">SUM(J257:J303)</f>
        <v>0.7305717119999999</v>
      </c>
      <c r="K255" s="39">
        <f t="shared" si="110"/>
        <v>0</v>
      </c>
      <c r="L255" s="39">
        <f t="shared" si="110"/>
        <v>0.143590668</v>
      </c>
      <c r="M255" s="39">
        <f t="shared" si="110"/>
        <v>0.586981044</v>
      </c>
      <c r="N255" s="39">
        <f t="shared" si="110"/>
        <v>0</v>
      </c>
      <c r="O255" s="39">
        <v>1.9903974</v>
      </c>
      <c r="P255" s="39">
        <v>0</v>
      </c>
      <c r="Q255" s="39">
        <v>0.312014724</v>
      </c>
      <c r="R255" s="39">
        <v>1.6783826760000002</v>
      </c>
      <c r="S255" s="39">
        <v>0</v>
      </c>
      <c r="T255" s="39">
        <v>3.3132030480000005</v>
      </c>
      <c r="U255" s="39">
        <v>0</v>
      </c>
      <c r="V255" s="39">
        <v>0.8934560279999998</v>
      </c>
      <c r="W255" s="39">
        <v>2.4197470199999995</v>
      </c>
      <c r="X255" s="39">
        <v>0</v>
      </c>
      <c r="Y255" s="39">
        <f t="shared" si="110"/>
        <v>0</v>
      </c>
      <c r="Z255" s="39">
        <f t="shared" si="110"/>
        <v>0</v>
      </c>
      <c r="AA255" s="39">
        <f t="shared" si="110"/>
        <v>0</v>
      </c>
      <c r="AB255" s="39">
        <f t="shared" si="110"/>
        <v>0</v>
      </c>
      <c r="AC255" s="39">
        <f t="shared" si="110"/>
        <v>0</v>
      </c>
      <c r="AD255" s="39">
        <f>SUM(AD257:AD303)</f>
        <v>12.076024</v>
      </c>
      <c r="AE255" s="39">
        <f t="shared" si="103"/>
        <v>5.028476800000001</v>
      </c>
      <c r="AF255" s="39">
        <f t="shared" si="104"/>
        <v>0</v>
      </c>
      <c r="AG255" s="39">
        <f t="shared" si="105"/>
        <v>1.12421785</v>
      </c>
      <c r="AH255" s="39">
        <f t="shared" si="106"/>
        <v>3.90425895</v>
      </c>
      <c r="AI255" s="39">
        <f t="shared" si="107"/>
        <v>0</v>
      </c>
      <c r="AJ255" s="39">
        <v>0.60880976</v>
      </c>
      <c r="AK255" s="39">
        <v>0</v>
      </c>
      <c r="AL255" s="39">
        <v>0.11965889</v>
      </c>
      <c r="AM255" s="39">
        <v>0.48915086999999996</v>
      </c>
      <c r="AN255" s="39">
        <v>0</v>
      </c>
      <c r="AO255" s="39">
        <f aca="true" t="shared" si="111" ref="AO255:BC255">SUM(AO257:AO303)</f>
        <v>1.6586645</v>
      </c>
      <c r="AP255" s="39">
        <f t="shared" si="111"/>
        <v>0</v>
      </c>
      <c r="AQ255" s="39">
        <f t="shared" si="111"/>
        <v>0.26001227000000005</v>
      </c>
      <c r="AR255" s="39">
        <f t="shared" si="111"/>
        <v>1.3986522300000002</v>
      </c>
      <c r="AS255" s="39">
        <f t="shared" si="111"/>
        <v>0</v>
      </c>
      <c r="AT255" s="39">
        <f t="shared" si="111"/>
        <v>2.7610025400000007</v>
      </c>
      <c r="AU255" s="39">
        <f t="shared" si="111"/>
        <v>0</v>
      </c>
      <c r="AV255" s="39">
        <f t="shared" si="111"/>
        <v>0.7445466899999998</v>
      </c>
      <c r="AW255" s="39">
        <f t="shared" si="111"/>
        <v>2.01645585</v>
      </c>
      <c r="AX255" s="39">
        <f t="shared" si="111"/>
        <v>0</v>
      </c>
      <c r="AY255" s="39">
        <f t="shared" si="111"/>
        <v>0</v>
      </c>
      <c r="AZ255" s="39">
        <f t="shared" si="111"/>
        <v>0</v>
      </c>
      <c r="BA255" s="39">
        <f t="shared" si="111"/>
        <v>0</v>
      </c>
      <c r="BB255" s="39">
        <f t="shared" si="111"/>
        <v>0</v>
      </c>
      <c r="BC255" s="39">
        <f t="shared" si="111"/>
        <v>0</v>
      </c>
    </row>
    <row r="256" spans="1:55" ht="11.25">
      <c r="A256" s="1"/>
      <c r="B256" s="8" t="s">
        <v>179</v>
      </c>
      <c r="C256" s="3"/>
      <c r="D256" s="39">
        <v>0</v>
      </c>
      <c r="E256" s="39">
        <f t="shared" si="98"/>
        <v>0</v>
      </c>
      <c r="F256" s="39">
        <f t="shared" si="99"/>
        <v>0</v>
      </c>
      <c r="G256" s="39">
        <f t="shared" si="100"/>
        <v>0</v>
      </c>
      <c r="H256" s="39">
        <f t="shared" si="101"/>
        <v>0</v>
      </c>
      <c r="I256" s="39">
        <f t="shared" si="102"/>
        <v>0</v>
      </c>
      <c r="J256" s="39">
        <f>K256+L256+M256+N256</f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f t="shared" si="103"/>
        <v>0</v>
      </c>
      <c r="AF256" s="39">
        <f t="shared" si="104"/>
        <v>0</v>
      </c>
      <c r="AG256" s="39">
        <f t="shared" si="105"/>
        <v>0</v>
      </c>
      <c r="AH256" s="39">
        <f t="shared" si="106"/>
        <v>0</v>
      </c>
      <c r="AI256" s="39">
        <f t="shared" si="107"/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</row>
    <row r="257" spans="1:55" ht="22.5">
      <c r="A257" s="1"/>
      <c r="B257" s="7" t="s">
        <v>180</v>
      </c>
      <c r="C257" s="6" t="s">
        <v>476</v>
      </c>
      <c r="D257" s="39">
        <v>0.260832</v>
      </c>
      <c r="E257" s="39">
        <f t="shared" si="98"/>
        <v>0.255910128</v>
      </c>
      <c r="F257" s="39">
        <f t="shared" si="99"/>
        <v>0</v>
      </c>
      <c r="G257" s="39">
        <f t="shared" si="100"/>
        <v>0.052010603999999995</v>
      </c>
      <c r="H257" s="39">
        <f t="shared" si="101"/>
        <v>0.203899524</v>
      </c>
      <c r="I257" s="39">
        <f t="shared" si="102"/>
        <v>0</v>
      </c>
      <c r="J257" s="39">
        <f>K257+L257+M257+N257</f>
        <v>0.255910128</v>
      </c>
      <c r="K257" s="39">
        <v>0</v>
      </c>
      <c r="L257" s="39">
        <v>0.052010603999999995</v>
      </c>
      <c r="M257" s="39">
        <v>0.203899524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39">
        <v>0</v>
      </c>
      <c r="Z257" s="39">
        <v>0</v>
      </c>
      <c r="AA257" s="39">
        <v>0</v>
      </c>
      <c r="AB257" s="39">
        <v>0</v>
      </c>
      <c r="AC257" s="39">
        <v>0</v>
      </c>
      <c r="AD257" s="39">
        <v>0.21736</v>
      </c>
      <c r="AE257" s="39">
        <f t="shared" si="103"/>
        <v>0.21325844</v>
      </c>
      <c r="AF257" s="39">
        <f t="shared" si="104"/>
        <v>0</v>
      </c>
      <c r="AG257" s="39">
        <f t="shared" si="105"/>
        <v>0.04334217</v>
      </c>
      <c r="AH257" s="39">
        <f t="shared" si="106"/>
        <v>0.16991627</v>
      </c>
      <c r="AI257" s="39">
        <f t="shared" si="107"/>
        <v>0</v>
      </c>
      <c r="AJ257" s="39">
        <v>0.21325844</v>
      </c>
      <c r="AK257" s="39">
        <v>0</v>
      </c>
      <c r="AL257" s="39">
        <v>0.04334217</v>
      </c>
      <c r="AM257" s="39">
        <v>0.16991627</v>
      </c>
      <c r="AN257" s="39">
        <v>0</v>
      </c>
      <c r="AO257" s="39">
        <f aca="true" t="shared" si="112" ref="AO257:AO262">AP257+AQ257+AR257+AS257</f>
        <v>0</v>
      </c>
      <c r="AP257" s="39">
        <v>0</v>
      </c>
      <c r="AQ257" s="39">
        <v>0</v>
      </c>
      <c r="AR257" s="39">
        <v>0</v>
      </c>
      <c r="AS257" s="39">
        <v>0</v>
      </c>
      <c r="AT257" s="39">
        <v>0</v>
      </c>
      <c r="AU257" s="39">
        <v>0</v>
      </c>
      <c r="AV257" s="39">
        <v>0</v>
      </c>
      <c r="AW257" s="39">
        <v>0</v>
      </c>
      <c r="AX257" s="39">
        <v>0</v>
      </c>
      <c r="AY257" s="39">
        <v>0</v>
      </c>
      <c r="AZ257" s="39">
        <v>0</v>
      </c>
      <c r="BA257" s="39">
        <v>0</v>
      </c>
      <c r="BB257" s="39">
        <v>0</v>
      </c>
      <c r="BC257" s="39">
        <v>0</v>
      </c>
    </row>
    <row r="258" spans="1:55" ht="22.5">
      <c r="A258" s="1"/>
      <c r="B258" s="7" t="s">
        <v>181</v>
      </c>
      <c r="C258" s="6" t="s">
        <v>476</v>
      </c>
      <c r="D258" s="39">
        <v>0.260832</v>
      </c>
      <c r="E258" s="39">
        <f t="shared" si="98"/>
        <v>0.27427894799999997</v>
      </c>
      <c r="F258" s="39">
        <f t="shared" si="99"/>
        <v>0</v>
      </c>
      <c r="G258" s="39">
        <f t="shared" si="100"/>
        <v>0.117904632</v>
      </c>
      <c r="H258" s="39">
        <f t="shared" si="101"/>
        <v>0.156374316</v>
      </c>
      <c r="I258" s="39">
        <f t="shared" si="102"/>
        <v>0</v>
      </c>
      <c r="J258" s="39">
        <f>K258+L258+M258+N258</f>
        <v>0.015411827999999999</v>
      </c>
      <c r="K258" s="39">
        <v>0</v>
      </c>
      <c r="L258" s="39">
        <v>0.0071426879999999995</v>
      </c>
      <c r="M258" s="39">
        <v>0.00826914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0.25886711999999995</v>
      </c>
      <c r="U258" s="39">
        <v>0</v>
      </c>
      <c r="V258" s="39">
        <v>0.110761944</v>
      </c>
      <c r="W258" s="39">
        <v>0.148105176</v>
      </c>
      <c r="X258" s="39">
        <v>0</v>
      </c>
      <c r="Y258" s="39">
        <v>0</v>
      </c>
      <c r="Z258" s="39">
        <v>0</v>
      </c>
      <c r="AA258" s="39">
        <v>0</v>
      </c>
      <c r="AB258" s="39">
        <v>0</v>
      </c>
      <c r="AC258" s="39">
        <v>0</v>
      </c>
      <c r="AD258" s="39">
        <v>0.21736</v>
      </c>
      <c r="AE258" s="39">
        <f t="shared" si="103"/>
        <v>0.22856579</v>
      </c>
      <c r="AF258" s="39">
        <f t="shared" si="104"/>
        <v>0</v>
      </c>
      <c r="AG258" s="39">
        <f t="shared" si="105"/>
        <v>0.09825386</v>
      </c>
      <c r="AH258" s="39">
        <f t="shared" si="106"/>
        <v>0.13031193</v>
      </c>
      <c r="AI258" s="39">
        <f t="shared" si="107"/>
        <v>0</v>
      </c>
      <c r="AJ258" s="39">
        <v>0.01284319</v>
      </c>
      <c r="AK258" s="39">
        <v>0</v>
      </c>
      <c r="AL258" s="39">
        <v>0.00595224</v>
      </c>
      <c r="AM258" s="39">
        <v>0.00689095</v>
      </c>
      <c r="AN258" s="39">
        <v>0</v>
      </c>
      <c r="AO258" s="39">
        <f t="shared" si="112"/>
        <v>0</v>
      </c>
      <c r="AP258" s="39">
        <v>0</v>
      </c>
      <c r="AQ258" s="39">
        <v>0</v>
      </c>
      <c r="AR258" s="39">
        <v>0</v>
      </c>
      <c r="AS258" s="39">
        <v>0</v>
      </c>
      <c r="AT258" s="39">
        <f aca="true" t="shared" si="113" ref="AT258:AT303">AU258+AV258+AW258+AX258</f>
        <v>0.2157226</v>
      </c>
      <c r="AU258" s="39">
        <v>0</v>
      </c>
      <c r="AV258" s="39">
        <v>0.09230162</v>
      </c>
      <c r="AW258" s="39">
        <v>0.12342098</v>
      </c>
      <c r="AX258" s="39">
        <v>0</v>
      </c>
      <c r="AY258" s="39">
        <v>0</v>
      </c>
      <c r="AZ258" s="39">
        <v>0</v>
      </c>
      <c r="BA258" s="39">
        <v>0</v>
      </c>
      <c r="BB258" s="39">
        <v>0</v>
      </c>
      <c r="BC258" s="39">
        <v>0</v>
      </c>
    </row>
    <row r="259" spans="1:55" ht="22.5">
      <c r="A259" s="1"/>
      <c r="B259" s="7" t="s">
        <v>182</v>
      </c>
      <c r="C259" s="6" t="s">
        <v>476</v>
      </c>
      <c r="D259" s="39">
        <v>0.260832</v>
      </c>
      <c r="E259" s="39">
        <f t="shared" si="98"/>
        <v>0.297800352</v>
      </c>
      <c r="F259" s="39">
        <f t="shared" si="99"/>
        <v>0</v>
      </c>
      <c r="G259" s="39">
        <f t="shared" si="100"/>
        <v>0.056702952</v>
      </c>
      <c r="H259" s="39">
        <f t="shared" si="101"/>
        <v>0.24109740000000002</v>
      </c>
      <c r="I259" s="39">
        <f t="shared" si="102"/>
        <v>0</v>
      </c>
      <c r="J259" s="39">
        <f>K259+L259+M259+N259</f>
        <v>0.05722903199999999</v>
      </c>
      <c r="K259" s="39">
        <v>0</v>
      </c>
      <c r="L259" s="39">
        <v>0.014564124</v>
      </c>
      <c r="M259" s="39">
        <v>0.042664907999999994</v>
      </c>
      <c r="N259" s="39">
        <v>0</v>
      </c>
      <c r="O259" s="39">
        <v>0.24057132</v>
      </c>
      <c r="P259" s="39">
        <v>0</v>
      </c>
      <c r="Q259" s="39">
        <v>0.042138828</v>
      </c>
      <c r="R259" s="39">
        <v>0.19843249200000002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0.21736</v>
      </c>
      <c r="AE259" s="39">
        <f t="shared" si="103"/>
        <v>0.24816696000000002</v>
      </c>
      <c r="AF259" s="39">
        <f t="shared" si="104"/>
        <v>0</v>
      </c>
      <c r="AG259" s="39">
        <f t="shared" si="105"/>
        <v>0.04725246</v>
      </c>
      <c r="AH259" s="39">
        <f t="shared" si="106"/>
        <v>0.2009145</v>
      </c>
      <c r="AI259" s="39">
        <f t="shared" si="107"/>
        <v>0</v>
      </c>
      <c r="AJ259" s="39">
        <v>0.047690859999999995</v>
      </c>
      <c r="AK259" s="39">
        <v>0</v>
      </c>
      <c r="AL259" s="39">
        <v>0.01213677</v>
      </c>
      <c r="AM259" s="39">
        <v>0.035554089999999997</v>
      </c>
      <c r="AN259" s="39">
        <v>0</v>
      </c>
      <c r="AO259" s="39">
        <f t="shared" si="112"/>
        <v>0.20047610000000002</v>
      </c>
      <c r="AP259" s="39">
        <v>0</v>
      </c>
      <c r="AQ259" s="39">
        <v>0.035115690000000005</v>
      </c>
      <c r="AR259" s="39">
        <v>0.16536041</v>
      </c>
      <c r="AS259" s="39">
        <v>0</v>
      </c>
      <c r="AT259" s="39">
        <f t="shared" si="113"/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0</v>
      </c>
      <c r="BA259" s="39">
        <v>0</v>
      </c>
      <c r="BB259" s="39">
        <v>0</v>
      </c>
      <c r="BC259" s="39">
        <v>0</v>
      </c>
    </row>
    <row r="260" spans="1:55" ht="22.5">
      <c r="A260" s="1"/>
      <c r="B260" s="7" t="s">
        <v>284</v>
      </c>
      <c r="C260" s="6" t="s">
        <v>476</v>
      </c>
      <c r="D260" s="39">
        <v>0.260832</v>
      </c>
      <c r="E260" s="39">
        <f t="shared" si="98"/>
        <v>0.255333552</v>
      </c>
      <c r="F260" s="39">
        <f t="shared" si="99"/>
        <v>0</v>
      </c>
      <c r="G260" s="39">
        <f t="shared" si="100"/>
        <v>0.055159415999999996</v>
      </c>
      <c r="H260" s="39">
        <f t="shared" si="101"/>
        <v>0.20017413600000003</v>
      </c>
      <c r="I260" s="39">
        <f t="shared" si="102"/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0.255333552</v>
      </c>
      <c r="P260" s="39">
        <v>0</v>
      </c>
      <c r="Q260" s="39">
        <v>0.055159415999999996</v>
      </c>
      <c r="R260" s="39">
        <v>0.20017413600000003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0.21736</v>
      </c>
      <c r="AE260" s="39">
        <f t="shared" si="103"/>
        <v>0.21277796000000002</v>
      </c>
      <c r="AF260" s="39">
        <f t="shared" si="104"/>
        <v>0</v>
      </c>
      <c r="AG260" s="39">
        <f t="shared" si="105"/>
        <v>0.045966179999999995</v>
      </c>
      <c r="AH260" s="39">
        <f t="shared" si="106"/>
        <v>0.16681178000000002</v>
      </c>
      <c r="AI260" s="39">
        <f t="shared" si="107"/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f t="shared" si="112"/>
        <v>0.21277796000000002</v>
      </c>
      <c r="AP260" s="39">
        <v>0</v>
      </c>
      <c r="AQ260" s="39">
        <v>0.045966179999999995</v>
      </c>
      <c r="AR260" s="39">
        <v>0.16681178000000002</v>
      </c>
      <c r="AS260" s="39">
        <v>0</v>
      </c>
      <c r="AT260" s="39">
        <f t="shared" si="113"/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</row>
    <row r="261" spans="1:55" ht="22.5">
      <c r="A261" s="1"/>
      <c r="B261" s="7" t="s">
        <v>285</v>
      </c>
      <c r="C261" s="6" t="s">
        <v>476</v>
      </c>
      <c r="D261" s="39">
        <v>0.260832</v>
      </c>
      <c r="E261" s="39">
        <f t="shared" si="98"/>
        <v>0.21556977600000002</v>
      </c>
      <c r="F261" s="39">
        <f t="shared" si="99"/>
        <v>0</v>
      </c>
      <c r="G261" s="39">
        <f t="shared" si="100"/>
        <v>0.050129928000000004</v>
      </c>
      <c r="H261" s="39">
        <f t="shared" si="101"/>
        <v>0.165439848</v>
      </c>
      <c r="I261" s="39">
        <f t="shared" si="102"/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0.21556977600000002</v>
      </c>
      <c r="P261" s="39">
        <v>0</v>
      </c>
      <c r="Q261" s="39">
        <v>0.050129928000000004</v>
      </c>
      <c r="R261" s="39">
        <v>0.165439848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39">
        <v>0</v>
      </c>
      <c r="Z261" s="39">
        <v>0</v>
      </c>
      <c r="AA261" s="39">
        <v>0</v>
      </c>
      <c r="AB261" s="39">
        <v>0</v>
      </c>
      <c r="AC261" s="39">
        <v>0</v>
      </c>
      <c r="AD261" s="39">
        <v>0.21736</v>
      </c>
      <c r="AE261" s="39">
        <f t="shared" si="103"/>
        <v>0.17964148000000002</v>
      </c>
      <c r="AF261" s="39">
        <f t="shared" si="104"/>
        <v>0</v>
      </c>
      <c r="AG261" s="39">
        <f t="shared" si="105"/>
        <v>0.04177494</v>
      </c>
      <c r="AH261" s="39">
        <f t="shared" si="106"/>
        <v>0.13786654</v>
      </c>
      <c r="AI261" s="39">
        <f t="shared" si="107"/>
        <v>0</v>
      </c>
      <c r="AJ261" s="39">
        <v>0</v>
      </c>
      <c r="AK261" s="39">
        <v>0</v>
      </c>
      <c r="AL261" s="39">
        <v>0</v>
      </c>
      <c r="AM261" s="39">
        <v>0</v>
      </c>
      <c r="AN261" s="39">
        <v>0</v>
      </c>
      <c r="AO261" s="39">
        <f t="shared" si="112"/>
        <v>0.17964148000000002</v>
      </c>
      <c r="AP261" s="39">
        <v>0</v>
      </c>
      <c r="AQ261" s="39">
        <v>0.04177494</v>
      </c>
      <c r="AR261" s="39">
        <v>0.13786654</v>
      </c>
      <c r="AS261" s="39">
        <v>0</v>
      </c>
      <c r="AT261" s="39">
        <f t="shared" si="113"/>
        <v>0</v>
      </c>
      <c r="AU261" s="39">
        <v>0</v>
      </c>
      <c r="AV261" s="39">
        <v>0</v>
      </c>
      <c r="AW261" s="39">
        <v>0</v>
      </c>
      <c r="AX261" s="39">
        <v>0</v>
      </c>
      <c r="AY261" s="39">
        <v>0</v>
      </c>
      <c r="AZ261" s="39">
        <v>0</v>
      </c>
      <c r="BA261" s="39">
        <v>0</v>
      </c>
      <c r="BB261" s="39">
        <v>0</v>
      </c>
      <c r="BC261" s="39">
        <v>0</v>
      </c>
    </row>
    <row r="262" spans="1:55" ht="33.75">
      <c r="A262" s="1"/>
      <c r="B262" s="7" t="s">
        <v>286</v>
      </c>
      <c r="C262" s="6" t="s">
        <v>476</v>
      </c>
      <c r="D262" s="39">
        <v>1.5744456</v>
      </c>
      <c r="E262" s="39">
        <f t="shared" si="98"/>
        <v>1.550186208</v>
      </c>
      <c r="F262" s="39">
        <f t="shared" si="99"/>
        <v>0</v>
      </c>
      <c r="G262" s="39">
        <f t="shared" si="100"/>
        <v>0.551204928</v>
      </c>
      <c r="H262" s="39">
        <f t="shared" si="101"/>
        <v>0.99898128</v>
      </c>
      <c r="I262" s="39">
        <f t="shared" si="102"/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0.166636572</v>
      </c>
      <c r="P262" s="39">
        <v>0</v>
      </c>
      <c r="Q262" s="39">
        <v>0.014795556000000001</v>
      </c>
      <c r="R262" s="39">
        <v>0.151841016</v>
      </c>
      <c r="S262" s="39">
        <v>0</v>
      </c>
      <c r="T262" s="39">
        <v>1.383549636</v>
      </c>
      <c r="U262" s="39">
        <v>0</v>
      </c>
      <c r="V262" s="39">
        <v>0.5364093719999999</v>
      </c>
      <c r="W262" s="39">
        <v>0.847140264</v>
      </c>
      <c r="X262" s="39">
        <v>0</v>
      </c>
      <c r="Y262" s="39">
        <v>0</v>
      </c>
      <c r="Z262" s="39">
        <v>0</v>
      </c>
      <c r="AA262" s="39">
        <v>0</v>
      </c>
      <c r="AB262" s="39">
        <v>0</v>
      </c>
      <c r="AC262" s="39">
        <v>0</v>
      </c>
      <c r="AD262" s="39">
        <v>1.312038</v>
      </c>
      <c r="AE262" s="39">
        <f t="shared" si="103"/>
        <v>1.2918218399999999</v>
      </c>
      <c r="AF262" s="39">
        <f t="shared" si="104"/>
        <v>0</v>
      </c>
      <c r="AG262" s="39">
        <f t="shared" si="105"/>
        <v>0.45933744</v>
      </c>
      <c r="AH262" s="39">
        <f t="shared" si="106"/>
        <v>0.8324844</v>
      </c>
      <c r="AI262" s="39">
        <f t="shared" si="107"/>
        <v>0</v>
      </c>
      <c r="AJ262" s="39">
        <v>0</v>
      </c>
      <c r="AK262" s="39">
        <v>0</v>
      </c>
      <c r="AL262" s="39">
        <v>0</v>
      </c>
      <c r="AM262" s="39">
        <v>0</v>
      </c>
      <c r="AN262" s="39">
        <v>0</v>
      </c>
      <c r="AO262" s="39">
        <f t="shared" si="112"/>
        <v>0.13886381</v>
      </c>
      <c r="AP262" s="39">
        <v>0</v>
      </c>
      <c r="AQ262" s="39">
        <v>0.012329630000000001</v>
      </c>
      <c r="AR262" s="39">
        <v>0.12653418</v>
      </c>
      <c r="AS262" s="39">
        <v>0</v>
      </c>
      <c r="AT262" s="39">
        <f t="shared" si="113"/>
        <v>1.15295803</v>
      </c>
      <c r="AU262" s="39">
        <v>0</v>
      </c>
      <c r="AV262" s="39">
        <v>0.44700781</v>
      </c>
      <c r="AW262" s="39">
        <v>0.70595022</v>
      </c>
      <c r="AX262" s="39">
        <v>0</v>
      </c>
      <c r="AY262" s="39">
        <v>0</v>
      </c>
      <c r="AZ262" s="39">
        <v>0</v>
      </c>
      <c r="BA262" s="39">
        <v>0</v>
      </c>
      <c r="BB262" s="39">
        <v>0</v>
      </c>
      <c r="BC262" s="39">
        <v>0</v>
      </c>
    </row>
    <row r="263" spans="1:55" ht="24">
      <c r="A263" s="1"/>
      <c r="B263" s="25" t="s">
        <v>385</v>
      </c>
      <c r="C263" s="6" t="s">
        <v>476</v>
      </c>
      <c r="D263" s="39">
        <v>0.260832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v>0.21736</v>
      </c>
      <c r="AE263" s="39">
        <f aca="true" t="shared" si="114" ref="AE263:AE303">AJ263+AO263+AT263+AY263</f>
        <v>0</v>
      </c>
      <c r="AF263" s="39">
        <f aca="true" t="shared" si="115" ref="AF263:AF303">AK263+AP263+AU263+AZ263</f>
        <v>0</v>
      </c>
      <c r="AG263" s="39">
        <f aca="true" t="shared" si="116" ref="AG263:AG303">AL263+AQ263+AV263+BA263</f>
        <v>0</v>
      </c>
      <c r="AH263" s="39">
        <f aca="true" t="shared" si="117" ref="AH263:AH303">AM263+AR263+AW263+BB263</f>
        <v>0</v>
      </c>
      <c r="AI263" s="39">
        <f aca="true" t="shared" si="118" ref="AI263:AI303">AN263+AS263+AX263+BC263</f>
        <v>0</v>
      </c>
      <c r="AJ263" s="39">
        <v>0</v>
      </c>
      <c r="AK263" s="39">
        <v>0</v>
      </c>
      <c r="AL263" s="39">
        <v>0</v>
      </c>
      <c r="AM263" s="39">
        <v>0</v>
      </c>
      <c r="AN263" s="39">
        <v>0</v>
      </c>
      <c r="AO263" s="39">
        <v>0</v>
      </c>
      <c r="AP263" s="39">
        <v>0</v>
      </c>
      <c r="AQ263" s="39">
        <v>0</v>
      </c>
      <c r="AR263" s="39">
        <v>0</v>
      </c>
      <c r="AS263" s="39">
        <v>0</v>
      </c>
      <c r="AT263" s="39">
        <f t="shared" si="113"/>
        <v>0</v>
      </c>
      <c r="AU263" s="39">
        <v>0</v>
      </c>
      <c r="AV263" s="39">
        <v>0</v>
      </c>
      <c r="AW263" s="39">
        <v>0</v>
      </c>
      <c r="AX263" s="39">
        <v>0</v>
      </c>
      <c r="AY263" s="39">
        <v>0</v>
      </c>
      <c r="AZ263" s="39">
        <v>0</v>
      </c>
      <c r="BA263" s="39">
        <v>0</v>
      </c>
      <c r="BB263" s="39">
        <v>0</v>
      </c>
      <c r="BC263" s="39">
        <v>0</v>
      </c>
    </row>
    <row r="264" spans="1:55" ht="24">
      <c r="A264" s="1"/>
      <c r="B264" s="25" t="s">
        <v>386</v>
      </c>
      <c r="C264" s="6" t="s">
        <v>476</v>
      </c>
      <c r="D264" s="39">
        <v>0.260832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0.21736</v>
      </c>
      <c r="AE264" s="39">
        <f t="shared" si="114"/>
        <v>0</v>
      </c>
      <c r="AF264" s="39">
        <f t="shared" si="115"/>
        <v>0</v>
      </c>
      <c r="AG264" s="39">
        <f t="shared" si="116"/>
        <v>0</v>
      </c>
      <c r="AH264" s="39">
        <f t="shared" si="117"/>
        <v>0</v>
      </c>
      <c r="AI264" s="39">
        <f t="shared" si="118"/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f t="shared" si="113"/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</row>
    <row r="265" spans="1:55" ht="24">
      <c r="A265" s="1"/>
      <c r="B265" s="25" t="s">
        <v>387</v>
      </c>
      <c r="C265" s="6" t="s">
        <v>476</v>
      </c>
      <c r="D265" s="39">
        <v>0.260832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0.254642616</v>
      </c>
      <c r="U265" s="39">
        <v>0</v>
      </c>
      <c r="V265" s="39">
        <v>0.049062372</v>
      </c>
      <c r="W265" s="39">
        <v>0.20558024399999997</v>
      </c>
      <c r="X265" s="39">
        <v>0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v>0.21736</v>
      </c>
      <c r="AE265" s="39">
        <f t="shared" si="114"/>
        <v>0.21220218</v>
      </c>
      <c r="AF265" s="39">
        <f t="shared" si="115"/>
        <v>0</v>
      </c>
      <c r="AG265" s="39">
        <f t="shared" si="116"/>
        <v>0.04088531</v>
      </c>
      <c r="AH265" s="39">
        <f t="shared" si="117"/>
        <v>0.17131686999999998</v>
      </c>
      <c r="AI265" s="39">
        <f t="shared" si="118"/>
        <v>0</v>
      </c>
      <c r="AJ265" s="39">
        <v>0</v>
      </c>
      <c r="AK265" s="39">
        <v>0</v>
      </c>
      <c r="AL265" s="39">
        <v>0</v>
      </c>
      <c r="AM265" s="39">
        <v>0</v>
      </c>
      <c r="AN265" s="39">
        <v>0</v>
      </c>
      <c r="AO265" s="39">
        <v>0</v>
      </c>
      <c r="AP265" s="39">
        <v>0</v>
      </c>
      <c r="AQ265" s="39">
        <v>0</v>
      </c>
      <c r="AR265" s="39">
        <v>0</v>
      </c>
      <c r="AS265" s="39">
        <v>0</v>
      </c>
      <c r="AT265" s="39">
        <f t="shared" si="113"/>
        <v>0.21220218</v>
      </c>
      <c r="AU265" s="39">
        <v>0</v>
      </c>
      <c r="AV265" s="39">
        <v>0.04088531</v>
      </c>
      <c r="AW265" s="39">
        <v>0.17131686999999998</v>
      </c>
      <c r="AX265" s="39">
        <v>0</v>
      </c>
      <c r="AY265" s="39">
        <v>0</v>
      </c>
      <c r="AZ265" s="39">
        <v>0</v>
      </c>
      <c r="BA265" s="39">
        <v>0</v>
      </c>
      <c r="BB265" s="39">
        <v>0</v>
      </c>
      <c r="BC265" s="39">
        <v>0</v>
      </c>
    </row>
    <row r="266" spans="1:55" ht="24">
      <c r="A266" s="1"/>
      <c r="B266" s="25" t="s">
        <v>388</v>
      </c>
      <c r="C266" s="6" t="s">
        <v>476</v>
      </c>
      <c r="D266" s="39">
        <v>0.260832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0.18365304000000002</v>
      </c>
      <c r="U266" s="39">
        <v>0</v>
      </c>
      <c r="V266" s="39">
        <v>0.033488784</v>
      </c>
      <c r="W266" s="39">
        <v>0.150164256</v>
      </c>
      <c r="X266" s="39">
        <v>0</v>
      </c>
      <c r="Y266" s="39">
        <v>0</v>
      </c>
      <c r="Z266" s="39">
        <v>0</v>
      </c>
      <c r="AA266" s="39">
        <v>0</v>
      </c>
      <c r="AB266" s="39">
        <v>0</v>
      </c>
      <c r="AC266" s="39">
        <v>0</v>
      </c>
      <c r="AD266" s="39">
        <v>0.21736</v>
      </c>
      <c r="AE266" s="39">
        <f t="shared" si="114"/>
        <v>0.15304420000000002</v>
      </c>
      <c r="AF266" s="39">
        <f t="shared" si="115"/>
        <v>0</v>
      </c>
      <c r="AG266" s="39">
        <f t="shared" si="116"/>
        <v>0.02790732</v>
      </c>
      <c r="AH266" s="39">
        <f t="shared" si="117"/>
        <v>0.12513688</v>
      </c>
      <c r="AI266" s="39">
        <f t="shared" si="118"/>
        <v>0</v>
      </c>
      <c r="AJ266" s="39">
        <v>0</v>
      </c>
      <c r="AK266" s="39">
        <v>0</v>
      </c>
      <c r="AL266" s="39">
        <v>0</v>
      </c>
      <c r="AM266" s="39">
        <v>0</v>
      </c>
      <c r="AN266" s="39">
        <v>0</v>
      </c>
      <c r="AO266" s="39">
        <v>0</v>
      </c>
      <c r="AP266" s="39">
        <v>0</v>
      </c>
      <c r="AQ266" s="39">
        <v>0</v>
      </c>
      <c r="AR266" s="39">
        <v>0</v>
      </c>
      <c r="AS266" s="39">
        <v>0</v>
      </c>
      <c r="AT266" s="39">
        <f t="shared" si="113"/>
        <v>0.15304420000000002</v>
      </c>
      <c r="AU266" s="39">
        <v>0</v>
      </c>
      <c r="AV266" s="39">
        <v>0.02790732</v>
      </c>
      <c r="AW266" s="39">
        <v>0.12513688</v>
      </c>
      <c r="AX266" s="39">
        <v>0</v>
      </c>
      <c r="AY266" s="39">
        <v>0</v>
      </c>
      <c r="AZ266" s="39">
        <v>0</v>
      </c>
      <c r="BA266" s="39">
        <v>0</v>
      </c>
      <c r="BB266" s="39">
        <v>0</v>
      </c>
      <c r="BC266" s="39">
        <v>0</v>
      </c>
    </row>
    <row r="267" spans="1:55" ht="24">
      <c r="A267" s="1"/>
      <c r="B267" s="25" t="s">
        <v>389</v>
      </c>
      <c r="C267" s="6" t="s">
        <v>476</v>
      </c>
      <c r="D267" s="39">
        <v>0.260832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0.192399468</v>
      </c>
      <c r="U267" s="39">
        <v>0</v>
      </c>
      <c r="V267" s="39">
        <v>0.039660732</v>
      </c>
      <c r="W267" s="39">
        <v>0.15273873599999999</v>
      </c>
      <c r="X267" s="39">
        <v>0</v>
      </c>
      <c r="Y267" s="39">
        <v>0</v>
      </c>
      <c r="Z267" s="39">
        <v>0</v>
      </c>
      <c r="AA267" s="39">
        <v>0</v>
      </c>
      <c r="AB267" s="39">
        <v>0</v>
      </c>
      <c r="AC267" s="39">
        <v>0</v>
      </c>
      <c r="AD267" s="39">
        <v>0.21736</v>
      </c>
      <c r="AE267" s="39">
        <f t="shared" si="114"/>
        <v>0.16033289</v>
      </c>
      <c r="AF267" s="39">
        <f t="shared" si="115"/>
        <v>0</v>
      </c>
      <c r="AG267" s="39">
        <f t="shared" si="116"/>
        <v>0.03305061</v>
      </c>
      <c r="AH267" s="39">
        <f t="shared" si="117"/>
        <v>0.12728228</v>
      </c>
      <c r="AI267" s="39">
        <f t="shared" si="118"/>
        <v>0</v>
      </c>
      <c r="AJ267" s="39">
        <v>0</v>
      </c>
      <c r="AK267" s="39">
        <v>0</v>
      </c>
      <c r="AL267" s="39">
        <v>0</v>
      </c>
      <c r="AM267" s="39">
        <v>0</v>
      </c>
      <c r="AN267" s="39">
        <v>0</v>
      </c>
      <c r="AO267" s="39">
        <v>0</v>
      </c>
      <c r="AP267" s="39">
        <v>0</v>
      </c>
      <c r="AQ267" s="39">
        <v>0</v>
      </c>
      <c r="AR267" s="39">
        <v>0</v>
      </c>
      <c r="AS267" s="39">
        <v>0</v>
      </c>
      <c r="AT267" s="39">
        <f t="shared" si="113"/>
        <v>0.16033289</v>
      </c>
      <c r="AU267" s="39">
        <v>0</v>
      </c>
      <c r="AV267" s="39">
        <v>0.03305061</v>
      </c>
      <c r="AW267" s="39">
        <v>0.12728228</v>
      </c>
      <c r="AX267" s="39">
        <v>0</v>
      </c>
      <c r="AY267" s="39">
        <v>0</v>
      </c>
      <c r="AZ267" s="39">
        <v>0</v>
      </c>
      <c r="BA267" s="39">
        <v>0</v>
      </c>
      <c r="BB267" s="39">
        <v>0</v>
      </c>
      <c r="BC267" s="39">
        <v>0</v>
      </c>
    </row>
    <row r="268" spans="1:55" ht="11.25">
      <c r="A268" s="1"/>
      <c r="B268" s="8" t="s">
        <v>137</v>
      </c>
      <c r="C268" s="6"/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f t="shared" si="114"/>
        <v>0</v>
      </c>
      <c r="AF268" s="39">
        <f t="shared" si="115"/>
        <v>0</v>
      </c>
      <c r="AG268" s="39">
        <f t="shared" si="116"/>
        <v>0</v>
      </c>
      <c r="AH268" s="39">
        <f t="shared" si="117"/>
        <v>0</v>
      </c>
      <c r="AI268" s="39">
        <f t="shared" si="118"/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f t="shared" si="113"/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</row>
    <row r="269" spans="1:55" ht="24">
      <c r="A269" s="1"/>
      <c r="B269" s="25" t="s">
        <v>390</v>
      </c>
      <c r="C269" s="6" t="s">
        <v>476</v>
      </c>
      <c r="D269" s="39">
        <v>0.260832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  <c r="W269" s="39">
        <v>0</v>
      </c>
      <c r="X269" s="39">
        <v>0</v>
      </c>
      <c r="Y269" s="39">
        <v>0</v>
      </c>
      <c r="Z269" s="39">
        <v>0</v>
      </c>
      <c r="AA269" s="39">
        <v>0</v>
      </c>
      <c r="AB269" s="39">
        <v>0</v>
      </c>
      <c r="AC269" s="39">
        <v>0</v>
      </c>
      <c r="AD269" s="39">
        <v>0.21736</v>
      </c>
      <c r="AE269" s="39">
        <f t="shared" si="114"/>
        <v>0</v>
      </c>
      <c r="AF269" s="39">
        <f t="shared" si="115"/>
        <v>0</v>
      </c>
      <c r="AG269" s="39">
        <f t="shared" si="116"/>
        <v>0</v>
      </c>
      <c r="AH269" s="39">
        <f t="shared" si="117"/>
        <v>0</v>
      </c>
      <c r="AI269" s="39">
        <f t="shared" si="118"/>
        <v>0</v>
      </c>
      <c r="AJ269" s="39">
        <v>0</v>
      </c>
      <c r="AK269" s="39">
        <v>0</v>
      </c>
      <c r="AL269" s="39">
        <v>0</v>
      </c>
      <c r="AM269" s="39">
        <v>0</v>
      </c>
      <c r="AN269" s="39">
        <v>0</v>
      </c>
      <c r="AO269" s="39">
        <v>0</v>
      </c>
      <c r="AP269" s="39">
        <v>0</v>
      </c>
      <c r="AQ269" s="39">
        <v>0</v>
      </c>
      <c r="AR269" s="39">
        <v>0</v>
      </c>
      <c r="AS269" s="39">
        <v>0</v>
      </c>
      <c r="AT269" s="39">
        <f t="shared" si="113"/>
        <v>0</v>
      </c>
      <c r="AU269" s="39">
        <v>0</v>
      </c>
      <c r="AV269" s="39">
        <v>0</v>
      </c>
      <c r="AW269" s="39">
        <v>0</v>
      </c>
      <c r="AX269" s="39">
        <v>0</v>
      </c>
      <c r="AY269" s="39">
        <v>0</v>
      </c>
      <c r="AZ269" s="39">
        <v>0</v>
      </c>
      <c r="BA269" s="39">
        <v>0</v>
      </c>
      <c r="BB269" s="39">
        <v>0</v>
      </c>
      <c r="BC269" s="39">
        <v>0</v>
      </c>
    </row>
    <row r="270" spans="1:55" ht="24">
      <c r="A270" s="1"/>
      <c r="B270" s="25" t="s">
        <v>391</v>
      </c>
      <c r="C270" s="6" t="s">
        <v>476</v>
      </c>
      <c r="D270" s="39">
        <v>0.260832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v>0.21736</v>
      </c>
      <c r="AE270" s="39">
        <f t="shared" si="114"/>
        <v>0</v>
      </c>
      <c r="AF270" s="39">
        <f t="shared" si="115"/>
        <v>0</v>
      </c>
      <c r="AG270" s="39">
        <f t="shared" si="116"/>
        <v>0</v>
      </c>
      <c r="AH270" s="39">
        <f t="shared" si="117"/>
        <v>0</v>
      </c>
      <c r="AI270" s="39">
        <f t="shared" si="118"/>
        <v>0</v>
      </c>
      <c r="AJ270" s="39">
        <v>0</v>
      </c>
      <c r="AK270" s="39">
        <v>0</v>
      </c>
      <c r="AL270" s="39">
        <v>0</v>
      </c>
      <c r="AM270" s="39">
        <v>0</v>
      </c>
      <c r="AN270" s="39">
        <v>0</v>
      </c>
      <c r="AO270" s="39">
        <v>0</v>
      </c>
      <c r="AP270" s="39">
        <v>0</v>
      </c>
      <c r="AQ270" s="39">
        <v>0</v>
      </c>
      <c r="AR270" s="39">
        <v>0</v>
      </c>
      <c r="AS270" s="39">
        <v>0</v>
      </c>
      <c r="AT270" s="39">
        <f t="shared" si="113"/>
        <v>0</v>
      </c>
      <c r="AU270" s="39">
        <v>0</v>
      </c>
      <c r="AV270" s="39">
        <v>0</v>
      </c>
      <c r="AW270" s="39">
        <v>0</v>
      </c>
      <c r="AX270" s="39">
        <v>0</v>
      </c>
      <c r="AY270" s="39">
        <v>0</v>
      </c>
      <c r="AZ270" s="39">
        <v>0</v>
      </c>
      <c r="BA270" s="39">
        <v>0</v>
      </c>
      <c r="BB270" s="39">
        <v>0</v>
      </c>
      <c r="BC270" s="39">
        <v>0</v>
      </c>
    </row>
    <row r="271" spans="1:55" ht="11.25">
      <c r="A271" s="1"/>
      <c r="B271" s="8" t="s">
        <v>235</v>
      </c>
      <c r="C271" s="6"/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f t="shared" si="114"/>
        <v>0</v>
      </c>
      <c r="AF271" s="39">
        <f t="shared" si="115"/>
        <v>0</v>
      </c>
      <c r="AG271" s="39">
        <f t="shared" si="116"/>
        <v>0</v>
      </c>
      <c r="AH271" s="39">
        <f t="shared" si="117"/>
        <v>0</v>
      </c>
      <c r="AI271" s="39">
        <f t="shared" si="118"/>
        <v>0</v>
      </c>
      <c r="AJ271" s="39">
        <v>0</v>
      </c>
      <c r="AK271" s="39">
        <v>0</v>
      </c>
      <c r="AL271" s="39">
        <v>0</v>
      </c>
      <c r="AM271" s="39">
        <v>0</v>
      </c>
      <c r="AN271" s="39">
        <v>0</v>
      </c>
      <c r="AO271" s="39">
        <v>0</v>
      </c>
      <c r="AP271" s="39">
        <v>0</v>
      </c>
      <c r="AQ271" s="39">
        <v>0</v>
      </c>
      <c r="AR271" s="39">
        <v>0</v>
      </c>
      <c r="AS271" s="39">
        <v>0</v>
      </c>
      <c r="AT271" s="39">
        <f t="shared" si="113"/>
        <v>0</v>
      </c>
      <c r="AU271" s="39">
        <v>0</v>
      </c>
      <c r="AV271" s="39">
        <v>0</v>
      </c>
      <c r="AW271" s="39">
        <v>0</v>
      </c>
      <c r="AX271" s="39">
        <v>0</v>
      </c>
      <c r="AY271" s="39">
        <v>0</v>
      </c>
      <c r="AZ271" s="39">
        <v>0</v>
      </c>
      <c r="BA271" s="39">
        <v>0</v>
      </c>
      <c r="BB271" s="39">
        <v>0</v>
      </c>
      <c r="BC271" s="39">
        <v>0</v>
      </c>
    </row>
    <row r="272" spans="1:55" ht="36">
      <c r="A272" s="1"/>
      <c r="B272" s="25" t="s">
        <v>392</v>
      </c>
      <c r="C272" s="6" t="s">
        <v>476</v>
      </c>
      <c r="D272" s="39">
        <v>0.260832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0.21736</v>
      </c>
      <c r="AE272" s="39">
        <f t="shared" si="114"/>
        <v>0</v>
      </c>
      <c r="AF272" s="39">
        <f t="shared" si="115"/>
        <v>0</v>
      </c>
      <c r="AG272" s="39">
        <f t="shared" si="116"/>
        <v>0</v>
      </c>
      <c r="AH272" s="39">
        <f t="shared" si="117"/>
        <v>0</v>
      </c>
      <c r="AI272" s="39">
        <f t="shared" si="118"/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f t="shared" si="113"/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</row>
    <row r="273" spans="1:55" ht="11.25">
      <c r="A273" s="1"/>
      <c r="B273" s="8" t="s">
        <v>237</v>
      </c>
      <c r="C273" s="6"/>
      <c r="D273" s="39">
        <v>0</v>
      </c>
      <c r="E273" s="39">
        <f aca="true" t="shared" si="119" ref="E273:I275">J273+O273+T273+Y273</f>
        <v>0</v>
      </c>
      <c r="F273" s="39">
        <f t="shared" si="119"/>
        <v>0</v>
      </c>
      <c r="G273" s="39">
        <f t="shared" si="119"/>
        <v>0</v>
      </c>
      <c r="H273" s="39">
        <f t="shared" si="119"/>
        <v>0</v>
      </c>
      <c r="I273" s="39">
        <f t="shared" si="119"/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0</v>
      </c>
      <c r="AC273" s="39">
        <v>0</v>
      </c>
      <c r="AD273" s="39">
        <v>0</v>
      </c>
      <c r="AE273" s="39">
        <f t="shared" si="114"/>
        <v>0</v>
      </c>
      <c r="AF273" s="39">
        <f t="shared" si="115"/>
        <v>0</v>
      </c>
      <c r="AG273" s="39">
        <f t="shared" si="116"/>
        <v>0</v>
      </c>
      <c r="AH273" s="39">
        <f t="shared" si="117"/>
        <v>0</v>
      </c>
      <c r="AI273" s="39">
        <f t="shared" si="118"/>
        <v>0</v>
      </c>
      <c r="AJ273" s="39">
        <v>0</v>
      </c>
      <c r="AK273" s="39">
        <v>0</v>
      </c>
      <c r="AL273" s="39">
        <v>0</v>
      </c>
      <c r="AM273" s="39">
        <v>0</v>
      </c>
      <c r="AN273" s="39">
        <v>0</v>
      </c>
      <c r="AO273" s="39">
        <f>AP273+AQ273+AR273+AS273</f>
        <v>0</v>
      </c>
      <c r="AP273" s="39">
        <v>0</v>
      </c>
      <c r="AQ273" s="39">
        <v>0</v>
      </c>
      <c r="AR273" s="39">
        <v>0</v>
      </c>
      <c r="AS273" s="39">
        <v>0</v>
      </c>
      <c r="AT273" s="39">
        <f t="shared" si="113"/>
        <v>0</v>
      </c>
      <c r="AU273" s="39">
        <v>0</v>
      </c>
      <c r="AV273" s="39">
        <v>0</v>
      </c>
      <c r="AW273" s="39">
        <v>0</v>
      </c>
      <c r="AX273" s="39">
        <v>0</v>
      </c>
      <c r="AY273" s="39">
        <v>0</v>
      </c>
      <c r="AZ273" s="39">
        <v>0</v>
      </c>
      <c r="BA273" s="39">
        <v>0</v>
      </c>
      <c r="BB273" s="39">
        <v>0</v>
      </c>
      <c r="BC273" s="39">
        <v>0</v>
      </c>
    </row>
    <row r="274" spans="1:55" ht="22.5">
      <c r="A274" s="1"/>
      <c r="B274" s="7" t="s">
        <v>287</v>
      </c>
      <c r="C274" s="6" t="s">
        <v>476</v>
      </c>
      <c r="D274" s="39">
        <v>0.260832</v>
      </c>
      <c r="E274" s="39">
        <f t="shared" si="119"/>
        <v>0.17465087999999998</v>
      </c>
      <c r="F274" s="39">
        <f t="shared" si="119"/>
        <v>0</v>
      </c>
      <c r="G274" s="39">
        <f t="shared" si="119"/>
        <v>0.027299088</v>
      </c>
      <c r="H274" s="39">
        <f t="shared" si="119"/>
        <v>0.14735179199999998</v>
      </c>
      <c r="I274" s="39">
        <f t="shared" si="119"/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0.17465087999999998</v>
      </c>
      <c r="P274" s="39">
        <v>0</v>
      </c>
      <c r="Q274" s="39">
        <v>0.027299088</v>
      </c>
      <c r="R274" s="39">
        <v>0.14735179199999998</v>
      </c>
      <c r="S274" s="39">
        <v>0</v>
      </c>
      <c r="T274" s="39">
        <v>0</v>
      </c>
      <c r="U274" s="39"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0.21736</v>
      </c>
      <c r="AE274" s="39">
        <f t="shared" si="114"/>
        <v>0.1455424</v>
      </c>
      <c r="AF274" s="39">
        <f t="shared" si="115"/>
        <v>0</v>
      </c>
      <c r="AG274" s="39">
        <f t="shared" si="116"/>
        <v>0.02274924</v>
      </c>
      <c r="AH274" s="39">
        <f t="shared" si="117"/>
        <v>0.12279316</v>
      </c>
      <c r="AI274" s="39">
        <f t="shared" si="118"/>
        <v>0</v>
      </c>
      <c r="AJ274" s="39">
        <v>0</v>
      </c>
      <c r="AK274" s="39">
        <v>0</v>
      </c>
      <c r="AL274" s="39">
        <v>0</v>
      </c>
      <c r="AM274" s="39">
        <v>0</v>
      </c>
      <c r="AN274" s="39">
        <v>0</v>
      </c>
      <c r="AO274" s="39">
        <f>AP274+AQ274+AR274+AS274</f>
        <v>0.1455424</v>
      </c>
      <c r="AP274" s="39">
        <v>0</v>
      </c>
      <c r="AQ274" s="39">
        <v>0.02274924</v>
      </c>
      <c r="AR274" s="39">
        <v>0.12279316</v>
      </c>
      <c r="AS274" s="39">
        <v>0</v>
      </c>
      <c r="AT274" s="39">
        <f t="shared" si="113"/>
        <v>0</v>
      </c>
      <c r="AU274" s="39">
        <v>0</v>
      </c>
      <c r="AV274" s="39">
        <v>0</v>
      </c>
      <c r="AW274" s="39">
        <v>0</v>
      </c>
      <c r="AX274" s="39">
        <v>0</v>
      </c>
      <c r="AY274" s="39">
        <v>0</v>
      </c>
      <c r="AZ274" s="39">
        <v>0</v>
      </c>
      <c r="BA274" s="39">
        <v>0</v>
      </c>
      <c r="BB274" s="39">
        <v>0</v>
      </c>
      <c r="BC274" s="39">
        <v>0</v>
      </c>
    </row>
    <row r="275" spans="1:55" ht="22.5">
      <c r="A275" s="1"/>
      <c r="B275" s="7" t="s">
        <v>288</v>
      </c>
      <c r="C275" s="6" t="s">
        <v>476</v>
      </c>
      <c r="D275" s="39">
        <v>0.260832</v>
      </c>
      <c r="E275" s="39">
        <f t="shared" si="119"/>
        <v>0.183641316</v>
      </c>
      <c r="F275" s="39">
        <f t="shared" si="119"/>
        <v>0</v>
      </c>
      <c r="G275" s="39">
        <f t="shared" si="119"/>
        <v>0.033206184</v>
      </c>
      <c r="H275" s="39">
        <f t="shared" si="119"/>
        <v>0.150435132</v>
      </c>
      <c r="I275" s="39">
        <f t="shared" si="119"/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0.183641316</v>
      </c>
      <c r="P275" s="39">
        <v>0</v>
      </c>
      <c r="Q275" s="39">
        <v>0.033206184</v>
      </c>
      <c r="R275" s="39">
        <v>0.150435132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v>0.21736</v>
      </c>
      <c r="AE275" s="39">
        <f t="shared" si="114"/>
        <v>0.15303443</v>
      </c>
      <c r="AF275" s="39">
        <f t="shared" si="115"/>
        <v>0</v>
      </c>
      <c r="AG275" s="39">
        <f t="shared" si="116"/>
        <v>0.02767182</v>
      </c>
      <c r="AH275" s="39">
        <f t="shared" si="117"/>
        <v>0.12536261</v>
      </c>
      <c r="AI275" s="39">
        <f t="shared" si="118"/>
        <v>0</v>
      </c>
      <c r="AJ275" s="39">
        <v>0</v>
      </c>
      <c r="AK275" s="39">
        <v>0</v>
      </c>
      <c r="AL275" s="39">
        <v>0</v>
      </c>
      <c r="AM275" s="39">
        <v>0</v>
      </c>
      <c r="AN275" s="39">
        <v>0</v>
      </c>
      <c r="AO275" s="39">
        <f>AP275+AQ275+AR275+AS275</f>
        <v>0.15303443</v>
      </c>
      <c r="AP275" s="39">
        <v>0</v>
      </c>
      <c r="AQ275" s="39">
        <v>0.02767182</v>
      </c>
      <c r="AR275" s="39">
        <v>0.12536261</v>
      </c>
      <c r="AS275" s="39">
        <v>0</v>
      </c>
      <c r="AT275" s="39">
        <f t="shared" si="113"/>
        <v>0</v>
      </c>
      <c r="AU275" s="39">
        <v>0</v>
      </c>
      <c r="AV275" s="39">
        <v>0</v>
      </c>
      <c r="AW275" s="39">
        <v>0</v>
      </c>
      <c r="AX275" s="39">
        <v>0</v>
      </c>
      <c r="AY275" s="39">
        <v>0</v>
      </c>
      <c r="AZ275" s="39">
        <v>0</v>
      </c>
      <c r="BA275" s="39">
        <v>0</v>
      </c>
      <c r="BB275" s="39">
        <v>0</v>
      </c>
      <c r="BC275" s="39">
        <v>0</v>
      </c>
    </row>
    <row r="276" spans="1:55" ht="33.75">
      <c r="A276" s="1"/>
      <c r="B276" s="7" t="s">
        <v>393</v>
      </c>
      <c r="C276" s="6" t="s">
        <v>476</v>
      </c>
      <c r="D276" s="39">
        <v>0.9150623999999999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0.220269108</v>
      </c>
      <c r="U276" s="39">
        <v>0</v>
      </c>
      <c r="V276" s="39">
        <v>0.040160603999999996</v>
      </c>
      <c r="W276" s="39">
        <v>0.180108504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0.762552</v>
      </c>
      <c r="AE276" s="39">
        <f t="shared" si="114"/>
        <v>0.18355759</v>
      </c>
      <c r="AF276" s="39">
        <f t="shared" si="115"/>
        <v>0</v>
      </c>
      <c r="AG276" s="39">
        <f t="shared" si="116"/>
        <v>0.03346717</v>
      </c>
      <c r="AH276" s="39">
        <f t="shared" si="117"/>
        <v>0.15009042</v>
      </c>
      <c r="AI276" s="39">
        <f t="shared" si="118"/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f t="shared" si="113"/>
        <v>0.18355759</v>
      </c>
      <c r="AU276" s="39">
        <v>0</v>
      </c>
      <c r="AV276" s="39">
        <v>0.03346717</v>
      </c>
      <c r="AW276" s="39">
        <v>0.15009042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</row>
    <row r="277" spans="1:55" ht="22.5">
      <c r="A277" s="1"/>
      <c r="B277" s="7" t="s">
        <v>394</v>
      </c>
      <c r="C277" s="6" t="s">
        <v>476</v>
      </c>
      <c r="D277" s="39">
        <v>0.260832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v>0.21736</v>
      </c>
      <c r="AE277" s="39">
        <f t="shared" si="114"/>
        <v>0</v>
      </c>
      <c r="AF277" s="39">
        <f t="shared" si="115"/>
        <v>0</v>
      </c>
      <c r="AG277" s="39">
        <f t="shared" si="116"/>
        <v>0</v>
      </c>
      <c r="AH277" s="39">
        <f t="shared" si="117"/>
        <v>0</v>
      </c>
      <c r="AI277" s="39">
        <f t="shared" si="118"/>
        <v>0</v>
      </c>
      <c r="AJ277" s="39">
        <v>0</v>
      </c>
      <c r="AK277" s="39">
        <v>0</v>
      </c>
      <c r="AL277" s="39">
        <v>0</v>
      </c>
      <c r="AM277" s="39">
        <v>0</v>
      </c>
      <c r="AN277" s="39">
        <v>0</v>
      </c>
      <c r="AO277" s="39">
        <v>0</v>
      </c>
      <c r="AP277" s="39">
        <v>0</v>
      </c>
      <c r="AQ277" s="39">
        <v>0</v>
      </c>
      <c r="AR277" s="39">
        <v>0</v>
      </c>
      <c r="AS277" s="39">
        <v>0</v>
      </c>
      <c r="AT277" s="39">
        <f t="shared" si="113"/>
        <v>0</v>
      </c>
      <c r="AU277" s="39">
        <v>0</v>
      </c>
      <c r="AV277" s="39">
        <v>0</v>
      </c>
      <c r="AW277" s="39">
        <v>0</v>
      </c>
      <c r="AX277" s="39">
        <v>0</v>
      </c>
      <c r="AY277" s="39">
        <v>0</v>
      </c>
      <c r="AZ277" s="39">
        <v>0</v>
      </c>
      <c r="BA277" s="39">
        <v>0</v>
      </c>
      <c r="BB277" s="39">
        <v>0</v>
      </c>
      <c r="BC277" s="39">
        <v>0</v>
      </c>
    </row>
    <row r="278" spans="1:55" ht="11.25">
      <c r="A278" s="1"/>
      <c r="B278" s="8" t="s">
        <v>221</v>
      </c>
      <c r="C278" s="6"/>
      <c r="D278" s="39">
        <v>0</v>
      </c>
      <c r="E278" s="39">
        <f aca="true" t="shared" si="120" ref="E278:I281">J278+O278+T278+Y278</f>
        <v>0</v>
      </c>
      <c r="F278" s="39">
        <f t="shared" si="120"/>
        <v>0</v>
      </c>
      <c r="G278" s="39">
        <f t="shared" si="120"/>
        <v>0</v>
      </c>
      <c r="H278" s="39">
        <f t="shared" si="120"/>
        <v>0</v>
      </c>
      <c r="I278" s="39">
        <f t="shared" si="120"/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f t="shared" si="114"/>
        <v>0</v>
      </c>
      <c r="AF278" s="39">
        <f t="shared" si="115"/>
        <v>0</v>
      </c>
      <c r="AG278" s="39">
        <f t="shared" si="116"/>
        <v>0</v>
      </c>
      <c r="AH278" s="39">
        <f t="shared" si="117"/>
        <v>0</v>
      </c>
      <c r="AI278" s="39">
        <f t="shared" si="118"/>
        <v>0</v>
      </c>
      <c r="AJ278" s="39">
        <v>0</v>
      </c>
      <c r="AK278" s="39">
        <v>0</v>
      </c>
      <c r="AL278" s="39">
        <v>0</v>
      </c>
      <c r="AM278" s="39">
        <v>0</v>
      </c>
      <c r="AN278" s="39">
        <v>0</v>
      </c>
      <c r="AO278" s="39">
        <f>AP278+AQ278+AR278+AS278</f>
        <v>0</v>
      </c>
      <c r="AP278" s="39">
        <v>0</v>
      </c>
      <c r="AQ278" s="39">
        <v>0</v>
      </c>
      <c r="AR278" s="39">
        <v>0</v>
      </c>
      <c r="AS278" s="39">
        <v>0</v>
      </c>
      <c r="AT278" s="39">
        <f t="shared" si="113"/>
        <v>0</v>
      </c>
      <c r="AU278" s="39">
        <v>0</v>
      </c>
      <c r="AV278" s="39">
        <v>0</v>
      </c>
      <c r="AW278" s="39">
        <v>0</v>
      </c>
      <c r="AX278" s="39">
        <v>0</v>
      </c>
      <c r="AY278" s="39">
        <v>0</v>
      </c>
      <c r="AZ278" s="39">
        <v>0</v>
      </c>
      <c r="BA278" s="39">
        <v>0</v>
      </c>
      <c r="BB278" s="39">
        <v>0</v>
      </c>
      <c r="BC278" s="39">
        <v>0</v>
      </c>
    </row>
    <row r="279" spans="1:55" ht="22.5">
      <c r="A279" s="1"/>
      <c r="B279" s="7" t="s">
        <v>289</v>
      </c>
      <c r="C279" s="6" t="s">
        <v>476</v>
      </c>
      <c r="D279" s="39">
        <v>0.260832</v>
      </c>
      <c r="E279" s="39">
        <f t="shared" si="120"/>
        <v>0.14917082399999998</v>
      </c>
      <c r="F279" s="39">
        <f t="shared" si="120"/>
        <v>0</v>
      </c>
      <c r="G279" s="39">
        <f t="shared" si="120"/>
        <v>0.003414408</v>
      </c>
      <c r="H279" s="39">
        <f t="shared" si="120"/>
        <v>0.145756416</v>
      </c>
      <c r="I279" s="39">
        <f t="shared" si="120"/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0.022752948</v>
      </c>
      <c r="P279" s="39">
        <v>0</v>
      </c>
      <c r="Q279" s="39">
        <v>0.003038196</v>
      </c>
      <c r="R279" s="39">
        <v>0.019714752</v>
      </c>
      <c r="S279" s="39">
        <v>0</v>
      </c>
      <c r="T279" s="39">
        <v>0.12641787599999998</v>
      </c>
      <c r="U279" s="39">
        <v>0</v>
      </c>
      <c r="V279" s="39">
        <v>0.000376212</v>
      </c>
      <c r="W279" s="39">
        <v>0.126041664</v>
      </c>
      <c r="X279" s="39">
        <v>0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v>0.21736</v>
      </c>
      <c r="AE279" s="39">
        <f t="shared" si="114"/>
        <v>0.12430901999999999</v>
      </c>
      <c r="AF279" s="39">
        <f t="shared" si="115"/>
        <v>0</v>
      </c>
      <c r="AG279" s="39">
        <f t="shared" si="116"/>
        <v>0.00284534</v>
      </c>
      <c r="AH279" s="39">
        <f t="shared" si="117"/>
        <v>0.12146367999999999</v>
      </c>
      <c r="AI279" s="39">
        <f t="shared" si="118"/>
        <v>0</v>
      </c>
      <c r="AJ279" s="39">
        <v>0</v>
      </c>
      <c r="AK279" s="39">
        <v>0</v>
      </c>
      <c r="AL279" s="39">
        <v>0</v>
      </c>
      <c r="AM279" s="39">
        <v>0</v>
      </c>
      <c r="AN279" s="39">
        <v>0</v>
      </c>
      <c r="AO279" s="39">
        <f>AP279+AQ279+AR279+AS279</f>
        <v>0.018960789999999998</v>
      </c>
      <c r="AP279" s="39">
        <v>0</v>
      </c>
      <c r="AQ279" s="39">
        <v>0.00253183</v>
      </c>
      <c r="AR279" s="39">
        <v>0.01642896</v>
      </c>
      <c r="AS279" s="39">
        <v>0</v>
      </c>
      <c r="AT279" s="39">
        <f t="shared" si="113"/>
        <v>0.10534823</v>
      </c>
      <c r="AU279" s="39">
        <v>0</v>
      </c>
      <c r="AV279" s="39">
        <v>0.00031351</v>
      </c>
      <c r="AW279" s="39">
        <v>0.10503472</v>
      </c>
      <c r="AX279" s="39">
        <v>0</v>
      </c>
      <c r="AY279" s="39">
        <v>0</v>
      </c>
      <c r="AZ279" s="39">
        <v>0</v>
      </c>
      <c r="BA279" s="39">
        <v>0</v>
      </c>
      <c r="BB279" s="39">
        <v>0</v>
      </c>
      <c r="BC279" s="39">
        <v>0</v>
      </c>
    </row>
    <row r="280" spans="1:55" ht="22.5">
      <c r="A280" s="1"/>
      <c r="B280" s="7" t="s">
        <v>290</v>
      </c>
      <c r="C280" s="6" t="s">
        <v>476</v>
      </c>
      <c r="D280" s="39">
        <v>0.39024719999999996</v>
      </c>
      <c r="E280" s="39">
        <f t="shared" si="120"/>
        <v>0.5051971559999999</v>
      </c>
      <c r="F280" s="39">
        <f t="shared" si="120"/>
        <v>0</v>
      </c>
      <c r="G280" s="39">
        <f t="shared" si="120"/>
        <v>0.06033372</v>
      </c>
      <c r="H280" s="39">
        <f t="shared" si="120"/>
        <v>0.444863436</v>
      </c>
      <c r="I280" s="39">
        <f t="shared" si="120"/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0.28940358</v>
      </c>
      <c r="P280" s="39">
        <v>0</v>
      </c>
      <c r="Q280" s="39">
        <v>0.035817684</v>
      </c>
      <c r="R280" s="39">
        <v>0.253585896</v>
      </c>
      <c r="S280" s="39">
        <v>0</v>
      </c>
      <c r="T280" s="39">
        <v>0.215793576</v>
      </c>
      <c r="U280" s="39">
        <v>0</v>
      </c>
      <c r="V280" s="39">
        <v>0.024516035999999998</v>
      </c>
      <c r="W280" s="39">
        <v>0.19127754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0.325206</v>
      </c>
      <c r="AE280" s="39">
        <f t="shared" si="114"/>
        <v>0.42099763</v>
      </c>
      <c r="AF280" s="39">
        <f t="shared" si="115"/>
        <v>0</v>
      </c>
      <c r="AG280" s="39">
        <f t="shared" si="116"/>
        <v>0.0502781</v>
      </c>
      <c r="AH280" s="39">
        <f t="shared" si="117"/>
        <v>0.37071953</v>
      </c>
      <c r="AI280" s="39">
        <f t="shared" si="118"/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f>AP280+AQ280+AR280+AS280</f>
        <v>0.24116965</v>
      </c>
      <c r="AP280" s="39">
        <v>0</v>
      </c>
      <c r="AQ280" s="39">
        <v>0.02984807</v>
      </c>
      <c r="AR280" s="39">
        <v>0.21132158</v>
      </c>
      <c r="AS280" s="39">
        <v>0</v>
      </c>
      <c r="AT280" s="39">
        <f t="shared" si="113"/>
        <v>0.17982798</v>
      </c>
      <c r="AU280" s="39">
        <v>0</v>
      </c>
      <c r="AV280" s="39">
        <v>0.02043003</v>
      </c>
      <c r="AW280" s="39">
        <v>0.15939795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</row>
    <row r="281" spans="1:55" ht="22.5">
      <c r="A281" s="1"/>
      <c r="B281" s="7" t="s">
        <v>291</v>
      </c>
      <c r="C281" s="6" t="s">
        <v>476</v>
      </c>
      <c r="D281" s="39">
        <v>0.2825928</v>
      </c>
      <c r="E281" s="39">
        <f t="shared" si="120"/>
        <v>0.287311752</v>
      </c>
      <c r="F281" s="39">
        <f t="shared" si="120"/>
        <v>0</v>
      </c>
      <c r="G281" s="39">
        <f t="shared" si="120"/>
        <v>0.036177012</v>
      </c>
      <c r="H281" s="39">
        <f t="shared" si="120"/>
        <v>0.25113473999999997</v>
      </c>
      <c r="I281" s="39">
        <f t="shared" si="120"/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0.244293504</v>
      </c>
      <c r="P281" s="39">
        <v>0</v>
      </c>
      <c r="Q281" s="39">
        <v>0.030398196</v>
      </c>
      <c r="R281" s="39">
        <v>0.21389530799999998</v>
      </c>
      <c r="S281" s="39">
        <v>0</v>
      </c>
      <c r="T281" s="39">
        <v>0.043018247999999995</v>
      </c>
      <c r="U281" s="39">
        <v>0</v>
      </c>
      <c r="V281" s="39">
        <v>0.005778816</v>
      </c>
      <c r="W281" s="39">
        <v>0.037239431999999996</v>
      </c>
      <c r="X281" s="39">
        <v>0</v>
      </c>
      <c r="Y281" s="39">
        <v>0</v>
      </c>
      <c r="Z281" s="39">
        <v>0</v>
      </c>
      <c r="AA281" s="39">
        <v>0</v>
      </c>
      <c r="AB281" s="39">
        <v>0</v>
      </c>
      <c r="AC281" s="39">
        <v>0</v>
      </c>
      <c r="AD281" s="39">
        <v>0.235494</v>
      </c>
      <c r="AE281" s="39">
        <f t="shared" si="114"/>
        <v>0.23942646</v>
      </c>
      <c r="AF281" s="39">
        <f t="shared" si="115"/>
        <v>0</v>
      </c>
      <c r="AG281" s="39">
        <f t="shared" si="116"/>
        <v>0.03014751</v>
      </c>
      <c r="AH281" s="39">
        <f t="shared" si="117"/>
        <v>0.20927895</v>
      </c>
      <c r="AI281" s="39">
        <f t="shared" si="118"/>
        <v>0</v>
      </c>
      <c r="AJ281" s="39">
        <v>0</v>
      </c>
      <c r="AK281" s="39">
        <v>0</v>
      </c>
      <c r="AL281" s="39">
        <v>0</v>
      </c>
      <c r="AM281" s="39">
        <v>0</v>
      </c>
      <c r="AN281" s="39">
        <v>0</v>
      </c>
      <c r="AO281" s="39">
        <f>AP281+AQ281+AR281+AS281</f>
        <v>0.20357792</v>
      </c>
      <c r="AP281" s="39">
        <v>0</v>
      </c>
      <c r="AQ281" s="39">
        <v>0.02533183</v>
      </c>
      <c r="AR281" s="39">
        <v>0.17824609</v>
      </c>
      <c r="AS281" s="39">
        <v>0</v>
      </c>
      <c r="AT281" s="39">
        <f t="shared" si="113"/>
        <v>0.03584854</v>
      </c>
      <c r="AU281" s="39">
        <v>0</v>
      </c>
      <c r="AV281" s="39">
        <v>0.00481568</v>
      </c>
      <c r="AW281" s="39">
        <v>0.03103286</v>
      </c>
      <c r="AX281" s="39">
        <v>0</v>
      </c>
      <c r="AY281" s="39">
        <v>0</v>
      </c>
      <c r="AZ281" s="39">
        <v>0</v>
      </c>
      <c r="BA281" s="39">
        <v>0</v>
      </c>
      <c r="BB281" s="39">
        <v>0</v>
      </c>
      <c r="BC281" s="39">
        <v>0</v>
      </c>
    </row>
    <row r="282" spans="1:55" ht="36">
      <c r="A282" s="1"/>
      <c r="B282" s="25" t="s">
        <v>395</v>
      </c>
      <c r="C282" s="6" t="s">
        <v>476</v>
      </c>
      <c r="D282" s="39">
        <v>0.260832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v>0.21736</v>
      </c>
      <c r="AE282" s="39">
        <f t="shared" si="114"/>
        <v>0</v>
      </c>
      <c r="AF282" s="39">
        <f t="shared" si="115"/>
        <v>0</v>
      </c>
      <c r="AG282" s="39">
        <f t="shared" si="116"/>
        <v>0</v>
      </c>
      <c r="AH282" s="39">
        <f t="shared" si="117"/>
        <v>0</v>
      </c>
      <c r="AI282" s="39">
        <f t="shared" si="118"/>
        <v>0</v>
      </c>
      <c r="AJ282" s="39">
        <v>0</v>
      </c>
      <c r="AK282" s="39">
        <v>0</v>
      </c>
      <c r="AL282" s="39">
        <v>0</v>
      </c>
      <c r="AM282" s="39">
        <v>0</v>
      </c>
      <c r="AN282" s="39">
        <v>0</v>
      </c>
      <c r="AO282" s="39">
        <v>0</v>
      </c>
      <c r="AP282" s="39">
        <v>0</v>
      </c>
      <c r="AQ282" s="39">
        <v>0</v>
      </c>
      <c r="AR282" s="39">
        <v>0</v>
      </c>
      <c r="AS282" s="39">
        <v>0</v>
      </c>
      <c r="AT282" s="39">
        <f t="shared" si="113"/>
        <v>0</v>
      </c>
      <c r="AU282" s="39">
        <v>0</v>
      </c>
      <c r="AV282" s="39">
        <v>0</v>
      </c>
      <c r="AW282" s="39">
        <v>0</v>
      </c>
      <c r="AX282" s="39">
        <v>0</v>
      </c>
      <c r="AY282" s="39">
        <v>0</v>
      </c>
      <c r="AZ282" s="39">
        <v>0</v>
      </c>
      <c r="BA282" s="39">
        <v>0</v>
      </c>
      <c r="BB282" s="39">
        <v>0</v>
      </c>
      <c r="BC282" s="39">
        <v>0</v>
      </c>
    </row>
    <row r="283" spans="1:55" ht="36">
      <c r="A283" s="1"/>
      <c r="B283" s="25" t="s">
        <v>396</v>
      </c>
      <c r="C283" s="6" t="s">
        <v>476</v>
      </c>
      <c r="D283" s="39">
        <v>0.260832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9">
        <v>0.12641787599999998</v>
      </c>
      <c r="U283" s="39">
        <v>0</v>
      </c>
      <c r="V283" s="39">
        <v>0.000376212</v>
      </c>
      <c r="W283" s="39">
        <v>0.126041664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v>0.21736</v>
      </c>
      <c r="AE283" s="39">
        <f t="shared" si="114"/>
        <v>0.10534823</v>
      </c>
      <c r="AF283" s="39">
        <f t="shared" si="115"/>
        <v>0</v>
      </c>
      <c r="AG283" s="39">
        <f t="shared" si="116"/>
        <v>0.00031351</v>
      </c>
      <c r="AH283" s="39">
        <f t="shared" si="117"/>
        <v>0.10503472</v>
      </c>
      <c r="AI283" s="39">
        <f t="shared" si="118"/>
        <v>0</v>
      </c>
      <c r="AJ283" s="39">
        <v>0</v>
      </c>
      <c r="AK283" s="39">
        <v>0</v>
      </c>
      <c r="AL283" s="39">
        <v>0</v>
      </c>
      <c r="AM283" s="39">
        <v>0</v>
      </c>
      <c r="AN283" s="39">
        <v>0</v>
      </c>
      <c r="AO283" s="39">
        <v>0</v>
      </c>
      <c r="AP283" s="39">
        <v>0</v>
      </c>
      <c r="AQ283" s="39">
        <v>0</v>
      </c>
      <c r="AR283" s="39">
        <v>0</v>
      </c>
      <c r="AS283" s="39">
        <v>0</v>
      </c>
      <c r="AT283" s="39">
        <f t="shared" si="113"/>
        <v>0.10534823</v>
      </c>
      <c r="AU283" s="39">
        <v>0</v>
      </c>
      <c r="AV283" s="39">
        <v>0.00031351</v>
      </c>
      <c r="AW283" s="39">
        <v>0.10503472</v>
      </c>
      <c r="AX283" s="39">
        <v>0</v>
      </c>
      <c r="AY283" s="39">
        <v>0</v>
      </c>
      <c r="AZ283" s="39">
        <v>0</v>
      </c>
      <c r="BA283" s="39">
        <v>0</v>
      </c>
      <c r="BB283" s="39">
        <v>0</v>
      </c>
      <c r="BC283" s="39">
        <v>0</v>
      </c>
    </row>
    <row r="284" spans="1:55" ht="36">
      <c r="A284" s="1"/>
      <c r="B284" s="25" t="s">
        <v>397</v>
      </c>
      <c r="C284" s="6" t="s">
        <v>476</v>
      </c>
      <c r="D284" s="39">
        <v>0.260832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0.21736</v>
      </c>
      <c r="AE284" s="39">
        <f t="shared" si="114"/>
        <v>0</v>
      </c>
      <c r="AF284" s="39">
        <f t="shared" si="115"/>
        <v>0</v>
      </c>
      <c r="AG284" s="39">
        <f t="shared" si="116"/>
        <v>0</v>
      </c>
      <c r="AH284" s="39">
        <f t="shared" si="117"/>
        <v>0</v>
      </c>
      <c r="AI284" s="39">
        <f t="shared" si="118"/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f t="shared" si="113"/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</row>
    <row r="285" spans="1:55" ht="36">
      <c r="A285" s="1"/>
      <c r="B285" s="25" t="s">
        <v>398</v>
      </c>
      <c r="C285" s="6" t="s">
        <v>476</v>
      </c>
      <c r="D285" s="39">
        <v>0.260832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39">
        <v>0</v>
      </c>
      <c r="Z285" s="39">
        <v>0</v>
      </c>
      <c r="AA285" s="39">
        <v>0</v>
      </c>
      <c r="AB285" s="39">
        <v>0</v>
      </c>
      <c r="AC285" s="39">
        <v>0</v>
      </c>
      <c r="AD285" s="39">
        <v>0.21736</v>
      </c>
      <c r="AE285" s="39">
        <f t="shared" si="114"/>
        <v>0</v>
      </c>
      <c r="AF285" s="39">
        <f t="shared" si="115"/>
        <v>0</v>
      </c>
      <c r="AG285" s="39">
        <f t="shared" si="116"/>
        <v>0</v>
      </c>
      <c r="AH285" s="39">
        <f t="shared" si="117"/>
        <v>0</v>
      </c>
      <c r="AI285" s="39">
        <f t="shared" si="118"/>
        <v>0</v>
      </c>
      <c r="AJ285" s="39">
        <v>0</v>
      </c>
      <c r="AK285" s="39">
        <v>0</v>
      </c>
      <c r="AL285" s="39">
        <v>0</v>
      </c>
      <c r="AM285" s="39">
        <v>0</v>
      </c>
      <c r="AN285" s="39">
        <v>0</v>
      </c>
      <c r="AO285" s="39">
        <v>0</v>
      </c>
      <c r="AP285" s="39">
        <v>0</v>
      </c>
      <c r="AQ285" s="39">
        <v>0</v>
      </c>
      <c r="AR285" s="39">
        <v>0</v>
      </c>
      <c r="AS285" s="39">
        <v>0</v>
      </c>
      <c r="AT285" s="39">
        <f t="shared" si="113"/>
        <v>0</v>
      </c>
      <c r="AU285" s="39">
        <v>0</v>
      </c>
      <c r="AV285" s="39">
        <v>0</v>
      </c>
      <c r="AW285" s="39">
        <v>0</v>
      </c>
      <c r="AX285" s="39">
        <v>0</v>
      </c>
      <c r="AY285" s="39">
        <v>0</v>
      </c>
      <c r="AZ285" s="39">
        <v>0</v>
      </c>
      <c r="BA285" s="39">
        <v>0</v>
      </c>
      <c r="BB285" s="39">
        <v>0</v>
      </c>
      <c r="BC285" s="39">
        <v>0</v>
      </c>
    </row>
    <row r="286" spans="1:55" ht="36">
      <c r="A286" s="1"/>
      <c r="B286" s="25" t="s">
        <v>399</v>
      </c>
      <c r="C286" s="6" t="s">
        <v>476</v>
      </c>
      <c r="D286" s="39">
        <v>0.260832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39">
        <v>0</v>
      </c>
      <c r="Z286" s="39">
        <v>0</v>
      </c>
      <c r="AA286" s="39">
        <v>0</v>
      </c>
      <c r="AB286" s="39">
        <v>0</v>
      </c>
      <c r="AC286" s="39">
        <v>0</v>
      </c>
      <c r="AD286" s="39">
        <v>0.21736</v>
      </c>
      <c r="AE286" s="39">
        <f t="shared" si="114"/>
        <v>0</v>
      </c>
      <c r="AF286" s="39">
        <f t="shared" si="115"/>
        <v>0</v>
      </c>
      <c r="AG286" s="39">
        <f t="shared" si="116"/>
        <v>0</v>
      </c>
      <c r="AH286" s="39">
        <f t="shared" si="117"/>
        <v>0</v>
      </c>
      <c r="AI286" s="39">
        <f t="shared" si="118"/>
        <v>0</v>
      </c>
      <c r="AJ286" s="39">
        <v>0</v>
      </c>
      <c r="AK286" s="39">
        <v>0</v>
      </c>
      <c r="AL286" s="39">
        <v>0</v>
      </c>
      <c r="AM286" s="39">
        <v>0</v>
      </c>
      <c r="AN286" s="39">
        <v>0</v>
      </c>
      <c r="AO286" s="39">
        <v>0</v>
      </c>
      <c r="AP286" s="39">
        <v>0</v>
      </c>
      <c r="AQ286" s="39">
        <v>0</v>
      </c>
      <c r="AR286" s="39">
        <v>0</v>
      </c>
      <c r="AS286" s="39">
        <v>0</v>
      </c>
      <c r="AT286" s="39">
        <f t="shared" si="113"/>
        <v>0</v>
      </c>
      <c r="AU286" s="39">
        <v>0</v>
      </c>
      <c r="AV286" s="39">
        <v>0</v>
      </c>
      <c r="AW286" s="39">
        <v>0</v>
      </c>
      <c r="AX286" s="39">
        <v>0</v>
      </c>
      <c r="AY286" s="39">
        <v>0</v>
      </c>
      <c r="AZ286" s="39">
        <v>0</v>
      </c>
      <c r="BA286" s="39">
        <v>0</v>
      </c>
      <c r="BB286" s="39">
        <v>0</v>
      </c>
      <c r="BC286" s="39">
        <v>0</v>
      </c>
    </row>
    <row r="287" spans="1:55" ht="36">
      <c r="A287" s="1"/>
      <c r="B287" s="25" t="s">
        <v>400</v>
      </c>
      <c r="C287" s="6" t="s">
        <v>476</v>
      </c>
      <c r="D287" s="39">
        <v>0.260832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39">
        <v>0</v>
      </c>
      <c r="Z287" s="39">
        <v>0</v>
      </c>
      <c r="AA287" s="39">
        <v>0</v>
      </c>
      <c r="AB287" s="39">
        <v>0</v>
      </c>
      <c r="AC287" s="39">
        <v>0</v>
      </c>
      <c r="AD287" s="39">
        <v>0.21736</v>
      </c>
      <c r="AE287" s="39">
        <f t="shared" si="114"/>
        <v>0</v>
      </c>
      <c r="AF287" s="39">
        <f t="shared" si="115"/>
        <v>0</v>
      </c>
      <c r="AG287" s="39">
        <f t="shared" si="116"/>
        <v>0</v>
      </c>
      <c r="AH287" s="39">
        <f t="shared" si="117"/>
        <v>0</v>
      </c>
      <c r="AI287" s="39">
        <f t="shared" si="118"/>
        <v>0</v>
      </c>
      <c r="AJ287" s="39">
        <v>0</v>
      </c>
      <c r="AK287" s="39">
        <v>0</v>
      </c>
      <c r="AL287" s="39">
        <v>0</v>
      </c>
      <c r="AM287" s="39">
        <v>0</v>
      </c>
      <c r="AN287" s="39">
        <v>0</v>
      </c>
      <c r="AO287" s="39">
        <v>0</v>
      </c>
      <c r="AP287" s="39">
        <v>0</v>
      </c>
      <c r="AQ287" s="39">
        <v>0</v>
      </c>
      <c r="AR287" s="39">
        <v>0</v>
      </c>
      <c r="AS287" s="39">
        <v>0</v>
      </c>
      <c r="AT287" s="39">
        <f t="shared" si="113"/>
        <v>0</v>
      </c>
      <c r="AU287" s="39">
        <v>0</v>
      </c>
      <c r="AV287" s="39">
        <v>0</v>
      </c>
      <c r="AW287" s="39">
        <v>0</v>
      </c>
      <c r="AX287" s="39">
        <v>0</v>
      </c>
      <c r="AY287" s="39">
        <v>0</v>
      </c>
      <c r="AZ287" s="39">
        <v>0</v>
      </c>
      <c r="BA287" s="39">
        <v>0</v>
      </c>
      <c r="BB287" s="39">
        <v>0</v>
      </c>
      <c r="BC287" s="39">
        <v>0</v>
      </c>
    </row>
    <row r="288" spans="1:55" ht="36">
      <c r="A288" s="1"/>
      <c r="B288" s="25" t="s">
        <v>401</v>
      </c>
      <c r="C288" s="6" t="s">
        <v>476</v>
      </c>
      <c r="D288" s="39">
        <v>0.260832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0.21736</v>
      </c>
      <c r="AE288" s="39">
        <f t="shared" si="114"/>
        <v>0</v>
      </c>
      <c r="AF288" s="39">
        <f t="shared" si="115"/>
        <v>0</v>
      </c>
      <c r="AG288" s="39">
        <f t="shared" si="116"/>
        <v>0</v>
      </c>
      <c r="AH288" s="39">
        <f t="shared" si="117"/>
        <v>0</v>
      </c>
      <c r="AI288" s="39">
        <f t="shared" si="118"/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f t="shared" si="113"/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</row>
    <row r="289" spans="1:55" ht="36">
      <c r="A289" s="1"/>
      <c r="B289" s="25" t="s">
        <v>402</v>
      </c>
      <c r="C289" s="6" t="s">
        <v>476</v>
      </c>
      <c r="D289" s="39">
        <v>0.8477783999999999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39">
        <v>0</v>
      </c>
      <c r="Z289" s="39">
        <v>0</v>
      </c>
      <c r="AA289" s="39">
        <v>0</v>
      </c>
      <c r="AB289" s="39">
        <v>0</v>
      </c>
      <c r="AC289" s="39">
        <v>0</v>
      </c>
      <c r="AD289" s="39">
        <v>0.7064819999999999</v>
      </c>
      <c r="AE289" s="39">
        <f t="shared" si="114"/>
        <v>0</v>
      </c>
      <c r="AF289" s="39">
        <f t="shared" si="115"/>
        <v>0</v>
      </c>
      <c r="AG289" s="39">
        <f t="shared" si="116"/>
        <v>0</v>
      </c>
      <c r="AH289" s="39">
        <f t="shared" si="117"/>
        <v>0</v>
      </c>
      <c r="AI289" s="39">
        <f t="shared" si="118"/>
        <v>0</v>
      </c>
      <c r="AJ289" s="39">
        <v>0</v>
      </c>
      <c r="AK289" s="39">
        <v>0</v>
      </c>
      <c r="AL289" s="39">
        <v>0</v>
      </c>
      <c r="AM289" s="39">
        <v>0</v>
      </c>
      <c r="AN289" s="39">
        <v>0</v>
      </c>
      <c r="AO289" s="39">
        <v>0</v>
      </c>
      <c r="AP289" s="39">
        <v>0</v>
      </c>
      <c r="AQ289" s="39">
        <v>0</v>
      </c>
      <c r="AR289" s="39">
        <v>0</v>
      </c>
      <c r="AS289" s="39">
        <v>0</v>
      </c>
      <c r="AT289" s="39">
        <f t="shared" si="113"/>
        <v>0</v>
      </c>
      <c r="AU289" s="39">
        <v>0</v>
      </c>
      <c r="AV289" s="39">
        <v>0</v>
      </c>
      <c r="AW289" s="39">
        <v>0</v>
      </c>
      <c r="AX289" s="39">
        <v>0</v>
      </c>
      <c r="AY289" s="39">
        <v>0</v>
      </c>
      <c r="AZ289" s="39">
        <v>0</v>
      </c>
      <c r="BA289" s="39">
        <v>0</v>
      </c>
      <c r="BB289" s="39">
        <v>0</v>
      </c>
      <c r="BC289" s="39">
        <v>0</v>
      </c>
    </row>
    <row r="290" spans="1:55" ht="36">
      <c r="A290" s="1"/>
      <c r="B290" s="25" t="s">
        <v>403</v>
      </c>
      <c r="C290" s="6" t="s">
        <v>476</v>
      </c>
      <c r="D290" s="39">
        <v>0.4306176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39">
        <v>0</v>
      </c>
      <c r="Z290" s="39">
        <v>0</v>
      </c>
      <c r="AA290" s="39">
        <v>0</v>
      </c>
      <c r="AB290" s="39">
        <v>0</v>
      </c>
      <c r="AC290" s="39">
        <v>0</v>
      </c>
      <c r="AD290" s="39">
        <v>0.358848</v>
      </c>
      <c r="AE290" s="39">
        <f t="shared" si="114"/>
        <v>0</v>
      </c>
      <c r="AF290" s="39">
        <f t="shared" si="115"/>
        <v>0</v>
      </c>
      <c r="AG290" s="39">
        <f t="shared" si="116"/>
        <v>0</v>
      </c>
      <c r="AH290" s="39">
        <f t="shared" si="117"/>
        <v>0</v>
      </c>
      <c r="AI290" s="39">
        <f t="shared" si="118"/>
        <v>0</v>
      </c>
      <c r="AJ290" s="39">
        <v>0</v>
      </c>
      <c r="AK290" s="39">
        <v>0</v>
      </c>
      <c r="AL290" s="39">
        <v>0</v>
      </c>
      <c r="AM290" s="39">
        <v>0</v>
      </c>
      <c r="AN290" s="39">
        <v>0</v>
      </c>
      <c r="AO290" s="39">
        <v>0</v>
      </c>
      <c r="AP290" s="39">
        <v>0</v>
      </c>
      <c r="AQ290" s="39">
        <v>0</v>
      </c>
      <c r="AR290" s="39">
        <v>0</v>
      </c>
      <c r="AS290" s="39">
        <v>0</v>
      </c>
      <c r="AT290" s="39">
        <f t="shared" si="113"/>
        <v>0</v>
      </c>
      <c r="AU290" s="39">
        <v>0</v>
      </c>
      <c r="AV290" s="39">
        <v>0</v>
      </c>
      <c r="AW290" s="39">
        <v>0</v>
      </c>
      <c r="AX290" s="39">
        <v>0</v>
      </c>
      <c r="AY290" s="39">
        <v>0</v>
      </c>
      <c r="AZ290" s="39">
        <v>0</v>
      </c>
      <c r="BA290" s="39">
        <v>0</v>
      </c>
      <c r="BB290" s="39">
        <v>0</v>
      </c>
      <c r="BC290" s="39">
        <v>0</v>
      </c>
    </row>
    <row r="291" spans="1:55" ht="36">
      <c r="A291" s="1"/>
      <c r="B291" s="25" t="s">
        <v>404</v>
      </c>
      <c r="C291" s="6" t="s">
        <v>476</v>
      </c>
      <c r="D291" s="39">
        <v>0.6997536000000001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39">
        <v>0</v>
      </c>
      <c r="Z291" s="39">
        <v>0</v>
      </c>
      <c r="AA291" s="39">
        <v>0</v>
      </c>
      <c r="AB291" s="39">
        <v>0</v>
      </c>
      <c r="AC291" s="39">
        <v>0</v>
      </c>
      <c r="AD291" s="39">
        <v>0.5831280000000001</v>
      </c>
      <c r="AE291" s="39">
        <f t="shared" si="114"/>
        <v>0</v>
      </c>
      <c r="AF291" s="39">
        <f t="shared" si="115"/>
        <v>0</v>
      </c>
      <c r="AG291" s="39">
        <f t="shared" si="116"/>
        <v>0</v>
      </c>
      <c r="AH291" s="39">
        <f t="shared" si="117"/>
        <v>0</v>
      </c>
      <c r="AI291" s="39">
        <f t="shared" si="118"/>
        <v>0</v>
      </c>
      <c r="AJ291" s="39">
        <v>0</v>
      </c>
      <c r="AK291" s="39">
        <v>0</v>
      </c>
      <c r="AL291" s="39">
        <v>0</v>
      </c>
      <c r="AM291" s="39">
        <v>0</v>
      </c>
      <c r="AN291" s="39">
        <v>0</v>
      </c>
      <c r="AO291" s="39">
        <v>0</v>
      </c>
      <c r="AP291" s="39">
        <v>0</v>
      </c>
      <c r="AQ291" s="39">
        <v>0</v>
      </c>
      <c r="AR291" s="39">
        <v>0</v>
      </c>
      <c r="AS291" s="39">
        <v>0</v>
      </c>
      <c r="AT291" s="39">
        <f t="shared" si="113"/>
        <v>0</v>
      </c>
      <c r="AU291" s="39">
        <v>0</v>
      </c>
      <c r="AV291" s="39">
        <v>0</v>
      </c>
      <c r="AW291" s="39">
        <v>0</v>
      </c>
      <c r="AX291" s="39">
        <v>0</v>
      </c>
      <c r="AY291" s="39">
        <v>0</v>
      </c>
      <c r="AZ291" s="39">
        <v>0</v>
      </c>
      <c r="BA291" s="39">
        <v>0</v>
      </c>
      <c r="BB291" s="39">
        <v>0</v>
      </c>
      <c r="BC291" s="39">
        <v>0</v>
      </c>
    </row>
    <row r="292" spans="1:55" ht="24">
      <c r="A292" s="1"/>
      <c r="B292" s="25" t="s">
        <v>405</v>
      </c>
      <c r="C292" s="6" t="s">
        <v>476</v>
      </c>
      <c r="D292" s="39">
        <v>0.260832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0.126417888</v>
      </c>
      <c r="U292" s="39">
        <v>0</v>
      </c>
      <c r="V292" s="39">
        <v>0.000376212</v>
      </c>
      <c r="W292" s="39">
        <v>0.126041676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0.21736</v>
      </c>
      <c r="AE292" s="39">
        <f t="shared" si="114"/>
        <v>0.10534824000000001</v>
      </c>
      <c r="AF292" s="39">
        <f t="shared" si="115"/>
        <v>0</v>
      </c>
      <c r="AG292" s="39">
        <f t="shared" si="116"/>
        <v>0.00031351</v>
      </c>
      <c r="AH292" s="39">
        <f t="shared" si="117"/>
        <v>0.10503473</v>
      </c>
      <c r="AI292" s="39">
        <f t="shared" si="118"/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f t="shared" si="113"/>
        <v>0.10534824000000001</v>
      </c>
      <c r="AU292" s="39">
        <v>0</v>
      </c>
      <c r="AV292" s="39">
        <v>0.00031351</v>
      </c>
      <c r="AW292" s="39">
        <v>0.10503473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</row>
    <row r="293" spans="1:55" ht="24">
      <c r="A293" s="1"/>
      <c r="B293" s="25" t="s">
        <v>406</v>
      </c>
      <c r="C293" s="6" t="s">
        <v>476</v>
      </c>
      <c r="D293" s="39">
        <v>0.260832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>
        <v>0</v>
      </c>
      <c r="Z293" s="39">
        <v>0</v>
      </c>
      <c r="AA293" s="39">
        <v>0</v>
      </c>
      <c r="AB293" s="39">
        <v>0</v>
      </c>
      <c r="AC293" s="39">
        <v>0</v>
      </c>
      <c r="AD293" s="39">
        <v>0.21736</v>
      </c>
      <c r="AE293" s="39">
        <f t="shared" si="114"/>
        <v>0</v>
      </c>
      <c r="AF293" s="39">
        <f t="shared" si="115"/>
        <v>0</v>
      </c>
      <c r="AG293" s="39">
        <f t="shared" si="116"/>
        <v>0</v>
      </c>
      <c r="AH293" s="39">
        <f t="shared" si="117"/>
        <v>0</v>
      </c>
      <c r="AI293" s="39">
        <f t="shared" si="118"/>
        <v>0</v>
      </c>
      <c r="AJ293" s="39">
        <v>0</v>
      </c>
      <c r="AK293" s="39">
        <v>0</v>
      </c>
      <c r="AL293" s="39">
        <v>0</v>
      </c>
      <c r="AM293" s="39">
        <v>0</v>
      </c>
      <c r="AN293" s="39">
        <v>0</v>
      </c>
      <c r="AO293" s="39">
        <v>0</v>
      </c>
      <c r="AP293" s="39">
        <v>0</v>
      </c>
      <c r="AQ293" s="39">
        <v>0</v>
      </c>
      <c r="AR293" s="39">
        <v>0</v>
      </c>
      <c r="AS293" s="39">
        <v>0</v>
      </c>
      <c r="AT293" s="39">
        <f t="shared" si="113"/>
        <v>0</v>
      </c>
      <c r="AU293" s="39">
        <v>0</v>
      </c>
      <c r="AV293" s="39">
        <v>0</v>
      </c>
      <c r="AW293" s="39">
        <v>0</v>
      </c>
      <c r="AX293" s="39">
        <v>0</v>
      </c>
      <c r="AY293" s="39">
        <v>0</v>
      </c>
      <c r="AZ293" s="39">
        <v>0</v>
      </c>
      <c r="BA293" s="39">
        <v>0</v>
      </c>
      <c r="BB293" s="39">
        <v>0</v>
      </c>
      <c r="BC293" s="39">
        <v>0</v>
      </c>
    </row>
    <row r="294" spans="1:55" ht="11.25">
      <c r="A294" s="1"/>
      <c r="B294" s="8" t="s">
        <v>139</v>
      </c>
      <c r="C294" s="6"/>
      <c r="D294" s="39">
        <v>0</v>
      </c>
      <c r="E294" s="39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39">
        <v>0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f t="shared" si="114"/>
        <v>0</v>
      </c>
      <c r="AF294" s="39">
        <f t="shared" si="115"/>
        <v>0</v>
      </c>
      <c r="AG294" s="39">
        <f t="shared" si="116"/>
        <v>0</v>
      </c>
      <c r="AH294" s="39">
        <f t="shared" si="117"/>
        <v>0</v>
      </c>
      <c r="AI294" s="39">
        <f t="shared" si="118"/>
        <v>0</v>
      </c>
      <c r="AJ294" s="39">
        <v>0</v>
      </c>
      <c r="AK294" s="39">
        <v>0</v>
      </c>
      <c r="AL294" s="39">
        <v>0</v>
      </c>
      <c r="AM294" s="39">
        <v>0</v>
      </c>
      <c r="AN294" s="39">
        <v>0</v>
      </c>
      <c r="AO294" s="39">
        <v>0</v>
      </c>
      <c r="AP294" s="39">
        <v>0</v>
      </c>
      <c r="AQ294" s="39">
        <v>0</v>
      </c>
      <c r="AR294" s="39">
        <v>0</v>
      </c>
      <c r="AS294" s="39">
        <v>0</v>
      </c>
      <c r="AT294" s="39">
        <f t="shared" si="113"/>
        <v>0</v>
      </c>
      <c r="AU294" s="39">
        <v>0</v>
      </c>
      <c r="AV294" s="39">
        <v>0</v>
      </c>
      <c r="AW294" s="39">
        <v>0</v>
      </c>
      <c r="AX294" s="39">
        <v>0</v>
      </c>
      <c r="AY294" s="39">
        <v>0</v>
      </c>
      <c r="AZ294" s="39">
        <v>0</v>
      </c>
      <c r="BA294" s="39">
        <v>0</v>
      </c>
      <c r="BB294" s="39">
        <v>0</v>
      </c>
      <c r="BC294" s="39">
        <v>0</v>
      </c>
    </row>
    <row r="295" spans="1:55" ht="36">
      <c r="A295" s="1"/>
      <c r="B295" s="25" t="s">
        <v>407</v>
      </c>
      <c r="C295" s="6" t="s">
        <v>476</v>
      </c>
      <c r="D295" s="39">
        <v>0.260832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0.21736</v>
      </c>
      <c r="AE295" s="39">
        <f t="shared" si="114"/>
        <v>0</v>
      </c>
      <c r="AF295" s="39">
        <f t="shared" si="115"/>
        <v>0</v>
      </c>
      <c r="AG295" s="39">
        <f t="shared" si="116"/>
        <v>0</v>
      </c>
      <c r="AH295" s="39">
        <f t="shared" si="117"/>
        <v>0</v>
      </c>
      <c r="AI295" s="39">
        <f t="shared" si="118"/>
        <v>0</v>
      </c>
      <c r="AJ295" s="39">
        <v>0</v>
      </c>
      <c r="AK295" s="39">
        <v>0</v>
      </c>
      <c r="AL295" s="39">
        <v>0</v>
      </c>
      <c r="AM295" s="39">
        <v>0</v>
      </c>
      <c r="AN295" s="39">
        <v>0</v>
      </c>
      <c r="AO295" s="39">
        <v>0</v>
      </c>
      <c r="AP295" s="39">
        <v>0</v>
      </c>
      <c r="AQ295" s="39">
        <v>0</v>
      </c>
      <c r="AR295" s="39">
        <v>0</v>
      </c>
      <c r="AS295" s="39">
        <v>0</v>
      </c>
      <c r="AT295" s="39">
        <f t="shared" si="113"/>
        <v>0</v>
      </c>
      <c r="AU295" s="39">
        <v>0</v>
      </c>
      <c r="AV295" s="39">
        <v>0</v>
      </c>
      <c r="AW295" s="39">
        <v>0</v>
      </c>
      <c r="AX295" s="39">
        <v>0</v>
      </c>
      <c r="AY295" s="39">
        <v>0</v>
      </c>
      <c r="AZ295" s="39">
        <v>0</v>
      </c>
      <c r="BA295" s="39">
        <v>0</v>
      </c>
      <c r="BB295" s="39">
        <v>0</v>
      </c>
      <c r="BC295" s="39">
        <v>0</v>
      </c>
    </row>
    <row r="296" spans="1:55" ht="11.25">
      <c r="A296" s="1"/>
      <c r="B296" s="8" t="s">
        <v>160</v>
      </c>
      <c r="C296" s="6"/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f t="shared" si="114"/>
        <v>0</v>
      </c>
      <c r="AF296" s="39">
        <f t="shared" si="115"/>
        <v>0</v>
      </c>
      <c r="AG296" s="39">
        <f t="shared" si="116"/>
        <v>0</v>
      </c>
      <c r="AH296" s="39">
        <f t="shared" si="117"/>
        <v>0</v>
      </c>
      <c r="AI296" s="39">
        <f t="shared" si="118"/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f t="shared" si="113"/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</row>
    <row r="297" spans="1:55" ht="36">
      <c r="A297" s="1"/>
      <c r="B297" s="25" t="s">
        <v>408</v>
      </c>
      <c r="C297" s="6" t="s">
        <v>476</v>
      </c>
      <c r="D297" s="39">
        <v>0.260832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v>0.21736</v>
      </c>
      <c r="AE297" s="39">
        <f t="shared" si="114"/>
        <v>0</v>
      </c>
      <c r="AF297" s="39">
        <f t="shared" si="115"/>
        <v>0</v>
      </c>
      <c r="AG297" s="39">
        <f t="shared" si="116"/>
        <v>0</v>
      </c>
      <c r="AH297" s="39">
        <f t="shared" si="117"/>
        <v>0</v>
      </c>
      <c r="AI297" s="39">
        <f t="shared" si="118"/>
        <v>0</v>
      </c>
      <c r="AJ297" s="39">
        <v>0</v>
      </c>
      <c r="AK297" s="39">
        <v>0</v>
      </c>
      <c r="AL297" s="39">
        <v>0</v>
      </c>
      <c r="AM297" s="39">
        <v>0</v>
      </c>
      <c r="AN297" s="39">
        <v>0</v>
      </c>
      <c r="AO297" s="39">
        <v>0</v>
      </c>
      <c r="AP297" s="39">
        <v>0</v>
      </c>
      <c r="AQ297" s="39">
        <v>0</v>
      </c>
      <c r="AR297" s="39">
        <v>0</v>
      </c>
      <c r="AS297" s="39">
        <v>0</v>
      </c>
      <c r="AT297" s="39">
        <f t="shared" si="113"/>
        <v>0</v>
      </c>
      <c r="AU297" s="39">
        <v>0</v>
      </c>
      <c r="AV297" s="39">
        <v>0</v>
      </c>
      <c r="AW297" s="39">
        <v>0</v>
      </c>
      <c r="AX297" s="39">
        <v>0</v>
      </c>
      <c r="AY297" s="39">
        <v>0</v>
      </c>
      <c r="AZ297" s="39">
        <v>0</v>
      </c>
      <c r="BA297" s="39">
        <v>0</v>
      </c>
      <c r="BB297" s="39">
        <v>0</v>
      </c>
      <c r="BC297" s="39">
        <v>0</v>
      </c>
    </row>
    <row r="298" spans="1:55" ht="36">
      <c r="A298" s="1"/>
      <c r="B298" s="25" t="s">
        <v>409</v>
      </c>
      <c r="C298" s="6" t="s">
        <v>476</v>
      </c>
      <c r="D298" s="39">
        <v>0.260832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v>0.21736</v>
      </c>
      <c r="AE298" s="39">
        <f t="shared" si="114"/>
        <v>0</v>
      </c>
      <c r="AF298" s="39">
        <f t="shared" si="115"/>
        <v>0</v>
      </c>
      <c r="AG298" s="39">
        <f t="shared" si="116"/>
        <v>0</v>
      </c>
      <c r="AH298" s="39">
        <f t="shared" si="117"/>
        <v>0</v>
      </c>
      <c r="AI298" s="39">
        <f t="shared" si="118"/>
        <v>0</v>
      </c>
      <c r="AJ298" s="39">
        <v>0</v>
      </c>
      <c r="AK298" s="39">
        <v>0</v>
      </c>
      <c r="AL298" s="39">
        <v>0</v>
      </c>
      <c r="AM298" s="39">
        <v>0</v>
      </c>
      <c r="AN298" s="39">
        <v>0</v>
      </c>
      <c r="AO298" s="39">
        <v>0</v>
      </c>
      <c r="AP298" s="39">
        <v>0</v>
      </c>
      <c r="AQ298" s="39">
        <v>0</v>
      </c>
      <c r="AR298" s="39">
        <v>0</v>
      </c>
      <c r="AS298" s="39">
        <v>0</v>
      </c>
      <c r="AT298" s="39">
        <f t="shared" si="113"/>
        <v>0</v>
      </c>
      <c r="AU298" s="39">
        <v>0</v>
      </c>
      <c r="AV298" s="39">
        <v>0</v>
      </c>
      <c r="AW298" s="39">
        <v>0</v>
      </c>
      <c r="AX298" s="39">
        <v>0</v>
      </c>
      <c r="AY298" s="39">
        <v>0</v>
      </c>
      <c r="AZ298" s="39">
        <v>0</v>
      </c>
      <c r="BA298" s="39">
        <v>0</v>
      </c>
      <c r="BB298" s="39">
        <v>0</v>
      </c>
      <c r="BC298" s="39">
        <v>0</v>
      </c>
    </row>
    <row r="299" spans="1:55" ht="11.25">
      <c r="A299" s="1"/>
      <c r="B299" s="8" t="s">
        <v>247</v>
      </c>
      <c r="C299" s="6"/>
      <c r="D299" s="39">
        <v>0</v>
      </c>
      <c r="E299" s="39">
        <f aca="true" t="shared" si="121" ref="E299:E312">J299+O299+T299+Y299</f>
        <v>0</v>
      </c>
      <c r="F299" s="39">
        <f aca="true" t="shared" si="122" ref="F299:F312">K299+P299+U299+Z299</f>
        <v>0</v>
      </c>
      <c r="G299" s="39">
        <f aca="true" t="shared" si="123" ref="G299:G312">L299+Q299+V299+AA299</f>
        <v>0</v>
      </c>
      <c r="H299" s="39">
        <f aca="true" t="shared" si="124" ref="H299:H312">M299+R299+W299+AB299</f>
        <v>0</v>
      </c>
      <c r="I299" s="39">
        <f aca="true" t="shared" si="125" ref="I299:I312">N299+S299+X299+AC299</f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v>0</v>
      </c>
      <c r="AE299" s="39">
        <f t="shared" si="114"/>
        <v>0</v>
      </c>
      <c r="AF299" s="39">
        <f t="shared" si="115"/>
        <v>0</v>
      </c>
      <c r="AG299" s="39">
        <f t="shared" si="116"/>
        <v>0</v>
      </c>
      <c r="AH299" s="39">
        <f t="shared" si="117"/>
        <v>0</v>
      </c>
      <c r="AI299" s="39">
        <f t="shared" si="118"/>
        <v>0</v>
      </c>
      <c r="AJ299" s="39">
        <v>0</v>
      </c>
      <c r="AK299" s="39">
        <v>0</v>
      </c>
      <c r="AL299" s="39">
        <v>0</v>
      </c>
      <c r="AM299" s="39">
        <v>0</v>
      </c>
      <c r="AN299" s="39">
        <v>0</v>
      </c>
      <c r="AO299" s="39">
        <f>AP299+AQ299+AR299+AS299</f>
        <v>0</v>
      </c>
      <c r="AP299" s="39">
        <v>0</v>
      </c>
      <c r="AQ299" s="39">
        <v>0</v>
      </c>
      <c r="AR299" s="39">
        <v>0</v>
      </c>
      <c r="AS299" s="39">
        <v>0</v>
      </c>
      <c r="AT299" s="39">
        <f t="shared" si="113"/>
        <v>0</v>
      </c>
      <c r="AU299" s="39">
        <v>0</v>
      </c>
      <c r="AV299" s="39">
        <v>0</v>
      </c>
      <c r="AW299" s="39">
        <v>0</v>
      </c>
      <c r="AX299" s="39">
        <v>0</v>
      </c>
      <c r="AY299" s="39">
        <v>0</v>
      </c>
      <c r="AZ299" s="39">
        <v>0</v>
      </c>
      <c r="BA299" s="39">
        <v>0</v>
      </c>
      <c r="BB299" s="39">
        <v>0</v>
      </c>
      <c r="BC299" s="39">
        <v>0</v>
      </c>
    </row>
    <row r="300" spans="1:55" ht="33.75">
      <c r="A300" s="1"/>
      <c r="B300" s="7" t="s">
        <v>292</v>
      </c>
      <c r="C300" s="6" t="s">
        <v>476</v>
      </c>
      <c r="D300" s="39">
        <v>1.2649392</v>
      </c>
      <c r="E300" s="39">
        <f t="shared" si="121"/>
        <v>0.365633832</v>
      </c>
      <c r="F300" s="39">
        <f t="shared" si="122"/>
        <v>0</v>
      </c>
      <c r="G300" s="39">
        <f t="shared" si="123"/>
        <v>0.07143640799999999</v>
      </c>
      <c r="H300" s="39">
        <f t="shared" si="124"/>
        <v>0.294197424</v>
      </c>
      <c r="I300" s="39">
        <f t="shared" si="125"/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0.19754395199999997</v>
      </c>
      <c r="P300" s="39">
        <v>0</v>
      </c>
      <c r="Q300" s="39">
        <v>0.020031648</v>
      </c>
      <c r="R300" s="39">
        <v>0.17751230399999998</v>
      </c>
      <c r="S300" s="39">
        <v>0</v>
      </c>
      <c r="T300" s="39">
        <v>0.16808988</v>
      </c>
      <c r="U300" s="39">
        <v>0</v>
      </c>
      <c r="V300" s="39">
        <v>0.051404759999999994</v>
      </c>
      <c r="W300" s="39">
        <v>0.11668512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1.054116</v>
      </c>
      <c r="AE300" s="39">
        <f t="shared" si="114"/>
        <v>0.30469486</v>
      </c>
      <c r="AF300" s="39">
        <f t="shared" si="115"/>
        <v>0</v>
      </c>
      <c r="AG300" s="39">
        <f t="shared" si="116"/>
        <v>0.059530339999999994</v>
      </c>
      <c r="AH300" s="39">
        <f t="shared" si="117"/>
        <v>0.24516452</v>
      </c>
      <c r="AI300" s="39">
        <f t="shared" si="118"/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f>AP300+AQ300+AR300+AS300</f>
        <v>0.16461995999999998</v>
      </c>
      <c r="AP300" s="39">
        <v>0</v>
      </c>
      <c r="AQ300" s="39">
        <v>0.01669304</v>
      </c>
      <c r="AR300" s="39">
        <v>0.14792692</v>
      </c>
      <c r="AS300" s="39">
        <v>0</v>
      </c>
      <c r="AT300" s="39">
        <f t="shared" si="113"/>
        <v>0.1400749</v>
      </c>
      <c r="AU300" s="39">
        <v>0</v>
      </c>
      <c r="AV300" s="39">
        <v>0.042837299999999995</v>
      </c>
      <c r="AW300" s="39">
        <v>0.09723760000000001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</row>
    <row r="301" spans="1:55" ht="11.25">
      <c r="A301" s="1"/>
      <c r="B301" s="8" t="s">
        <v>183</v>
      </c>
      <c r="C301" s="6"/>
      <c r="D301" s="39">
        <v>0</v>
      </c>
      <c r="E301" s="39">
        <f t="shared" si="121"/>
        <v>0</v>
      </c>
      <c r="F301" s="39">
        <f t="shared" si="122"/>
        <v>0</v>
      </c>
      <c r="G301" s="39">
        <f t="shared" si="123"/>
        <v>0</v>
      </c>
      <c r="H301" s="39">
        <f t="shared" si="124"/>
        <v>0</v>
      </c>
      <c r="I301" s="39">
        <f t="shared" si="125"/>
        <v>0</v>
      </c>
      <c r="J301" s="39">
        <f>K301+L301+M301+N301</f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f t="shared" si="114"/>
        <v>0</v>
      </c>
      <c r="AF301" s="39">
        <f t="shared" si="115"/>
        <v>0</v>
      </c>
      <c r="AG301" s="39">
        <f t="shared" si="116"/>
        <v>0</v>
      </c>
      <c r="AH301" s="39">
        <f t="shared" si="117"/>
        <v>0</v>
      </c>
      <c r="AI301" s="39">
        <f t="shared" si="118"/>
        <v>0</v>
      </c>
      <c r="AJ301" s="39">
        <v>0</v>
      </c>
      <c r="AK301" s="39">
        <v>0</v>
      </c>
      <c r="AL301" s="39">
        <v>0</v>
      </c>
      <c r="AM301" s="39">
        <v>0</v>
      </c>
      <c r="AN301" s="39">
        <v>0</v>
      </c>
      <c r="AO301" s="39">
        <f>AP301+AQ301+AR301+AS301</f>
        <v>0</v>
      </c>
      <c r="AP301" s="39">
        <v>0</v>
      </c>
      <c r="AQ301" s="39">
        <v>0</v>
      </c>
      <c r="AR301" s="39">
        <v>0</v>
      </c>
      <c r="AS301" s="39">
        <v>0</v>
      </c>
      <c r="AT301" s="39">
        <f t="shared" si="113"/>
        <v>0</v>
      </c>
      <c r="AU301" s="39">
        <v>0</v>
      </c>
      <c r="AV301" s="39">
        <v>0</v>
      </c>
      <c r="AW301" s="39">
        <v>0</v>
      </c>
      <c r="AX301" s="39">
        <v>0</v>
      </c>
      <c r="AY301" s="39">
        <v>0</v>
      </c>
      <c r="AZ301" s="39">
        <v>0</v>
      </c>
      <c r="BA301" s="39">
        <v>0</v>
      </c>
      <c r="BB301" s="39">
        <v>0</v>
      </c>
      <c r="BC301" s="39">
        <v>0</v>
      </c>
    </row>
    <row r="302" spans="1:55" ht="22.5">
      <c r="A302" s="1"/>
      <c r="B302" s="7" t="s">
        <v>184</v>
      </c>
      <c r="C302" s="6" t="s">
        <v>476</v>
      </c>
      <c r="D302" s="39">
        <v>0.260832</v>
      </c>
      <c r="E302" s="39">
        <f t="shared" si="121"/>
        <v>0.26170962</v>
      </c>
      <c r="F302" s="39">
        <f t="shared" si="122"/>
        <v>0</v>
      </c>
      <c r="G302" s="39">
        <f t="shared" si="123"/>
        <v>0.040276416</v>
      </c>
      <c r="H302" s="39">
        <f t="shared" si="124"/>
        <v>0.221433204</v>
      </c>
      <c r="I302" s="39">
        <f t="shared" si="125"/>
        <v>0</v>
      </c>
      <c r="J302" s="39">
        <f>K302+L302+M302+N302</f>
        <v>0.24804290399999998</v>
      </c>
      <c r="K302" s="39">
        <v>0</v>
      </c>
      <c r="L302" s="39">
        <v>0.039192444</v>
      </c>
      <c r="M302" s="39">
        <v>0.20885046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9">
        <v>0.013666715999999997</v>
      </c>
      <c r="U302" s="39">
        <v>0</v>
      </c>
      <c r="V302" s="39">
        <v>0.001083972</v>
      </c>
      <c r="W302" s="39">
        <v>0.012582743999999998</v>
      </c>
      <c r="X302" s="39">
        <v>0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0.21736</v>
      </c>
      <c r="AE302" s="39">
        <f t="shared" si="114"/>
        <v>0.21809135</v>
      </c>
      <c r="AF302" s="39">
        <f t="shared" si="115"/>
        <v>0</v>
      </c>
      <c r="AG302" s="39">
        <f t="shared" si="116"/>
        <v>0.03356368</v>
      </c>
      <c r="AH302" s="39">
        <f t="shared" si="117"/>
        <v>0.18452767</v>
      </c>
      <c r="AI302" s="39">
        <f t="shared" si="118"/>
        <v>0</v>
      </c>
      <c r="AJ302" s="39">
        <v>0.20670242</v>
      </c>
      <c r="AK302" s="39">
        <v>0</v>
      </c>
      <c r="AL302" s="39">
        <v>0.03266037</v>
      </c>
      <c r="AM302" s="39">
        <v>0.17404205</v>
      </c>
      <c r="AN302" s="39">
        <v>0</v>
      </c>
      <c r="AO302" s="39">
        <f>AP302+AQ302+AR302+AS302</f>
        <v>0</v>
      </c>
      <c r="AP302" s="39">
        <v>0</v>
      </c>
      <c r="AQ302" s="39">
        <v>0</v>
      </c>
      <c r="AR302" s="39">
        <v>0</v>
      </c>
      <c r="AS302" s="39">
        <v>0</v>
      </c>
      <c r="AT302" s="39">
        <f t="shared" si="113"/>
        <v>0.011388929999999998</v>
      </c>
      <c r="AU302" s="39">
        <v>0</v>
      </c>
      <c r="AV302" s="39">
        <v>0.00090331</v>
      </c>
      <c r="AW302" s="39">
        <v>0.01048562</v>
      </c>
      <c r="AX302" s="39">
        <v>0</v>
      </c>
      <c r="AY302" s="39">
        <v>0</v>
      </c>
      <c r="AZ302" s="39">
        <v>0</v>
      </c>
      <c r="BA302" s="39">
        <v>0</v>
      </c>
      <c r="BB302" s="39">
        <v>0</v>
      </c>
      <c r="BC302" s="39">
        <v>0</v>
      </c>
    </row>
    <row r="303" spans="1:55" ht="22.5">
      <c r="A303" s="1"/>
      <c r="B303" s="7" t="s">
        <v>185</v>
      </c>
      <c r="C303" s="6" t="s">
        <v>476</v>
      </c>
      <c r="D303" s="39">
        <v>0.260832</v>
      </c>
      <c r="E303" s="39">
        <f t="shared" si="121"/>
        <v>0.15397782</v>
      </c>
      <c r="F303" s="39">
        <f t="shared" si="122"/>
        <v>0</v>
      </c>
      <c r="G303" s="39">
        <f t="shared" si="123"/>
        <v>0.030680808</v>
      </c>
      <c r="H303" s="39">
        <f t="shared" si="124"/>
        <v>0.123297012</v>
      </c>
      <c r="I303" s="39">
        <f t="shared" si="125"/>
        <v>0</v>
      </c>
      <c r="J303" s="39">
        <f>K303+L303+M303+N303</f>
        <v>0.15397782</v>
      </c>
      <c r="K303" s="39">
        <v>0</v>
      </c>
      <c r="L303" s="39">
        <v>0.030680808</v>
      </c>
      <c r="M303" s="39">
        <v>0.123297012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v>0.21736</v>
      </c>
      <c r="AE303" s="39">
        <f t="shared" si="114"/>
        <v>0.12831485</v>
      </c>
      <c r="AF303" s="39">
        <f t="shared" si="115"/>
        <v>0</v>
      </c>
      <c r="AG303" s="39">
        <f t="shared" si="116"/>
        <v>0.02556734</v>
      </c>
      <c r="AH303" s="39">
        <f t="shared" si="117"/>
        <v>0.10274751</v>
      </c>
      <c r="AI303" s="39">
        <f t="shared" si="118"/>
        <v>0</v>
      </c>
      <c r="AJ303" s="39">
        <v>0.12831485</v>
      </c>
      <c r="AK303" s="39">
        <v>0</v>
      </c>
      <c r="AL303" s="39">
        <v>0.02556734</v>
      </c>
      <c r="AM303" s="39">
        <v>0.10274751</v>
      </c>
      <c r="AN303" s="39">
        <v>0</v>
      </c>
      <c r="AO303" s="39">
        <f>AP303+AQ303+AR303+AS303</f>
        <v>0</v>
      </c>
      <c r="AP303" s="39">
        <v>0</v>
      </c>
      <c r="AQ303" s="39">
        <v>0</v>
      </c>
      <c r="AR303" s="39">
        <v>0</v>
      </c>
      <c r="AS303" s="39">
        <v>0</v>
      </c>
      <c r="AT303" s="39">
        <f t="shared" si="113"/>
        <v>0</v>
      </c>
      <c r="AU303" s="39">
        <v>0</v>
      </c>
      <c r="AV303" s="39">
        <v>0</v>
      </c>
      <c r="AW303" s="39">
        <v>0</v>
      </c>
      <c r="AX303" s="39">
        <v>0</v>
      </c>
      <c r="AY303" s="39">
        <v>0</v>
      </c>
      <c r="AZ303" s="39">
        <v>0</v>
      </c>
      <c r="BA303" s="39">
        <v>0</v>
      </c>
      <c r="BB303" s="39">
        <v>0</v>
      </c>
      <c r="BC303" s="39">
        <v>0</v>
      </c>
    </row>
    <row r="304" spans="1:55" ht="31.5">
      <c r="A304" s="1" t="s">
        <v>186</v>
      </c>
      <c r="B304" s="9" t="s">
        <v>187</v>
      </c>
      <c r="C304" s="3" t="s">
        <v>79</v>
      </c>
      <c r="D304" s="39">
        <v>4.837805999999999</v>
      </c>
      <c r="E304" s="39">
        <f t="shared" si="121"/>
        <v>2.932381596</v>
      </c>
      <c r="F304" s="39">
        <f t="shared" si="122"/>
        <v>0</v>
      </c>
      <c r="G304" s="39">
        <f t="shared" si="123"/>
        <v>1.0016942039999999</v>
      </c>
      <c r="H304" s="39">
        <f t="shared" si="124"/>
        <v>1.9306873919999998</v>
      </c>
      <c r="I304" s="39">
        <f t="shared" si="125"/>
        <v>0</v>
      </c>
      <c r="J304" s="39">
        <f>J305</f>
        <v>0.47796592799999993</v>
      </c>
      <c r="K304" s="39">
        <f>K305</f>
        <v>0</v>
      </c>
      <c r="L304" s="39">
        <f>L305</f>
        <v>0.2178756</v>
      </c>
      <c r="M304" s="39">
        <f>M305</f>
        <v>0.260090328</v>
      </c>
      <c r="N304" s="39">
        <f>N305</f>
        <v>0</v>
      </c>
      <c r="O304" s="39">
        <v>1.126395444</v>
      </c>
      <c r="P304" s="39">
        <v>0</v>
      </c>
      <c r="Q304" s="39">
        <v>0.39080265599999997</v>
      </c>
      <c r="R304" s="39">
        <v>0.7355927879999999</v>
      </c>
      <c r="S304" s="39">
        <v>0</v>
      </c>
      <c r="T304" s="39">
        <v>1.328020224</v>
      </c>
      <c r="U304" s="39">
        <v>0</v>
      </c>
      <c r="V304" s="39">
        <v>0.39301594799999995</v>
      </c>
      <c r="W304" s="39">
        <v>0.935004276</v>
      </c>
      <c r="X304" s="39">
        <v>0</v>
      </c>
      <c r="Y304" s="39">
        <f>Y305</f>
        <v>0</v>
      </c>
      <c r="Z304" s="39">
        <f>Z305</f>
        <v>0</v>
      </c>
      <c r="AA304" s="39">
        <f>AA305</f>
        <v>0</v>
      </c>
      <c r="AB304" s="39">
        <f>AB305</f>
        <v>0</v>
      </c>
      <c r="AC304" s="39">
        <f>AC305</f>
        <v>0</v>
      </c>
      <c r="AD304" s="39">
        <f>AD305</f>
        <v>4.031504999999999</v>
      </c>
      <c r="AE304" s="39">
        <f aca="true" t="shared" si="126" ref="AE304:AE312">AJ304+AO304+AT304+AY304</f>
        <v>2.44365133</v>
      </c>
      <c r="AF304" s="39">
        <f aca="true" t="shared" si="127" ref="AF304:AF312">AK304+AP304+AU304+AZ304</f>
        <v>0</v>
      </c>
      <c r="AG304" s="39">
        <f aca="true" t="shared" si="128" ref="AG304:AG312">AL304+AQ304+AV304+BA304</f>
        <v>0.8347451699999999</v>
      </c>
      <c r="AH304" s="39">
        <f aca="true" t="shared" si="129" ref="AH304:AH312">AM304+AR304+AW304+BB304</f>
        <v>1.60890616</v>
      </c>
      <c r="AI304" s="39">
        <f aca="true" t="shared" si="130" ref="AI304:AI312">AN304+AS304+AX304+BC304</f>
        <v>0</v>
      </c>
      <c r="AJ304" s="39">
        <v>0.39830494</v>
      </c>
      <c r="AK304" s="39">
        <v>0</v>
      </c>
      <c r="AL304" s="39">
        <v>0.181563</v>
      </c>
      <c r="AM304" s="39">
        <v>0.21674194</v>
      </c>
      <c r="AN304" s="39">
        <v>0</v>
      </c>
      <c r="AO304" s="39">
        <f aca="true" t="shared" si="131" ref="AO304:BC304">AO305</f>
        <v>0.9386628699999999</v>
      </c>
      <c r="AP304" s="39">
        <f t="shared" si="131"/>
        <v>0</v>
      </c>
      <c r="AQ304" s="39">
        <f t="shared" si="131"/>
        <v>0.32566888</v>
      </c>
      <c r="AR304" s="39">
        <f t="shared" si="131"/>
        <v>0.61299399</v>
      </c>
      <c r="AS304" s="39">
        <f t="shared" si="131"/>
        <v>0</v>
      </c>
      <c r="AT304" s="39">
        <f t="shared" si="131"/>
        <v>1.10668352</v>
      </c>
      <c r="AU304" s="39">
        <f t="shared" si="131"/>
        <v>0</v>
      </c>
      <c r="AV304" s="39">
        <f t="shared" si="131"/>
        <v>0.32751328999999996</v>
      </c>
      <c r="AW304" s="39">
        <f t="shared" si="131"/>
        <v>0.7791702300000001</v>
      </c>
      <c r="AX304" s="39">
        <f t="shared" si="131"/>
        <v>0</v>
      </c>
      <c r="AY304" s="39">
        <f t="shared" si="131"/>
        <v>0</v>
      </c>
      <c r="AZ304" s="39">
        <f t="shared" si="131"/>
        <v>0</v>
      </c>
      <c r="BA304" s="39">
        <f t="shared" si="131"/>
        <v>0</v>
      </c>
      <c r="BB304" s="39">
        <f t="shared" si="131"/>
        <v>0</v>
      </c>
      <c r="BC304" s="39">
        <f t="shared" si="131"/>
        <v>0</v>
      </c>
    </row>
    <row r="305" spans="1:55" ht="32.25">
      <c r="A305" s="1" t="s">
        <v>186</v>
      </c>
      <c r="B305" s="10" t="s">
        <v>188</v>
      </c>
      <c r="C305" s="6" t="s">
        <v>477</v>
      </c>
      <c r="D305" s="39">
        <v>4.837805999999999</v>
      </c>
      <c r="E305" s="39">
        <f t="shared" si="121"/>
        <v>2.932381596</v>
      </c>
      <c r="F305" s="39">
        <f t="shared" si="122"/>
        <v>0</v>
      </c>
      <c r="G305" s="39">
        <f t="shared" si="123"/>
        <v>1.0016942039999999</v>
      </c>
      <c r="H305" s="39">
        <f t="shared" si="124"/>
        <v>1.9306873919999998</v>
      </c>
      <c r="I305" s="39">
        <f t="shared" si="125"/>
        <v>0</v>
      </c>
      <c r="J305" s="39">
        <f aca="true" t="shared" si="132" ref="J305:AC305">SUM(J307:J309)</f>
        <v>0.47796592799999993</v>
      </c>
      <c r="K305" s="39">
        <f t="shared" si="132"/>
        <v>0</v>
      </c>
      <c r="L305" s="39">
        <f t="shared" si="132"/>
        <v>0.2178756</v>
      </c>
      <c r="M305" s="39">
        <f t="shared" si="132"/>
        <v>0.260090328</v>
      </c>
      <c r="N305" s="39">
        <f t="shared" si="132"/>
        <v>0</v>
      </c>
      <c r="O305" s="39">
        <v>1.126395444</v>
      </c>
      <c r="P305" s="39">
        <v>0</v>
      </c>
      <c r="Q305" s="39">
        <v>0.39080265599999997</v>
      </c>
      <c r="R305" s="39">
        <v>0.7355927879999999</v>
      </c>
      <c r="S305" s="39">
        <v>0</v>
      </c>
      <c r="T305" s="39">
        <v>1.328020224</v>
      </c>
      <c r="U305" s="39">
        <v>0</v>
      </c>
      <c r="V305" s="39">
        <v>0.39301594799999995</v>
      </c>
      <c r="W305" s="39">
        <v>0.935004276</v>
      </c>
      <c r="X305" s="39">
        <v>0</v>
      </c>
      <c r="Y305" s="39">
        <f t="shared" si="132"/>
        <v>0</v>
      </c>
      <c r="Z305" s="39">
        <f t="shared" si="132"/>
        <v>0</v>
      </c>
      <c r="AA305" s="39">
        <f t="shared" si="132"/>
        <v>0</v>
      </c>
      <c r="AB305" s="39">
        <f t="shared" si="132"/>
        <v>0</v>
      </c>
      <c r="AC305" s="39">
        <f t="shared" si="132"/>
        <v>0</v>
      </c>
      <c r="AD305" s="39">
        <f>SUM(AD307:AD323)</f>
        <v>4.031504999999999</v>
      </c>
      <c r="AE305" s="39">
        <f t="shared" si="126"/>
        <v>2.44365133</v>
      </c>
      <c r="AF305" s="39">
        <f t="shared" si="127"/>
        <v>0</v>
      </c>
      <c r="AG305" s="39">
        <f t="shared" si="128"/>
        <v>0.8347451699999999</v>
      </c>
      <c r="AH305" s="39">
        <f t="shared" si="129"/>
        <v>1.60890616</v>
      </c>
      <c r="AI305" s="39">
        <f t="shared" si="130"/>
        <v>0</v>
      </c>
      <c r="AJ305" s="39">
        <v>0.39830494</v>
      </c>
      <c r="AK305" s="39">
        <v>0</v>
      </c>
      <c r="AL305" s="39">
        <v>0.181563</v>
      </c>
      <c r="AM305" s="39">
        <v>0.21674194</v>
      </c>
      <c r="AN305" s="39">
        <v>0</v>
      </c>
      <c r="AO305" s="39">
        <f aca="true" t="shared" si="133" ref="AO305:BC305">SUM(AO307:AO323)</f>
        <v>0.9386628699999999</v>
      </c>
      <c r="AP305" s="39">
        <f t="shared" si="133"/>
        <v>0</v>
      </c>
      <c r="AQ305" s="39">
        <f t="shared" si="133"/>
        <v>0.32566888</v>
      </c>
      <c r="AR305" s="39">
        <f t="shared" si="133"/>
        <v>0.61299399</v>
      </c>
      <c r="AS305" s="39">
        <f t="shared" si="133"/>
        <v>0</v>
      </c>
      <c r="AT305" s="39">
        <f t="shared" si="133"/>
        <v>1.10668352</v>
      </c>
      <c r="AU305" s="39">
        <f t="shared" si="133"/>
        <v>0</v>
      </c>
      <c r="AV305" s="39">
        <f t="shared" si="133"/>
        <v>0.32751328999999996</v>
      </c>
      <c r="AW305" s="39">
        <f t="shared" si="133"/>
        <v>0.7791702300000001</v>
      </c>
      <c r="AX305" s="39">
        <f t="shared" si="133"/>
        <v>0</v>
      </c>
      <c r="AY305" s="39">
        <f t="shared" si="133"/>
        <v>0</v>
      </c>
      <c r="AZ305" s="39">
        <f t="shared" si="133"/>
        <v>0</v>
      </c>
      <c r="BA305" s="39">
        <f t="shared" si="133"/>
        <v>0</v>
      </c>
      <c r="BB305" s="39">
        <f t="shared" si="133"/>
        <v>0</v>
      </c>
      <c r="BC305" s="39">
        <f t="shared" si="133"/>
        <v>0</v>
      </c>
    </row>
    <row r="306" spans="1:55" ht="11.25">
      <c r="A306" s="1"/>
      <c r="B306" s="8" t="s">
        <v>189</v>
      </c>
      <c r="C306" s="6"/>
      <c r="D306" s="39">
        <v>0</v>
      </c>
      <c r="E306" s="39">
        <f t="shared" si="121"/>
        <v>0</v>
      </c>
      <c r="F306" s="39">
        <f t="shared" si="122"/>
        <v>0</v>
      </c>
      <c r="G306" s="39">
        <f t="shared" si="123"/>
        <v>0</v>
      </c>
      <c r="H306" s="39">
        <f t="shared" si="124"/>
        <v>0</v>
      </c>
      <c r="I306" s="39">
        <f t="shared" si="125"/>
        <v>0</v>
      </c>
      <c r="J306" s="39">
        <f>K306+L306+M306+N306</f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39">
        <v>0</v>
      </c>
      <c r="V306" s="39">
        <v>0</v>
      </c>
      <c r="W306" s="39">
        <v>0</v>
      </c>
      <c r="X306" s="39">
        <v>0</v>
      </c>
      <c r="Y306" s="39">
        <v>0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f t="shared" si="126"/>
        <v>0</v>
      </c>
      <c r="AF306" s="39">
        <f t="shared" si="127"/>
        <v>0</v>
      </c>
      <c r="AG306" s="39">
        <f t="shared" si="128"/>
        <v>0</v>
      </c>
      <c r="AH306" s="39">
        <f t="shared" si="129"/>
        <v>0</v>
      </c>
      <c r="AI306" s="39">
        <f t="shared" si="130"/>
        <v>0</v>
      </c>
      <c r="AJ306" s="39">
        <v>0</v>
      </c>
      <c r="AK306" s="39">
        <v>0</v>
      </c>
      <c r="AL306" s="39">
        <v>0</v>
      </c>
      <c r="AM306" s="39">
        <v>0</v>
      </c>
      <c r="AN306" s="39">
        <v>0</v>
      </c>
      <c r="AO306" s="39">
        <v>0</v>
      </c>
      <c r="AP306" s="39">
        <v>0</v>
      </c>
      <c r="AQ306" s="39">
        <v>0</v>
      </c>
      <c r="AR306" s="39">
        <v>0</v>
      </c>
      <c r="AS306" s="39">
        <v>0</v>
      </c>
      <c r="AT306" s="39">
        <v>0</v>
      </c>
      <c r="AU306" s="39">
        <v>0</v>
      </c>
      <c r="AV306" s="39">
        <v>0</v>
      </c>
      <c r="AW306" s="39">
        <v>0</v>
      </c>
      <c r="AX306" s="39">
        <v>0</v>
      </c>
      <c r="AY306" s="39">
        <v>0</v>
      </c>
      <c r="AZ306" s="39">
        <v>0</v>
      </c>
      <c r="BA306" s="39">
        <v>0</v>
      </c>
      <c r="BB306" s="39">
        <v>0</v>
      </c>
      <c r="BC306" s="39">
        <v>0</v>
      </c>
    </row>
    <row r="307" spans="1:55" ht="33.75">
      <c r="A307" s="1"/>
      <c r="B307" s="7" t="s">
        <v>190</v>
      </c>
      <c r="C307" s="6" t="s">
        <v>477</v>
      </c>
      <c r="D307" s="39">
        <v>0.2803188</v>
      </c>
      <c r="E307" s="39">
        <f t="shared" si="121"/>
        <v>0.22702837199999998</v>
      </c>
      <c r="F307" s="39">
        <f t="shared" si="122"/>
        <v>0</v>
      </c>
      <c r="G307" s="39">
        <f t="shared" si="123"/>
        <v>0.107191032</v>
      </c>
      <c r="H307" s="39">
        <f t="shared" si="124"/>
        <v>0.11983733999999999</v>
      </c>
      <c r="I307" s="39">
        <f t="shared" si="125"/>
        <v>0</v>
      </c>
      <c r="J307" s="39">
        <f>K307+L307+M307+N307</f>
        <v>0.22702837199999998</v>
      </c>
      <c r="K307" s="39">
        <v>0</v>
      </c>
      <c r="L307" s="39">
        <v>0.107191032</v>
      </c>
      <c r="M307" s="39">
        <v>0.11983733999999999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v>0.233599</v>
      </c>
      <c r="AE307" s="39">
        <f t="shared" si="126"/>
        <v>0.18919031</v>
      </c>
      <c r="AF307" s="39">
        <f t="shared" si="127"/>
        <v>0</v>
      </c>
      <c r="AG307" s="39">
        <f t="shared" si="128"/>
        <v>0.08932586</v>
      </c>
      <c r="AH307" s="39">
        <f t="shared" si="129"/>
        <v>0.09986445</v>
      </c>
      <c r="AI307" s="39">
        <f t="shared" si="130"/>
        <v>0</v>
      </c>
      <c r="AJ307" s="39">
        <v>0.18919031</v>
      </c>
      <c r="AK307" s="39">
        <v>0</v>
      </c>
      <c r="AL307" s="39">
        <v>0.08932586</v>
      </c>
      <c r="AM307" s="39">
        <v>0.09986445</v>
      </c>
      <c r="AN307" s="39">
        <v>0</v>
      </c>
      <c r="AO307" s="39">
        <f aca="true" t="shared" si="134" ref="AO307:AO323">AP307+AQ307+AR307+AS307</f>
        <v>0</v>
      </c>
      <c r="AP307" s="39">
        <v>0</v>
      </c>
      <c r="AQ307" s="39">
        <v>0</v>
      </c>
      <c r="AR307" s="39">
        <v>0</v>
      </c>
      <c r="AS307" s="39">
        <v>0</v>
      </c>
      <c r="AT307" s="39">
        <f aca="true" t="shared" si="135" ref="AT307:AT323">AU307+AV307+AW307+AX307</f>
        <v>0</v>
      </c>
      <c r="AU307" s="39">
        <v>0</v>
      </c>
      <c r="AV307" s="39">
        <v>0</v>
      </c>
      <c r="AW307" s="39">
        <v>0</v>
      </c>
      <c r="AX307" s="39">
        <v>0</v>
      </c>
      <c r="AY307" s="39">
        <v>0</v>
      </c>
      <c r="AZ307" s="39">
        <v>0</v>
      </c>
      <c r="BA307" s="39">
        <v>0</v>
      </c>
      <c r="BB307" s="39">
        <v>0</v>
      </c>
      <c r="BC307" s="39">
        <v>0</v>
      </c>
    </row>
    <row r="308" spans="1:55" ht="33.75">
      <c r="A308" s="1"/>
      <c r="B308" s="7" t="s">
        <v>191</v>
      </c>
      <c r="C308" s="6" t="s">
        <v>477</v>
      </c>
      <c r="D308" s="39">
        <v>0.2803188</v>
      </c>
      <c r="E308" s="39">
        <f t="shared" si="121"/>
        <v>0.226937484</v>
      </c>
      <c r="F308" s="39">
        <f t="shared" si="122"/>
        <v>0</v>
      </c>
      <c r="G308" s="39">
        <f t="shared" si="123"/>
        <v>0.107125176</v>
      </c>
      <c r="H308" s="39">
        <f t="shared" si="124"/>
        <v>0.11981230799999999</v>
      </c>
      <c r="I308" s="39">
        <f t="shared" si="125"/>
        <v>0</v>
      </c>
      <c r="J308" s="39">
        <f>K308+L308+M308+N308</f>
        <v>0.226937484</v>
      </c>
      <c r="K308" s="39">
        <v>0</v>
      </c>
      <c r="L308" s="39">
        <v>0.107125176</v>
      </c>
      <c r="M308" s="39">
        <v>0.11981230799999999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0.233599</v>
      </c>
      <c r="AE308" s="39">
        <f t="shared" si="126"/>
        <v>0.18911456999999998</v>
      </c>
      <c r="AF308" s="39">
        <f t="shared" si="127"/>
        <v>0</v>
      </c>
      <c r="AG308" s="39">
        <f t="shared" si="128"/>
        <v>0.08927098</v>
      </c>
      <c r="AH308" s="39">
        <f t="shared" si="129"/>
        <v>0.09984359</v>
      </c>
      <c r="AI308" s="39">
        <f t="shared" si="130"/>
        <v>0</v>
      </c>
      <c r="AJ308" s="39">
        <v>0.18911456999999998</v>
      </c>
      <c r="AK308" s="39">
        <v>0</v>
      </c>
      <c r="AL308" s="39">
        <v>0.08927098</v>
      </c>
      <c r="AM308" s="39">
        <v>0.09984359</v>
      </c>
      <c r="AN308" s="39">
        <v>0</v>
      </c>
      <c r="AO308" s="39">
        <f t="shared" si="134"/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f t="shared" si="135"/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</row>
    <row r="309" spans="1:55" ht="33.75">
      <c r="A309" s="1"/>
      <c r="B309" s="7" t="s">
        <v>192</v>
      </c>
      <c r="C309" s="6" t="s">
        <v>477</v>
      </c>
      <c r="D309" s="39">
        <v>0.2803188</v>
      </c>
      <c r="E309" s="39">
        <f t="shared" si="121"/>
        <v>0.21860018399999998</v>
      </c>
      <c r="F309" s="39">
        <f t="shared" si="122"/>
        <v>0</v>
      </c>
      <c r="G309" s="39">
        <f t="shared" si="123"/>
        <v>0.037305864</v>
      </c>
      <c r="H309" s="39">
        <f t="shared" si="124"/>
        <v>0.18129431999999998</v>
      </c>
      <c r="I309" s="39">
        <f t="shared" si="125"/>
        <v>0</v>
      </c>
      <c r="J309" s="39">
        <f>K309+L309+M309+N309</f>
        <v>0.024000071999999997</v>
      </c>
      <c r="K309" s="39">
        <v>0</v>
      </c>
      <c r="L309" s="39">
        <v>0.0035593919999999998</v>
      </c>
      <c r="M309" s="39">
        <v>0.02044068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9">
        <v>0.194600112</v>
      </c>
      <c r="U309" s="39">
        <v>0</v>
      </c>
      <c r="V309" s="39">
        <v>0.033746472</v>
      </c>
      <c r="W309" s="39">
        <v>0.16085364</v>
      </c>
      <c r="X309" s="39">
        <v>0</v>
      </c>
      <c r="Y309" s="39">
        <v>0</v>
      </c>
      <c r="Z309" s="39">
        <v>0</v>
      </c>
      <c r="AA309" s="39">
        <v>0</v>
      </c>
      <c r="AB309" s="39">
        <v>0</v>
      </c>
      <c r="AC309" s="39">
        <v>0</v>
      </c>
      <c r="AD309" s="39">
        <v>0.233599</v>
      </c>
      <c r="AE309" s="39">
        <f t="shared" si="126"/>
        <v>0.18216682</v>
      </c>
      <c r="AF309" s="39">
        <f t="shared" si="127"/>
        <v>0</v>
      </c>
      <c r="AG309" s="39">
        <f t="shared" si="128"/>
        <v>0.03108822</v>
      </c>
      <c r="AH309" s="39">
        <f t="shared" si="129"/>
        <v>0.15107859999999998</v>
      </c>
      <c r="AI309" s="39">
        <f t="shared" si="130"/>
        <v>0</v>
      </c>
      <c r="AJ309" s="39">
        <v>0.02000006</v>
      </c>
      <c r="AK309" s="39">
        <v>0</v>
      </c>
      <c r="AL309" s="39">
        <v>0.00296616</v>
      </c>
      <c r="AM309" s="39">
        <v>0.0170339</v>
      </c>
      <c r="AN309" s="39">
        <v>0</v>
      </c>
      <c r="AO309" s="39">
        <f t="shared" si="134"/>
        <v>0</v>
      </c>
      <c r="AP309" s="39">
        <v>0</v>
      </c>
      <c r="AQ309" s="39">
        <v>0</v>
      </c>
      <c r="AR309" s="39">
        <v>0</v>
      </c>
      <c r="AS309" s="39">
        <v>0</v>
      </c>
      <c r="AT309" s="39">
        <f t="shared" si="135"/>
        <v>0.16216676</v>
      </c>
      <c r="AU309" s="39">
        <v>0</v>
      </c>
      <c r="AV309" s="39">
        <v>0.02812206</v>
      </c>
      <c r="AW309" s="39">
        <v>0.1340447</v>
      </c>
      <c r="AX309" s="39">
        <v>0</v>
      </c>
      <c r="AY309" s="39">
        <v>0</v>
      </c>
      <c r="AZ309" s="39">
        <v>0</v>
      </c>
      <c r="BA309" s="39">
        <v>0</v>
      </c>
      <c r="BB309" s="39">
        <v>0</v>
      </c>
      <c r="BC309" s="39">
        <v>0</v>
      </c>
    </row>
    <row r="310" spans="1:55" ht="45">
      <c r="A310" s="1"/>
      <c r="B310" s="7" t="s">
        <v>293</v>
      </c>
      <c r="C310" s="6" t="s">
        <v>477</v>
      </c>
      <c r="D310" s="39">
        <v>0.32984399999999997</v>
      </c>
      <c r="E310" s="39">
        <f t="shared" si="121"/>
        <v>0.307964268</v>
      </c>
      <c r="F310" s="39">
        <f t="shared" si="122"/>
        <v>0</v>
      </c>
      <c r="G310" s="39">
        <f t="shared" si="123"/>
        <v>0.11331419999999999</v>
      </c>
      <c r="H310" s="39">
        <f t="shared" si="124"/>
        <v>0.194650068</v>
      </c>
      <c r="I310" s="39">
        <f t="shared" si="125"/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0.307964268</v>
      </c>
      <c r="P310" s="39">
        <v>0</v>
      </c>
      <c r="Q310" s="39">
        <v>0.11331419999999999</v>
      </c>
      <c r="R310" s="39">
        <v>0.194650068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v>0.27487</v>
      </c>
      <c r="AE310" s="39">
        <f t="shared" si="126"/>
        <v>0.25663689</v>
      </c>
      <c r="AF310" s="39">
        <f t="shared" si="127"/>
        <v>0</v>
      </c>
      <c r="AG310" s="39">
        <f t="shared" si="128"/>
        <v>0.0944285</v>
      </c>
      <c r="AH310" s="39">
        <f t="shared" si="129"/>
        <v>0.16220839</v>
      </c>
      <c r="AI310" s="39">
        <f t="shared" si="130"/>
        <v>0</v>
      </c>
      <c r="AJ310" s="39">
        <v>0</v>
      </c>
      <c r="AK310" s="39">
        <v>0</v>
      </c>
      <c r="AL310" s="39">
        <v>0</v>
      </c>
      <c r="AM310" s="39">
        <v>0</v>
      </c>
      <c r="AN310" s="39">
        <v>0</v>
      </c>
      <c r="AO310" s="39">
        <f t="shared" si="134"/>
        <v>0.25663689</v>
      </c>
      <c r="AP310" s="39">
        <v>0</v>
      </c>
      <c r="AQ310" s="39">
        <v>0.0944285</v>
      </c>
      <c r="AR310" s="39">
        <v>0.16220839</v>
      </c>
      <c r="AS310" s="39">
        <v>0</v>
      </c>
      <c r="AT310" s="39">
        <f t="shared" si="135"/>
        <v>0</v>
      </c>
      <c r="AU310" s="39">
        <v>0</v>
      </c>
      <c r="AV310" s="39">
        <v>0</v>
      </c>
      <c r="AW310" s="39">
        <v>0</v>
      </c>
      <c r="AX310" s="39">
        <v>0</v>
      </c>
      <c r="AY310" s="39">
        <v>0</v>
      </c>
      <c r="AZ310" s="39">
        <v>0</v>
      </c>
      <c r="BA310" s="39">
        <v>0</v>
      </c>
      <c r="BB310" s="39">
        <v>0</v>
      </c>
      <c r="BC310" s="39">
        <v>0</v>
      </c>
    </row>
    <row r="311" spans="1:55" ht="45">
      <c r="A311" s="1"/>
      <c r="B311" s="7" t="s">
        <v>294</v>
      </c>
      <c r="C311" s="6" t="s">
        <v>477</v>
      </c>
      <c r="D311" s="39">
        <v>0.32984399999999997</v>
      </c>
      <c r="E311" s="39">
        <f t="shared" si="121"/>
        <v>0.29439322799999995</v>
      </c>
      <c r="F311" s="39">
        <f t="shared" si="122"/>
        <v>0</v>
      </c>
      <c r="G311" s="39">
        <f t="shared" si="123"/>
        <v>0.11139247199999998</v>
      </c>
      <c r="H311" s="39">
        <f t="shared" si="124"/>
        <v>0.183000756</v>
      </c>
      <c r="I311" s="39">
        <f t="shared" si="125"/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0.29439322799999995</v>
      </c>
      <c r="P311" s="39">
        <v>0</v>
      </c>
      <c r="Q311" s="39">
        <v>0.11139247199999998</v>
      </c>
      <c r="R311" s="39">
        <v>0.183000756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39">
        <v>0</v>
      </c>
      <c r="AA311" s="39">
        <v>0</v>
      </c>
      <c r="AB311" s="39">
        <v>0</v>
      </c>
      <c r="AC311" s="39">
        <v>0</v>
      </c>
      <c r="AD311" s="39">
        <v>0.27487</v>
      </c>
      <c r="AE311" s="39">
        <f t="shared" si="126"/>
        <v>0.24532769</v>
      </c>
      <c r="AF311" s="39">
        <f t="shared" si="127"/>
        <v>0</v>
      </c>
      <c r="AG311" s="39">
        <f t="shared" si="128"/>
        <v>0.09282705999999999</v>
      </c>
      <c r="AH311" s="39">
        <f t="shared" si="129"/>
        <v>0.15250063</v>
      </c>
      <c r="AI311" s="39">
        <f t="shared" si="130"/>
        <v>0</v>
      </c>
      <c r="AJ311" s="39">
        <v>0</v>
      </c>
      <c r="AK311" s="39">
        <v>0</v>
      </c>
      <c r="AL311" s="39">
        <v>0</v>
      </c>
      <c r="AM311" s="39">
        <v>0</v>
      </c>
      <c r="AN311" s="39">
        <v>0</v>
      </c>
      <c r="AO311" s="39">
        <f t="shared" si="134"/>
        <v>0.24532769</v>
      </c>
      <c r="AP311" s="39">
        <v>0</v>
      </c>
      <c r="AQ311" s="39">
        <v>0.09282705999999999</v>
      </c>
      <c r="AR311" s="39">
        <v>0.15250063</v>
      </c>
      <c r="AS311" s="39">
        <v>0</v>
      </c>
      <c r="AT311" s="39">
        <f t="shared" si="135"/>
        <v>0</v>
      </c>
      <c r="AU311" s="39">
        <v>0</v>
      </c>
      <c r="AV311" s="39">
        <v>0</v>
      </c>
      <c r="AW311" s="39">
        <v>0</v>
      </c>
      <c r="AX311" s="39">
        <v>0</v>
      </c>
      <c r="AY311" s="39">
        <v>0</v>
      </c>
      <c r="AZ311" s="39">
        <v>0</v>
      </c>
      <c r="BA311" s="39">
        <v>0</v>
      </c>
      <c r="BB311" s="39">
        <v>0</v>
      </c>
      <c r="BC311" s="39">
        <v>0</v>
      </c>
    </row>
    <row r="312" spans="1:55" ht="45">
      <c r="A312" s="1"/>
      <c r="B312" s="7" t="s">
        <v>295</v>
      </c>
      <c r="C312" s="6" t="s">
        <v>477</v>
      </c>
      <c r="D312" s="39">
        <v>0.32984399999999997</v>
      </c>
      <c r="E312" s="39">
        <f t="shared" si="121"/>
        <v>0.28165308</v>
      </c>
      <c r="F312" s="39">
        <f t="shared" si="122"/>
        <v>0</v>
      </c>
      <c r="G312" s="39">
        <f t="shared" si="123"/>
        <v>0.11498809199999999</v>
      </c>
      <c r="H312" s="39">
        <f t="shared" si="124"/>
        <v>0.166664988</v>
      </c>
      <c r="I312" s="39">
        <f t="shared" si="125"/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0.28165308</v>
      </c>
      <c r="P312" s="39">
        <v>0</v>
      </c>
      <c r="Q312" s="39">
        <v>0.11498809199999999</v>
      </c>
      <c r="R312" s="39">
        <v>0.166664988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0.27487</v>
      </c>
      <c r="AE312" s="39">
        <f t="shared" si="126"/>
        <v>0.2347109</v>
      </c>
      <c r="AF312" s="39">
        <f t="shared" si="127"/>
        <v>0</v>
      </c>
      <c r="AG312" s="39">
        <f t="shared" si="128"/>
        <v>0.09582341</v>
      </c>
      <c r="AH312" s="39">
        <f t="shared" si="129"/>
        <v>0.13888749</v>
      </c>
      <c r="AI312" s="39">
        <f t="shared" si="130"/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f t="shared" si="134"/>
        <v>0.2347109</v>
      </c>
      <c r="AP312" s="39">
        <v>0</v>
      </c>
      <c r="AQ312" s="39">
        <v>0.09582341</v>
      </c>
      <c r="AR312" s="39">
        <v>0.13888749</v>
      </c>
      <c r="AS312" s="39">
        <v>0</v>
      </c>
      <c r="AT312" s="39">
        <f t="shared" si="135"/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</row>
    <row r="313" spans="1:55" ht="48">
      <c r="A313" s="1"/>
      <c r="B313" s="25" t="s">
        <v>410</v>
      </c>
      <c r="C313" s="6" t="s">
        <v>477</v>
      </c>
      <c r="D313" s="39">
        <v>0.32984399999999997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0.390398256</v>
      </c>
      <c r="U313" s="39">
        <v>0</v>
      </c>
      <c r="V313" s="39">
        <v>0.12237952799999999</v>
      </c>
      <c r="W313" s="39">
        <v>0.268018728</v>
      </c>
      <c r="X313" s="39">
        <v>0</v>
      </c>
      <c r="Y313" s="39">
        <v>0</v>
      </c>
      <c r="Z313" s="39">
        <v>0</v>
      </c>
      <c r="AA313" s="39">
        <v>0</v>
      </c>
      <c r="AB313" s="39">
        <v>0</v>
      </c>
      <c r="AC313" s="39">
        <v>0</v>
      </c>
      <c r="AD313" s="39">
        <v>0.27487</v>
      </c>
      <c r="AE313" s="39">
        <f aca="true" t="shared" si="136" ref="AE313:AE323">AJ313+AO313+AT313+AY313</f>
        <v>0.32533188</v>
      </c>
      <c r="AF313" s="39">
        <f aca="true" t="shared" si="137" ref="AF313:AF323">AK313+AP313+AU313+AZ313</f>
        <v>0</v>
      </c>
      <c r="AG313" s="39">
        <f aca="true" t="shared" si="138" ref="AG313:AG323">AL313+AQ313+AV313+BA313</f>
        <v>0.10198294</v>
      </c>
      <c r="AH313" s="39">
        <f aca="true" t="shared" si="139" ref="AH313:AH323">AM313+AR313+AW313+BB313</f>
        <v>0.22334894</v>
      </c>
      <c r="AI313" s="39">
        <f aca="true" t="shared" si="140" ref="AI313:AI323">AN313+AS313+AX313+BC313</f>
        <v>0</v>
      </c>
      <c r="AJ313" s="39">
        <v>0</v>
      </c>
      <c r="AK313" s="39">
        <v>0</v>
      </c>
      <c r="AL313" s="39">
        <v>0</v>
      </c>
      <c r="AM313" s="39">
        <v>0</v>
      </c>
      <c r="AN313" s="39">
        <v>0</v>
      </c>
      <c r="AO313" s="39">
        <v>0</v>
      </c>
      <c r="AP313" s="39">
        <v>0</v>
      </c>
      <c r="AQ313" s="39">
        <v>0</v>
      </c>
      <c r="AR313" s="39">
        <v>0</v>
      </c>
      <c r="AS313" s="39">
        <v>0</v>
      </c>
      <c r="AT313" s="39">
        <f t="shared" si="135"/>
        <v>0.32533188</v>
      </c>
      <c r="AU313" s="39">
        <v>0</v>
      </c>
      <c r="AV313" s="39">
        <v>0.10198294</v>
      </c>
      <c r="AW313" s="39">
        <v>0.22334894</v>
      </c>
      <c r="AX313" s="39">
        <v>0</v>
      </c>
      <c r="AY313" s="39">
        <v>0</v>
      </c>
      <c r="AZ313" s="39">
        <v>0</v>
      </c>
      <c r="BA313" s="39">
        <v>0</v>
      </c>
      <c r="BB313" s="39">
        <v>0</v>
      </c>
      <c r="BC313" s="39">
        <v>0</v>
      </c>
    </row>
    <row r="314" spans="1:55" ht="48">
      <c r="A314" s="1"/>
      <c r="B314" s="25" t="s">
        <v>411</v>
      </c>
      <c r="C314" s="6" t="s">
        <v>477</v>
      </c>
      <c r="D314" s="39">
        <v>0.2803188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0.29290326</v>
      </c>
      <c r="U314" s="39">
        <v>0</v>
      </c>
      <c r="V314" s="39">
        <v>0.111232872</v>
      </c>
      <c r="W314" s="39">
        <v>0.181670388</v>
      </c>
      <c r="X314" s="39">
        <v>0</v>
      </c>
      <c r="Y314" s="39">
        <v>0</v>
      </c>
      <c r="Z314" s="39">
        <v>0</v>
      </c>
      <c r="AA314" s="39">
        <v>0</v>
      </c>
      <c r="AB314" s="39">
        <v>0</v>
      </c>
      <c r="AC314" s="39">
        <v>0</v>
      </c>
      <c r="AD314" s="39">
        <v>0.233599</v>
      </c>
      <c r="AE314" s="39">
        <f t="shared" si="136"/>
        <v>0.24408605</v>
      </c>
      <c r="AF314" s="39">
        <f t="shared" si="137"/>
        <v>0</v>
      </c>
      <c r="AG314" s="39">
        <f t="shared" si="138"/>
        <v>0.09269406</v>
      </c>
      <c r="AH314" s="39">
        <f t="shared" si="139"/>
        <v>0.15139199</v>
      </c>
      <c r="AI314" s="39">
        <f t="shared" si="140"/>
        <v>0</v>
      </c>
      <c r="AJ314" s="39">
        <v>0</v>
      </c>
      <c r="AK314" s="39">
        <v>0</v>
      </c>
      <c r="AL314" s="39">
        <v>0</v>
      </c>
      <c r="AM314" s="39">
        <v>0</v>
      </c>
      <c r="AN314" s="39">
        <v>0</v>
      </c>
      <c r="AO314" s="39">
        <v>0</v>
      </c>
      <c r="AP314" s="39">
        <v>0</v>
      </c>
      <c r="AQ314" s="39">
        <v>0</v>
      </c>
      <c r="AR314" s="39">
        <v>0</v>
      </c>
      <c r="AS314" s="39">
        <v>0</v>
      </c>
      <c r="AT314" s="39">
        <f t="shared" si="135"/>
        <v>0.24408605</v>
      </c>
      <c r="AU314" s="39">
        <v>0</v>
      </c>
      <c r="AV314" s="39">
        <v>0.09269406</v>
      </c>
      <c r="AW314" s="39">
        <v>0.15139199</v>
      </c>
      <c r="AX314" s="39">
        <v>0</v>
      </c>
      <c r="AY314" s="39">
        <v>0</v>
      </c>
      <c r="AZ314" s="39">
        <v>0</v>
      </c>
      <c r="BA314" s="39">
        <v>0</v>
      </c>
      <c r="BB314" s="39">
        <v>0</v>
      </c>
      <c r="BC314" s="39">
        <v>0</v>
      </c>
    </row>
    <row r="315" spans="1:55" ht="48">
      <c r="A315" s="1"/>
      <c r="B315" s="25" t="s">
        <v>412</v>
      </c>
      <c r="C315" s="6" t="s">
        <v>477</v>
      </c>
      <c r="D315" s="39">
        <v>0.2803188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0.29173969199999994</v>
      </c>
      <c r="U315" s="39">
        <v>0</v>
      </c>
      <c r="V315" s="39">
        <v>0.11020232399999999</v>
      </c>
      <c r="W315" s="39">
        <v>0.18153736799999998</v>
      </c>
      <c r="X315" s="39">
        <v>0</v>
      </c>
      <c r="Y315" s="39">
        <v>0</v>
      </c>
      <c r="Z315" s="39">
        <v>0</v>
      </c>
      <c r="AA315" s="39">
        <v>0</v>
      </c>
      <c r="AB315" s="39">
        <v>0</v>
      </c>
      <c r="AC315" s="39">
        <v>0</v>
      </c>
      <c r="AD315" s="39">
        <v>0.233599</v>
      </c>
      <c r="AE315" s="39">
        <f t="shared" si="136"/>
        <v>0.24311640999999998</v>
      </c>
      <c r="AF315" s="39">
        <f t="shared" si="137"/>
        <v>0</v>
      </c>
      <c r="AG315" s="39">
        <f t="shared" si="138"/>
        <v>0.09183527</v>
      </c>
      <c r="AH315" s="39">
        <f t="shared" si="139"/>
        <v>0.15128113999999998</v>
      </c>
      <c r="AI315" s="39">
        <f t="shared" si="140"/>
        <v>0</v>
      </c>
      <c r="AJ315" s="39">
        <v>0</v>
      </c>
      <c r="AK315" s="39">
        <v>0</v>
      </c>
      <c r="AL315" s="39">
        <v>0</v>
      </c>
      <c r="AM315" s="39">
        <v>0</v>
      </c>
      <c r="AN315" s="39">
        <v>0</v>
      </c>
      <c r="AO315" s="39">
        <v>0</v>
      </c>
      <c r="AP315" s="39">
        <v>0</v>
      </c>
      <c r="AQ315" s="39">
        <v>0</v>
      </c>
      <c r="AR315" s="39">
        <v>0</v>
      </c>
      <c r="AS315" s="39">
        <v>0</v>
      </c>
      <c r="AT315" s="39">
        <f t="shared" si="135"/>
        <v>0.24311640999999998</v>
      </c>
      <c r="AU315" s="39">
        <v>0</v>
      </c>
      <c r="AV315" s="39">
        <v>0.09183527</v>
      </c>
      <c r="AW315" s="39">
        <v>0.15128113999999998</v>
      </c>
      <c r="AX315" s="39">
        <v>0</v>
      </c>
      <c r="AY315" s="39">
        <v>0</v>
      </c>
      <c r="AZ315" s="39">
        <v>0</v>
      </c>
      <c r="BA315" s="39">
        <v>0</v>
      </c>
      <c r="BB315" s="39">
        <v>0</v>
      </c>
      <c r="BC315" s="39">
        <v>0</v>
      </c>
    </row>
    <row r="316" spans="1:55" ht="48">
      <c r="A316" s="1"/>
      <c r="B316" s="25" t="s">
        <v>413</v>
      </c>
      <c r="C316" s="6" t="s">
        <v>477</v>
      </c>
      <c r="D316" s="39">
        <v>0.32984399999999997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0.27487</v>
      </c>
      <c r="AE316" s="39">
        <f t="shared" si="136"/>
        <v>0</v>
      </c>
      <c r="AF316" s="39">
        <f t="shared" si="137"/>
        <v>0</v>
      </c>
      <c r="AG316" s="39">
        <f t="shared" si="138"/>
        <v>0</v>
      </c>
      <c r="AH316" s="39">
        <f t="shared" si="139"/>
        <v>0</v>
      </c>
      <c r="AI316" s="39">
        <f t="shared" si="140"/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f t="shared" si="135"/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</row>
    <row r="317" spans="1:55" ht="11.25">
      <c r="A317" s="1"/>
      <c r="B317" s="8" t="s">
        <v>221</v>
      </c>
      <c r="C317" s="6"/>
      <c r="D317" s="39">
        <v>0</v>
      </c>
      <c r="E317" s="39">
        <f aca="true" t="shared" si="141" ref="E317:I318">J317+O317+T317+Y317</f>
        <v>0</v>
      </c>
      <c r="F317" s="39">
        <f t="shared" si="141"/>
        <v>0</v>
      </c>
      <c r="G317" s="39">
        <f t="shared" si="141"/>
        <v>0</v>
      </c>
      <c r="H317" s="39">
        <f t="shared" si="141"/>
        <v>0</v>
      </c>
      <c r="I317" s="39">
        <f t="shared" si="141"/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  <c r="W317" s="39">
        <v>0</v>
      </c>
      <c r="X317" s="39">
        <v>0</v>
      </c>
      <c r="Y317" s="39">
        <v>0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  <c r="AE317" s="39">
        <f t="shared" si="136"/>
        <v>0</v>
      </c>
      <c r="AF317" s="39">
        <f t="shared" si="137"/>
        <v>0</v>
      </c>
      <c r="AG317" s="39">
        <f t="shared" si="138"/>
        <v>0</v>
      </c>
      <c r="AH317" s="39">
        <f t="shared" si="139"/>
        <v>0</v>
      </c>
      <c r="AI317" s="39">
        <f t="shared" si="140"/>
        <v>0</v>
      </c>
      <c r="AJ317" s="39">
        <v>0</v>
      </c>
      <c r="AK317" s="39">
        <v>0</v>
      </c>
      <c r="AL317" s="39">
        <v>0</v>
      </c>
      <c r="AM317" s="39">
        <v>0</v>
      </c>
      <c r="AN317" s="39">
        <v>0</v>
      </c>
      <c r="AO317" s="39">
        <f t="shared" si="134"/>
        <v>0</v>
      </c>
      <c r="AP317" s="39">
        <v>0</v>
      </c>
      <c r="AQ317" s="39">
        <v>0</v>
      </c>
      <c r="AR317" s="39">
        <v>0</v>
      </c>
      <c r="AS317" s="39">
        <v>0</v>
      </c>
      <c r="AT317" s="39">
        <f t="shared" si="135"/>
        <v>0</v>
      </c>
      <c r="AU317" s="39">
        <v>0</v>
      </c>
      <c r="AV317" s="39">
        <v>0</v>
      </c>
      <c r="AW317" s="39">
        <v>0</v>
      </c>
      <c r="AX317" s="39">
        <v>0</v>
      </c>
      <c r="AY317" s="39">
        <v>0</v>
      </c>
      <c r="AZ317" s="39">
        <v>0</v>
      </c>
      <c r="BA317" s="39">
        <v>0</v>
      </c>
      <c r="BB317" s="39">
        <v>0</v>
      </c>
      <c r="BC317" s="39">
        <v>0</v>
      </c>
    </row>
    <row r="318" spans="1:55" ht="45">
      <c r="A318" s="1"/>
      <c r="B318" s="7" t="s">
        <v>296</v>
      </c>
      <c r="C318" s="6" t="s">
        <v>477</v>
      </c>
      <c r="D318" s="39">
        <v>0.446748</v>
      </c>
      <c r="E318" s="39">
        <f t="shared" si="141"/>
        <v>0.12999476399999998</v>
      </c>
      <c r="F318" s="39">
        <f t="shared" si="141"/>
        <v>0</v>
      </c>
      <c r="G318" s="39">
        <f t="shared" si="141"/>
        <v>0.034914299999999995</v>
      </c>
      <c r="H318" s="39">
        <f t="shared" si="141"/>
        <v>0.095080464</v>
      </c>
      <c r="I318" s="39">
        <f t="shared" si="141"/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0.089531712</v>
      </c>
      <c r="P318" s="39">
        <v>0</v>
      </c>
      <c r="Q318" s="39">
        <v>0.0242964</v>
      </c>
      <c r="R318" s="39">
        <v>0.065235312</v>
      </c>
      <c r="S318" s="39">
        <v>0</v>
      </c>
      <c r="T318" s="39">
        <v>0.040463052</v>
      </c>
      <c r="U318" s="39">
        <v>0</v>
      </c>
      <c r="V318" s="39">
        <v>0.0106179</v>
      </c>
      <c r="W318" s="39">
        <v>0.029845152</v>
      </c>
      <c r="X318" s="39">
        <v>0</v>
      </c>
      <c r="Y318" s="39">
        <v>0</v>
      </c>
      <c r="Z318" s="39">
        <v>0</v>
      </c>
      <c r="AA318" s="39">
        <v>0</v>
      </c>
      <c r="AB318" s="39">
        <v>0</v>
      </c>
      <c r="AC318" s="39">
        <v>0</v>
      </c>
      <c r="AD318" s="39">
        <v>0.37229</v>
      </c>
      <c r="AE318" s="39">
        <f t="shared" si="136"/>
        <v>0.10832897</v>
      </c>
      <c r="AF318" s="39">
        <f t="shared" si="137"/>
        <v>0</v>
      </c>
      <c r="AG318" s="39">
        <f t="shared" si="138"/>
        <v>0.029095250000000003</v>
      </c>
      <c r="AH318" s="39">
        <f t="shared" si="139"/>
        <v>0.07923372000000001</v>
      </c>
      <c r="AI318" s="39">
        <f t="shared" si="140"/>
        <v>0</v>
      </c>
      <c r="AJ318" s="39">
        <v>0</v>
      </c>
      <c r="AK318" s="39">
        <v>0</v>
      </c>
      <c r="AL318" s="39">
        <v>0</v>
      </c>
      <c r="AM318" s="39">
        <v>0</v>
      </c>
      <c r="AN318" s="39">
        <v>0</v>
      </c>
      <c r="AO318" s="39">
        <f t="shared" si="134"/>
        <v>0.07460976</v>
      </c>
      <c r="AP318" s="39">
        <v>0</v>
      </c>
      <c r="AQ318" s="39">
        <v>0.020247</v>
      </c>
      <c r="AR318" s="39">
        <v>0.05436276</v>
      </c>
      <c r="AS318" s="39">
        <v>0</v>
      </c>
      <c r="AT318" s="39">
        <f t="shared" si="135"/>
        <v>0.03371921</v>
      </c>
      <c r="AU318" s="39">
        <v>0</v>
      </c>
      <c r="AV318" s="39">
        <v>0.00884825</v>
      </c>
      <c r="AW318" s="39">
        <v>0.02487096</v>
      </c>
      <c r="AX318" s="39">
        <v>0</v>
      </c>
      <c r="AY318" s="39">
        <v>0</v>
      </c>
      <c r="AZ318" s="39">
        <v>0</v>
      </c>
      <c r="BA318" s="39">
        <v>0</v>
      </c>
      <c r="BB318" s="39">
        <v>0</v>
      </c>
      <c r="BC318" s="39">
        <v>0</v>
      </c>
    </row>
    <row r="319" spans="1:55" ht="48">
      <c r="A319" s="1"/>
      <c r="B319" s="25" t="s">
        <v>414</v>
      </c>
      <c r="C319" s="6" t="s">
        <v>477</v>
      </c>
      <c r="D319" s="39">
        <v>0.446748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39">
        <v>0</v>
      </c>
      <c r="Z319" s="39">
        <v>0</v>
      </c>
      <c r="AA319" s="39">
        <v>0</v>
      </c>
      <c r="AB319" s="39">
        <v>0</v>
      </c>
      <c r="AC319" s="39">
        <v>0</v>
      </c>
      <c r="AD319" s="39">
        <v>0.37229</v>
      </c>
      <c r="AE319" s="39">
        <f t="shared" si="136"/>
        <v>0</v>
      </c>
      <c r="AF319" s="39">
        <f t="shared" si="137"/>
        <v>0</v>
      </c>
      <c r="AG319" s="39">
        <f t="shared" si="138"/>
        <v>0</v>
      </c>
      <c r="AH319" s="39">
        <f t="shared" si="139"/>
        <v>0</v>
      </c>
      <c r="AI319" s="39">
        <f t="shared" si="140"/>
        <v>0</v>
      </c>
      <c r="AJ319" s="39">
        <v>0</v>
      </c>
      <c r="AK319" s="39">
        <v>0</v>
      </c>
      <c r="AL319" s="39">
        <v>0</v>
      </c>
      <c r="AM319" s="39">
        <v>0</v>
      </c>
      <c r="AN319" s="39">
        <v>0</v>
      </c>
      <c r="AO319" s="39">
        <v>0</v>
      </c>
      <c r="AP319" s="39">
        <v>0</v>
      </c>
      <c r="AQ319" s="39">
        <v>0</v>
      </c>
      <c r="AR319" s="39">
        <v>0</v>
      </c>
      <c r="AS319" s="39">
        <v>0</v>
      </c>
      <c r="AT319" s="39">
        <f t="shared" si="135"/>
        <v>0</v>
      </c>
      <c r="AU319" s="39">
        <v>0</v>
      </c>
      <c r="AV319" s="39">
        <v>0</v>
      </c>
      <c r="AW319" s="39">
        <v>0</v>
      </c>
      <c r="AX319" s="39">
        <v>0</v>
      </c>
      <c r="AY319" s="39">
        <v>0</v>
      </c>
      <c r="AZ319" s="39">
        <v>0</v>
      </c>
      <c r="BA319" s="39">
        <v>0</v>
      </c>
      <c r="BB319" s="39">
        <v>0</v>
      </c>
      <c r="BC319" s="39">
        <v>0</v>
      </c>
    </row>
    <row r="320" spans="1:55" ht="11.25">
      <c r="A320" s="1"/>
      <c r="B320" s="8" t="s">
        <v>247</v>
      </c>
      <c r="C320" s="6"/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f t="shared" si="136"/>
        <v>0</v>
      </c>
      <c r="AF320" s="39">
        <f t="shared" si="137"/>
        <v>0</v>
      </c>
      <c r="AG320" s="39">
        <f t="shared" si="138"/>
        <v>0</v>
      </c>
      <c r="AH320" s="39">
        <f t="shared" si="139"/>
        <v>0</v>
      </c>
      <c r="AI320" s="39">
        <f t="shared" si="140"/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f t="shared" si="135"/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</row>
    <row r="321" spans="1:55" ht="60">
      <c r="A321" s="1"/>
      <c r="B321" s="25" t="s">
        <v>415</v>
      </c>
      <c r="C321" s="6" t="s">
        <v>477</v>
      </c>
      <c r="D321" s="39">
        <v>0.446748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  <c r="Z321" s="39">
        <v>0</v>
      </c>
      <c r="AA321" s="39">
        <v>0</v>
      </c>
      <c r="AB321" s="39">
        <v>0</v>
      </c>
      <c r="AC321" s="39">
        <v>0</v>
      </c>
      <c r="AD321" s="39">
        <v>0.37229</v>
      </c>
      <c r="AE321" s="39">
        <f t="shared" si="136"/>
        <v>0</v>
      </c>
      <c r="AF321" s="39">
        <f t="shared" si="137"/>
        <v>0</v>
      </c>
      <c r="AG321" s="39">
        <f t="shared" si="138"/>
        <v>0</v>
      </c>
      <c r="AH321" s="39">
        <f t="shared" si="139"/>
        <v>0</v>
      </c>
      <c r="AI321" s="39">
        <f t="shared" si="140"/>
        <v>0</v>
      </c>
      <c r="AJ321" s="39">
        <v>0</v>
      </c>
      <c r="AK321" s="39">
        <v>0</v>
      </c>
      <c r="AL321" s="39">
        <v>0</v>
      </c>
      <c r="AM321" s="39">
        <v>0</v>
      </c>
      <c r="AN321" s="39">
        <v>0</v>
      </c>
      <c r="AO321" s="39">
        <v>0</v>
      </c>
      <c r="AP321" s="39">
        <v>0</v>
      </c>
      <c r="AQ321" s="39">
        <v>0</v>
      </c>
      <c r="AR321" s="39">
        <v>0</v>
      </c>
      <c r="AS321" s="39">
        <v>0</v>
      </c>
      <c r="AT321" s="39">
        <f t="shared" si="135"/>
        <v>0</v>
      </c>
      <c r="AU321" s="39">
        <v>0</v>
      </c>
      <c r="AV321" s="39">
        <v>0</v>
      </c>
      <c r="AW321" s="39">
        <v>0</v>
      </c>
      <c r="AX321" s="39">
        <v>0</v>
      </c>
      <c r="AY321" s="39">
        <v>0</v>
      </c>
      <c r="AZ321" s="39">
        <v>0</v>
      </c>
      <c r="BA321" s="39">
        <v>0</v>
      </c>
      <c r="BB321" s="39">
        <v>0</v>
      </c>
      <c r="BC321" s="39">
        <v>0</v>
      </c>
    </row>
    <row r="322" spans="1:55" ht="11.25">
      <c r="A322" s="1"/>
      <c r="B322" s="8" t="s">
        <v>250</v>
      </c>
      <c r="C322" s="6"/>
      <c r="D322" s="39">
        <v>0</v>
      </c>
      <c r="E322" s="39">
        <f aca="true" t="shared" si="142" ref="E322:E330">J322+O322+T322+Y322</f>
        <v>0</v>
      </c>
      <c r="F322" s="39">
        <f aca="true" t="shared" si="143" ref="F322:F330">K322+P322+U322+Z322</f>
        <v>0</v>
      </c>
      <c r="G322" s="39">
        <f aca="true" t="shared" si="144" ref="G322:G330">L322+Q322+V322+AA322</f>
        <v>0</v>
      </c>
      <c r="H322" s="39">
        <f aca="true" t="shared" si="145" ref="H322:H330">M322+R322+W322+AB322</f>
        <v>0</v>
      </c>
      <c r="I322" s="39">
        <f aca="true" t="shared" si="146" ref="I322:I330">N322+S322+X322+AC322</f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f t="shared" si="136"/>
        <v>0</v>
      </c>
      <c r="AF322" s="39">
        <f t="shared" si="137"/>
        <v>0</v>
      </c>
      <c r="AG322" s="39">
        <f t="shared" si="138"/>
        <v>0</v>
      </c>
      <c r="AH322" s="39">
        <f t="shared" si="139"/>
        <v>0</v>
      </c>
      <c r="AI322" s="39">
        <f t="shared" si="140"/>
        <v>0</v>
      </c>
      <c r="AJ322" s="39">
        <v>0</v>
      </c>
      <c r="AK322" s="39">
        <v>0</v>
      </c>
      <c r="AL322" s="39">
        <v>0</v>
      </c>
      <c r="AM322" s="39">
        <v>0</v>
      </c>
      <c r="AN322" s="39">
        <v>0</v>
      </c>
      <c r="AO322" s="39">
        <f t="shared" si="134"/>
        <v>0</v>
      </c>
      <c r="AP322" s="39">
        <v>0</v>
      </c>
      <c r="AQ322" s="39">
        <v>0</v>
      </c>
      <c r="AR322" s="39">
        <v>0</v>
      </c>
      <c r="AS322" s="39">
        <v>0</v>
      </c>
      <c r="AT322" s="39">
        <f t="shared" si="135"/>
        <v>0</v>
      </c>
      <c r="AU322" s="39">
        <v>0</v>
      </c>
      <c r="AV322" s="39">
        <v>0</v>
      </c>
      <c r="AW322" s="39">
        <v>0</v>
      </c>
      <c r="AX322" s="39">
        <v>0</v>
      </c>
      <c r="AY322" s="39">
        <v>0</v>
      </c>
      <c r="AZ322" s="39">
        <v>0</v>
      </c>
      <c r="BA322" s="39">
        <v>0</v>
      </c>
      <c r="BB322" s="39">
        <v>0</v>
      </c>
      <c r="BC322" s="39">
        <v>0</v>
      </c>
    </row>
    <row r="323" spans="1:55" ht="45">
      <c r="A323" s="1"/>
      <c r="B323" s="7" t="s">
        <v>297</v>
      </c>
      <c r="C323" s="6" t="s">
        <v>477</v>
      </c>
      <c r="D323" s="39">
        <v>0.446748</v>
      </c>
      <c r="E323" s="39">
        <f t="shared" si="142"/>
        <v>0.270769008</v>
      </c>
      <c r="F323" s="39">
        <f t="shared" si="143"/>
        <v>0</v>
      </c>
      <c r="G323" s="39">
        <f t="shared" si="144"/>
        <v>0.031648344</v>
      </c>
      <c r="H323" s="39">
        <f t="shared" si="145"/>
        <v>0.23912066399999998</v>
      </c>
      <c r="I323" s="39">
        <f t="shared" si="146"/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0.152853156</v>
      </c>
      <c r="P323" s="39">
        <v>0</v>
      </c>
      <c r="Q323" s="39">
        <v>0.026811492</v>
      </c>
      <c r="R323" s="39">
        <v>0.126041664</v>
      </c>
      <c r="S323" s="39">
        <v>0</v>
      </c>
      <c r="T323" s="39">
        <v>0.11791585199999999</v>
      </c>
      <c r="U323" s="39">
        <v>0</v>
      </c>
      <c r="V323" s="39">
        <v>0.004836852</v>
      </c>
      <c r="W323" s="39">
        <v>0.11307899999999999</v>
      </c>
      <c r="X323" s="39">
        <v>0</v>
      </c>
      <c r="Y323" s="39">
        <v>0</v>
      </c>
      <c r="Z323" s="39">
        <v>0</v>
      </c>
      <c r="AA323" s="39">
        <v>0</v>
      </c>
      <c r="AB323" s="39">
        <v>0</v>
      </c>
      <c r="AC323" s="39">
        <v>0</v>
      </c>
      <c r="AD323" s="39">
        <v>0.37229</v>
      </c>
      <c r="AE323" s="39">
        <f t="shared" si="136"/>
        <v>0.22564083999999998</v>
      </c>
      <c r="AF323" s="39">
        <f t="shared" si="137"/>
        <v>0</v>
      </c>
      <c r="AG323" s="39">
        <f t="shared" si="138"/>
        <v>0.02637362</v>
      </c>
      <c r="AH323" s="39">
        <f t="shared" si="139"/>
        <v>0.19926722</v>
      </c>
      <c r="AI323" s="39">
        <f t="shared" si="140"/>
        <v>0</v>
      </c>
      <c r="AJ323" s="39">
        <v>0</v>
      </c>
      <c r="AK323" s="39">
        <v>0</v>
      </c>
      <c r="AL323" s="39">
        <v>0</v>
      </c>
      <c r="AM323" s="39">
        <v>0</v>
      </c>
      <c r="AN323" s="39">
        <v>0</v>
      </c>
      <c r="AO323" s="39">
        <f t="shared" si="134"/>
        <v>0.12737763</v>
      </c>
      <c r="AP323" s="39">
        <v>0</v>
      </c>
      <c r="AQ323" s="39">
        <v>0.02234291</v>
      </c>
      <c r="AR323" s="39">
        <v>0.10503472</v>
      </c>
      <c r="AS323" s="39">
        <v>0</v>
      </c>
      <c r="AT323" s="39">
        <f t="shared" si="135"/>
        <v>0.09826320999999999</v>
      </c>
      <c r="AU323" s="39">
        <v>0</v>
      </c>
      <c r="AV323" s="39">
        <v>0.00403071</v>
      </c>
      <c r="AW323" s="39">
        <v>0.0942325</v>
      </c>
      <c r="AX323" s="39">
        <v>0</v>
      </c>
      <c r="AY323" s="39">
        <v>0</v>
      </c>
      <c r="AZ323" s="39">
        <v>0</v>
      </c>
      <c r="BA323" s="39">
        <v>0</v>
      </c>
      <c r="BB323" s="39">
        <v>0</v>
      </c>
      <c r="BC323" s="39">
        <v>0</v>
      </c>
    </row>
    <row r="324" spans="1:55" ht="21">
      <c r="A324" s="1" t="s">
        <v>193</v>
      </c>
      <c r="B324" s="9" t="s">
        <v>194</v>
      </c>
      <c r="C324" s="3"/>
      <c r="D324" s="39">
        <v>0</v>
      </c>
      <c r="E324" s="39">
        <f t="shared" si="142"/>
        <v>0</v>
      </c>
      <c r="F324" s="39">
        <f t="shared" si="143"/>
        <v>0</v>
      </c>
      <c r="G324" s="39">
        <f t="shared" si="144"/>
        <v>0</v>
      </c>
      <c r="H324" s="39">
        <f t="shared" si="145"/>
        <v>0</v>
      </c>
      <c r="I324" s="39">
        <f t="shared" si="146"/>
        <v>0</v>
      </c>
      <c r="J324" s="39">
        <f>K324+L324+M324+N324</f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f aca="true" t="shared" si="147" ref="AE324:AE330">AJ324+AO324+AT324+AY324</f>
        <v>0</v>
      </c>
      <c r="AF324" s="39">
        <f aca="true" t="shared" si="148" ref="AF324:AF330">AK324+AP324+AU324+AZ324</f>
        <v>0</v>
      </c>
      <c r="AG324" s="39">
        <f aca="true" t="shared" si="149" ref="AG324:AG330">AL324+AQ324+AV324+BA324</f>
        <v>0</v>
      </c>
      <c r="AH324" s="39">
        <f aca="true" t="shared" si="150" ref="AH324:AH330">AM324+AR324+AW324+BB324</f>
        <v>0</v>
      </c>
      <c r="AI324" s="39">
        <f aca="true" t="shared" si="151" ref="AI324:AI330">AN324+AS324+AX324+BC324</f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</row>
    <row r="325" spans="1:55" ht="31.5">
      <c r="A325" s="1" t="s">
        <v>195</v>
      </c>
      <c r="B325" s="9" t="s">
        <v>196</v>
      </c>
      <c r="C325" s="3"/>
      <c r="D325" s="39">
        <v>0</v>
      </c>
      <c r="E325" s="39">
        <f t="shared" si="142"/>
        <v>0</v>
      </c>
      <c r="F325" s="39">
        <f t="shared" si="143"/>
        <v>0</v>
      </c>
      <c r="G325" s="39">
        <f t="shared" si="144"/>
        <v>0</v>
      </c>
      <c r="H325" s="39">
        <f t="shared" si="145"/>
        <v>0</v>
      </c>
      <c r="I325" s="39">
        <f t="shared" si="146"/>
        <v>0</v>
      </c>
      <c r="J325" s="39">
        <f>K325+L325+M325+N325</f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0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f t="shared" si="147"/>
        <v>0</v>
      </c>
      <c r="AF325" s="39">
        <f t="shared" si="148"/>
        <v>0</v>
      </c>
      <c r="AG325" s="39">
        <f t="shared" si="149"/>
        <v>0</v>
      </c>
      <c r="AH325" s="39">
        <f t="shared" si="150"/>
        <v>0</v>
      </c>
      <c r="AI325" s="39">
        <f t="shared" si="151"/>
        <v>0</v>
      </c>
      <c r="AJ325" s="39">
        <v>0</v>
      </c>
      <c r="AK325" s="39">
        <v>0</v>
      </c>
      <c r="AL325" s="39">
        <v>0</v>
      </c>
      <c r="AM325" s="39">
        <v>0</v>
      </c>
      <c r="AN325" s="39">
        <v>0</v>
      </c>
      <c r="AO325" s="39">
        <v>0</v>
      </c>
      <c r="AP325" s="39">
        <v>0</v>
      </c>
      <c r="AQ325" s="39">
        <v>0</v>
      </c>
      <c r="AR325" s="39">
        <v>0</v>
      </c>
      <c r="AS325" s="39">
        <v>0</v>
      </c>
      <c r="AT325" s="39">
        <v>0</v>
      </c>
      <c r="AU325" s="39">
        <v>0</v>
      </c>
      <c r="AV325" s="39">
        <v>0</v>
      </c>
      <c r="AW325" s="39">
        <v>0</v>
      </c>
      <c r="AX325" s="39">
        <v>0</v>
      </c>
      <c r="AY325" s="39">
        <v>0</v>
      </c>
      <c r="AZ325" s="39">
        <v>0</v>
      </c>
      <c r="BA325" s="39">
        <v>0</v>
      </c>
      <c r="BB325" s="39">
        <v>0</v>
      </c>
      <c r="BC325" s="39">
        <v>0</v>
      </c>
    </row>
    <row r="326" spans="1:55" ht="31.5">
      <c r="A326" s="1" t="s">
        <v>197</v>
      </c>
      <c r="B326" s="9" t="s">
        <v>198</v>
      </c>
      <c r="C326" s="3" t="s">
        <v>79</v>
      </c>
      <c r="D326" s="39">
        <v>39.827899657277015</v>
      </c>
      <c r="E326" s="39">
        <f t="shared" si="142"/>
        <v>5.806789524</v>
      </c>
      <c r="F326" s="39">
        <f t="shared" si="143"/>
        <v>0.011792292</v>
      </c>
      <c r="G326" s="39">
        <f t="shared" si="144"/>
        <v>0.5974187759999999</v>
      </c>
      <c r="H326" s="39">
        <f t="shared" si="145"/>
        <v>1.02225846</v>
      </c>
      <c r="I326" s="39">
        <f t="shared" si="146"/>
        <v>4.175319996</v>
      </c>
      <c r="J326" s="39">
        <f>J349</f>
        <v>0.039740064000000005</v>
      </c>
      <c r="K326" s="39">
        <f>K349</f>
        <v>0</v>
      </c>
      <c r="L326" s="39">
        <f>L349</f>
        <v>0.031764696</v>
      </c>
      <c r="M326" s="39">
        <f>M349</f>
        <v>0.007975368</v>
      </c>
      <c r="N326" s="39">
        <f>N349</f>
        <v>0</v>
      </c>
      <c r="O326" s="39">
        <v>3.649997316</v>
      </c>
      <c r="P326" s="39">
        <v>0</v>
      </c>
      <c r="Q326" s="39">
        <v>0.121904796</v>
      </c>
      <c r="R326" s="39">
        <v>0.08409252</v>
      </c>
      <c r="S326" s="39">
        <v>3.444</v>
      </c>
      <c r="T326" s="39">
        <v>2.117052144</v>
      </c>
      <c r="U326" s="39">
        <v>0.011792292</v>
      </c>
      <c r="V326" s="39">
        <v>0.44374928399999997</v>
      </c>
      <c r="W326" s="39">
        <v>0.9301905719999999</v>
      </c>
      <c r="X326" s="39">
        <v>0.731319996</v>
      </c>
      <c r="Y326" s="39">
        <f>Y349</f>
        <v>0</v>
      </c>
      <c r="Z326" s="39">
        <f>Z349</f>
        <v>0</v>
      </c>
      <c r="AA326" s="39">
        <f>AA349</f>
        <v>0</v>
      </c>
      <c r="AB326" s="39">
        <f>AB349</f>
        <v>0</v>
      </c>
      <c r="AC326" s="39">
        <f>AC349</f>
        <v>0</v>
      </c>
      <c r="AD326" s="39">
        <f>AD327+AD349</f>
        <v>33.18991638106418</v>
      </c>
      <c r="AE326" s="39">
        <f t="shared" si="147"/>
        <v>4.83899127</v>
      </c>
      <c r="AF326" s="39">
        <f t="shared" si="148"/>
        <v>0.00982691</v>
      </c>
      <c r="AG326" s="39">
        <f t="shared" si="149"/>
        <v>0.49784898</v>
      </c>
      <c r="AH326" s="39">
        <f t="shared" si="150"/>
        <v>0.85188205</v>
      </c>
      <c r="AI326" s="39">
        <f t="shared" si="151"/>
        <v>3.47943333</v>
      </c>
      <c r="AJ326" s="39">
        <v>0.03311672</v>
      </c>
      <c r="AK326" s="39">
        <v>0</v>
      </c>
      <c r="AL326" s="39">
        <v>0.026470580000000004</v>
      </c>
      <c r="AM326" s="39">
        <v>0.00664614</v>
      </c>
      <c r="AN326" s="39">
        <v>0</v>
      </c>
      <c r="AO326" s="39">
        <f aca="true" t="shared" si="152" ref="AO326:BC326">AO327+AO349</f>
        <v>3.04166443</v>
      </c>
      <c r="AP326" s="39">
        <f t="shared" si="152"/>
        <v>0</v>
      </c>
      <c r="AQ326" s="39">
        <f t="shared" si="152"/>
        <v>0.10158733</v>
      </c>
      <c r="AR326" s="39">
        <f t="shared" si="152"/>
        <v>0.0700771</v>
      </c>
      <c r="AS326" s="39">
        <f t="shared" si="152"/>
        <v>2.87</v>
      </c>
      <c r="AT326" s="39">
        <f t="shared" si="152"/>
        <v>1.76421012</v>
      </c>
      <c r="AU326" s="39">
        <f t="shared" si="152"/>
        <v>0.00982691</v>
      </c>
      <c r="AV326" s="39">
        <f t="shared" si="152"/>
        <v>0.36979107</v>
      </c>
      <c r="AW326" s="39">
        <f t="shared" si="152"/>
        <v>0.77515881</v>
      </c>
      <c r="AX326" s="39">
        <f t="shared" si="152"/>
        <v>0.60943333</v>
      </c>
      <c r="AY326" s="39">
        <f t="shared" si="152"/>
        <v>0</v>
      </c>
      <c r="AZ326" s="39">
        <f t="shared" si="152"/>
        <v>0</v>
      </c>
      <c r="BA326" s="39">
        <f t="shared" si="152"/>
        <v>0</v>
      </c>
      <c r="BB326" s="39">
        <f t="shared" si="152"/>
        <v>0</v>
      </c>
      <c r="BC326" s="39">
        <f t="shared" si="152"/>
        <v>0</v>
      </c>
    </row>
    <row r="327" spans="1:55" ht="21">
      <c r="A327" s="1" t="s">
        <v>199</v>
      </c>
      <c r="B327" s="9" t="s">
        <v>200</v>
      </c>
      <c r="C327" s="3"/>
      <c r="D327" s="39">
        <v>8.968833803999999</v>
      </c>
      <c r="E327" s="39">
        <f t="shared" si="142"/>
        <v>1.5035761799999998</v>
      </c>
      <c r="F327" s="39">
        <f t="shared" si="143"/>
        <v>0.011792292</v>
      </c>
      <c r="G327" s="39">
        <f t="shared" si="144"/>
        <v>0.547489932</v>
      </c>
      <c r="H327" s="39">
        <f t="shared" si="145"/>
        <v>0.9442939559999999</v>
      </c>
      <c r="I327" s="39">
        <f t="shared" si="146"/>
        <v>0</v>
      </c>
      <c r="J327" s="39">
        <f>K327+L327+M327+N327</f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0.17518647599999998</v>
      </c>
      <c r="P327" s="39">
        <v>0</v>
      </c>
      <c r="Q327" s="39">
        <v>0.11373897599999999</v>
      </c>
      <c r="R327" s="39">
        <v>0.0614475</v>
      </c>
      <c r="S327" s="39">
        <v>0</v>
      </c>
      <c r="T327" s="39">
        <v>1.328389704</v>
      </c>
      <c r="U327" s="39">
        <v>0.011792292</v>
      </c>
      <c r="V327" s="39">
        <v>0.433750956</v>
      </c>
      <c r="W327" s="39">
        <v>0.8828464559999999</v>
      </c>
      <c r="X327" s="39">
        <v>0</v>
      </c>
      <c r="Y327" s="39">
        <v>0</v>
      </c>
      <c r="Z327" s="39">
        <v>0</v>
      </c>
      <c r="AA327" s="39">
        <v>0</v>
      </c>
      <c r="AB327" s="39">
        <v>0</v>
      </c>
      <c r="AC327" s="39">
        <v>0</v>
      </c>
      <c r="AD327" s="39">
        <f>AD328</f>
        <v>7.4740281699999995</v>
      </c>
      <c r="AE327" s="39">
        <f t="shared" si="147"/>
        <v>1.25298015</v>
      </c>
      <c r="AF327" s="39">
        <f t="shared" si="148"/>
        <v>0.00982691</v>
      </c>
      <c r="AG327" s="39">
        <f t="shared" si="149"/>
        <v>0.45624161</v>
      </c>
      <c r="AH327" s="39">
        <f t="shared" si="150"/>
        <v>0.78691163</v>
      </c>
      <c r="AI327" s="39">
        <f t="shared" si="151"/>
        <v>0</v>
      </c>
      <c r="AJ327" s="39">
        <v>0</v>
      </c>
      <c r="AK327" s="39">
        <v>0</v>
      </c>
      <c r="AL327" s="39">
        <v>0</v>
      </c>
      <c r="AM327" s="39">
        <v>0</v>
      </c>
      <c r="AN327" s="39">
        <v>0</v>
      </c>
      <c r="AO327" s="39">
        <f aca="true" t="shared" si="153" ref="AO327:BC327">AO328</f>
        <v>0.14598872999999998</v>
      </c>
      <c r="AP327" s="39">
        <f t="shared" si="153"/>
        <v>0</v>
      </c>
      <c r="AQ327" s="39">
        <f t="shared" si="153"/>
        <v>0.09478248</v>
      </c>
      <c r="AR327" s="39">
        <f t="shared" si="153"/>
        <v>0.05120625</v>
      </c>
      <c r="AS327" s="39">
        <f t="shared" si="153"/>
        <v>0</v>
      </c>
      <c r="AT327" s="39">
        <f t="shared" si="153"/>
        <v>1.10699142</v>
      </c>
      <c r="AU327" s="39">
        <f t="shared" si="153"/>
        <v>0.00982691</v>
      </c>
      <c r="AV327" s="39">
        <f t="shared" si="153"/>
        <v>0.36145913</v>
      </c>
      <c r="AW327" s="39">
        <f t="shared" si="153"/>
        <v>0.73570538</v>
      </c>
      <c r="AX327" s="39">
        <f t="shared" si="153"/>
        <v>0</v>
      </c>
      <c r="AY327" s="39">
        <f t="shared" si="153"/>
        <v>0</v>
      </c>
      <c r="AZ327" s="39">
        <f t="shared" si="153"/>
        <v>0</v>
      </c>
      <c r="BA327" s="39">
        <f t="shared" si="153"/>
        <v>0</v>
      </c>
      <c r="BB327" s="39">
        <f t="shared" si="153"/>
        <v>0</v>
      </c>
      <c r="BC327" s="39">
        <f t="shared" si="153"/>
        <v>0</v>
      </c>
    </row>
    <row r="328" spans="1:55" ht="21">
      <c r="A328" s="1"/>
      <c r="B328" s="9" t="s">
        <v>298</v>
      </c>
      <c r="C328" s="3" t="s">
        <v>478</v>
      </c>
      <c r="D328" s="39">
        <v>8.968833803999999</v>
      </c>
      <c r="E328" s="39">
        <f t="shared" si="142"/>
        <v>1.5035761799999998</v>
      </c>
      <c r="F328" s="39">
        <f t="shared" si="143"/>
        <v>0.011792292</v>
      </c>
      <c r="G328" s="39">
        <f t="shared" si="144"/>
        <v>0.547489932</v>
      </c>
      <c r="H328" s="39">
        <f t="shared" si="145"/>
        <v>0.9442939559999999</v>
      </c>
      <c r="I328" s="39">
        <f t="shared" si="146"/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0.17518647599999998</v>
      </c>
      <c r="P328" s="39">
        <v>0</v>
      </c>
      <c r="Q328" s="39">
        <v>0.11373897599999999</v>
      </c>
      <c r="R328" s="39">
        <v>0.0614475</v>
      </c>
      <c r="S328" s="39">
        <v>0</v>
      </c>
      <c r="T328" s="39">
        <v>1.328389704</v>
      </c>
      <c r="U328" s="39">
        <v>0.011792292</v>
      </c>
      <c r="V328" s="39">
        <v>0.433750956</v>
      </c>
      <c r="W328" s="39">
        <v>0.8828464559999999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f>SUM(AD330:AD348)</f>
        <v>7.4740281699999995</v>
      </c>
      <c r="AE328" s="39">
        <f t="shared" si="147"/>
        <v>1.25298015</v>
      </c>
      <c r="AF328" s="39">
        <f t="shared" si="148"/>
        <v>0.00982691</v>
      </c>
      <c r="AG328" s="39">
        <f t="shared" si="149"/>
        <v>0.45624161</v>
      </c>
      <c r="AH328" s="39">
        <f t="shared" si="150"/>
        <v>0.78691163</v>
      </c>
      <c r="AI328" s="39">
        <f t="shared" si="151"/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f>SUM(AO330:AO343)</f>
        <v>0.14598872999999998</v>
      </c>
      <c r="AP328" s="39">
        <f>SUM(AP330:AP343)</f>
        <v>0</v>
      </c>
      <c r="AQ328" s="39">
        <f>SUM(AQ330:AQ343)</f>
        <v>0.09478248</v>
      </c>
      <c r="AR328" s="39">
        <f>SUM(AR330:AR343)</f>
        <v>0.05120625</v>
      </c>
      <c r="AS328" s="39">
        <f>SUM(AS330:AS343)</f>
        <v>0</v>
      </c>
      <c r="AT328" s="39">
        <f>SUM(AT330:AT348)</f>
        <v>1.10699142</v>
      </c>
      <c r="AU328" s="39">
        <f>SUM(AU330:AU348)</f>
        <v>0.00982691</v>
      </c>
      <c r="AV328" s="39">
        <f>SUM(AV330:AV348)</f>
        <v>0.36145913</v>
      </c>
      <c r="AW328" s="39">
        <f>SUM(AW330:AW348)</f>
        <v>0.73570538</v>
      </c>
      <c r="AX328" s="39">
        <f>SUM(AX330:AX348)</f>
        <v>0</v>
      </c>
      <c r="AY328" s="39">
        <f>SUM(AY330:AY343)</f>
        <v>0</v>
      </c>
      <c r="AZ328" s="39">
        <f>SUM(AZ330:AZ343)</f>
        <v>0</v>
      </c>
      <c r="BA328" s="39">
        <f>SUM(BA330:BA343)</f>
        <v>0</v>
      </c>
      <c r="BB328" s="39">
        <f>SUM(BB330:BB343)</f>
        <v>0</v>
      </c>
      <c r="BC328" s="39">
        <f>SUM(BC330:BC343)</f>
        <v>0</v>
      </c>
    </row>
    <row r="329" spans="1:55" ht="11.25">
      <c r="A329" s="1"/>
      <c r="B329" s="8" t="s">
        <v>189</v>
      </c>
      <c r="C329" s="3"/>
      <c r="D329" s="39">
        <v>0</v>
      </c>
      <c r="E329" s="39">
        <f t="shared" si="142"/>
        <v>0</v>
      </c>
      <c r="F329" s="39">
        <f t="shared" si="143"/>
        <v>0</v>
      </c>
      <c r="G329" s="39">
        <f t="shared" si="144"/>
        <v>0</v>
      </c>
      <c r="H329" s="39">
        <f t="shared" si="145"/>
        <v>0</v>
      </c>
      <c r="I329" s="39">
        <f t="shared" si="146"/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  <c r="Z329" s="39">
        <v>0</v>
      </c>
      <c r="AA329" s="39">
        <v>0</v>
      </c>
      <c r="AB329" s="39">
        <v>0</v>
      </c>
      <c r="AC329" s="39">
        <v>0</v>
      </c>
      <c r="AD329" s="39">
        <v>0</v>
      </c>
      <c r="AE329" s="39">
        <f t="shared" si="147"/>
        <v>0</v>
      </c>
      <c r="AF329" s="39">
        <f t="shared" si="148"/>
        <v>0</v>
      </c>
      <c r="AG329" s="39">
        <f t="shared" si="149"/>
        <v>0</v>
      </c>
      <c r="AH329" s="39">
        <f t="shared" si="150"/>
        <v>0</v>
      </c>
      <c r="AI329" s="39">
        <f t="shared" si="151"/>
        <v>0</v>
      </c>
      <c r="AJ329" s="39">
        <v>0</v>
      </c>
      <c r="AK329" s="39">
        <v>0</v>
      </c>
      <c r="AL329" s="39">
        <v>0</v>
      </c>
      <c r="AM329" s="39">
        <v>0</v>
      </c>
      <c r="AN329" s="39">
        <v>0</v>
      </c>
      <c r="AO329" s="39">
        <v>0</v>
      </c>
      <c r="AP329" s="39">
        <v>0</v>
      </c>
      <c r="AQ329" s="39">
        <v>0</v>
      </c>
      <c r="AR329" s="39">
        <v>0</v>
      </c>
      <c r="AS329" s="39">
        <v>0</v>
      </c>
      <c r="AT329" s="39">
        <v>0</v>
      </c>
      <c r="AU329" s="39">
        <v>0</v>
      </c>
      <c r="AV329" s="39">
        <v>0</v>
      </c>
      <c r="AW329" s="39">
        <v>0</v>
      </c>
      <c r="AX329" s="39">
        <v>0</v>
      </c>
      <c r="AY329" s="39">
        <v>0</v>
      </c>
      <c r="AZ329" s="39">
        <v>0</v>
      </c>
      <c r="BA329" s="39">
        <v>0</v>
      </c>
      <c r="BB329" s="39">
        <v>0</v>
      </c>
      <c r="BC329" s="39">
        <v>0</v>
      </c>
    </row>
    <row r="330" spans="1:55" ht="22.5">
      <c r="A330" s="1"/>
      <c r="B330" s="12" t="s">
        <v>299</v>
      </c>
      <c r="C330" s="11" t="s">
        <v>478</v>
      </c>
      <c r="D330" s="39">
        <v>0.23426039999999998</v>
      </c>
      <c r="E330" s="39">
        <f t="shared" si="142"/>
        <v>0.15800186399999996</v>
      </c>
      <c r="F330" s="39">
        <f t="shared" si="143"/>
        <v>0</v>
      </c>
      <c r="G330" s="39">
        <f t="shared" si="144"/>
        <v>0.09867359999999999</v>
      </c>
      <c r="H330" s="39">
        <f t="shared" si="145"/>
        <v>0.05932826399999999</v>
      </c>
      <c r="I330" s="39">
        <f t="shared" si="146"/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0.15864986399999997</v>
      </c>
      <c r="P330" s="39">
        <v>0</v>
      </c>
      <c r="Q330" s="39">
        <v>0.09867359999999999</v>
      </c>
      <c r="R330" s="39">
        <v>0.059976263999999994</v>
      </c>
      <c r="S330" s="39">
        <v>0</v>
      </c>
      <c r="T330" s="39">
        <v>-0.000648</v>
      </c>
      <c r="U330" s="39">
        <v>0</v>
      </c>
      <c r="V330" s="39">
        <v>0</v>
      </c>
      <c r="W330" s="39">
        <v>-0.000648</v>
      </c>
      <c r="X330" s="39">
        <v>0</v>
      </c>
      <c r="Y330" s="39">
        <v>0</v>
      </c>
      <c r="Z330" s="39">
        <v>0</v>
      </c>
      <c r="AA330" s="39">
        <v>0</v>
      </c>
      <c r="AB330" s="39">
        <v>0</v>
      </c>
      <c r="AC330" s="39">
        <v>0</v>
      </c>
      <c r="AD330" s="39">
        <v>0.195217</v>
      </c>
      <c r="AE330" s="39">
        <f t="shared" si="147"/>
        <v>0.13166821999999997</v>
      </c>
      <c r="AF330" s="39">
        <f t="shared" si="148"/>
        <v>0</v>
      </c>
      <c r="AG330" s="39">
        <f t="shared" si="149"/>
        <v>0.082228</v>
      </c>
      <c r="AH330" s="39">
        <f t="shared" si="150"/>
        <v>0.04944022</v>
      </c>
      <c r="AI330" s="39">
        <f t="shared" si="151"/>
        <v>0</v>
      </c>
      <c r="AJ330" s="39">
        <v>0</v>
      </c>
      <c r="AK330" s="39">
        <v>0</v>
      </c>
      <c r="AL330" s="39">
        <v>0</v>
      </c>
      <c r="AM330" s="39">
        <v>0</v>
      </c>
      <c r="AN330" s="39">
        <v>0</v>
      </c>
      <c r="AO330" s="39">
        <f>AP330+AQ330+AR330+AS330</f>
        <v>0.13220822</v>
      </c>
      <c r="AP330" s="39">
        <v>0</v>
      </c>
      <c r="AQ330" s="39">
        <v>0.082228</v>
      </c>
      <c r="AR330" s="39">
        <v>0.04998022</v>
      </c>
      <c r="AS330" s="39">
        <v>0</v>
      </c>
      <c r="AT330" s="39">
        <f>AU330+AV330+AW330+AX330</f>
        <v>-0.00054</v>
      </c>
      <c r="AU330" s="39">
        <v>0</v>
      </c>
      <c r="AV330" s="39">
        <v>0</v>
      </c>
      <c r="AW330" s="39">
        <v>-0.00054</v>
      </c>
      <c r="AX330" s="39">
        <v>0</v>
      </c>
      <c r="AY330" s="39">
        <v>0</v>
      </c>
      <c r="AZ330" s="39">
        <v>0</v>
      </c>
      <c r="BA330" s="39">
        <v>0</v>
      </c>
      <c r="BB330" s="39">
        <v>0</v>
      </c>
      <c r="BC330" s="39">
        <v>0</v>
      </c>
    </row>
    <row r="331" spans="1:55" ht="24">
      <c r="A331" s="1"/>
      <c r="B331" s="25" t="s">
        <v>416</v>
      </c>
      <c r="C331" s="11" t="s">
        <v>478</v>
      </c>
      <c r="D331" s="39">
        <v>1.1085467999999998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</v>
      </c>
      <c r="AB331" s="39">
        <v>0</v>
      </c>
      <c r="AC331" s="39">
        <v>0</v>
      </c>
      <c r="AD331" s="39">
        <v>0.923789</v>
      </c>
      <c r="AE331" s="39">
        <f aca="true" t="shared" si="154" ref="AE331:AE348">AJ331+AO331+AT331+AY331</f>
        <v>0</v>
      </c>
      <c r="AF331" s="39">
        <f aca="true" t="shared" si="155" ref="AF331:AF348">AK331+AP331+AU331+AZ331</f>
        <v>0</v>
      </c>
      <c r="AG331" s="39">
        <f aca="true" t="shared" si="156" ref="AG331:AG348">AL331+AQ331+AV331+BA331</f>
        <v>0</v>
      </c>
      <c r="AH331" s="39">
        <f aca="true" t="shared" si="157" ref="AH331:AH348">AM331+AR331+AW331+BB331</f>
        <v>0</v>
      </c>
      <c r="AI331" s="39">
        <f aca="true" t="shared" si="158" ref="AI331:AI348">AN331+AS331+AX331+BC331</f>
        <v>0</v>
      </c>
      <c r="AJ331" s="39">
        <v>0</v>
      </c>
      <c r="AK331" s="39">
        <v>0</v>
      </c>
      <c r="AL331" s="39">
        <v>0</v>
      </c>
      <c r="AM331" s="39">
        <v>0</v>
      </c>
      <c r="AN331" s="39">
        <v>0</v>
      </c>
      <c r="AO331" s="39">
        <v>0</v>
      </c>
      <c r="AP331" s="39">
        <v>0</v>
      </c>
      <c r="AQ331" s="39">
        <v>0</v>
      </c>
      <c r="AR331" s="39">
        <v>0</v>
      </c>
      <c r="AS331" s="39">
        <v>0</v>
      </c>
      <c r="AT331" s="39">
        <f aca="true" t="shared" si="159" ref="AT331:AT348">AU331+AV331+AW331+AX331</f>
        <v>0</v>
      </c>
      <c r="AU331" s="39">
        <v>0</v>
      </c>
      <c r="AV331" s="39">
        <v>0</v>
      </c>
      <c r="AW331" s="39">
        <v>0</v>
      </c>
      <c r="AX331" s="39">
        <v>0</v>
      </c>
      <c r="AY331" s="39">
        <v>0</v>
      </c>
      <c r="AZ331" s="39">
        <v>0</v>
      </c>
      <c r="BA331" s="39">
        <v>0</v>
      </c>
      <c r="BB331" s="39">
        <v>0</v>
      </c>
      <c r="BC331" s="39">
        <v>0</v>
      </c>
    </row>
    <row r="332" spans="1:55" ht="24">
      <c r="A332" s="1"/>
      <c r="B332" s="25" t="s">
        <v>417</v>
      </c>
      <c r="C332" s="11" t="s">
        <v>478</v>
      </c>
      <c r="D332" s="39">
        <v>1.100196048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0.91683004</v>
      </c>
      <c r="AE332" s="39">
        <f t="shared" si="154"/>
        <v>0</v>
      </c>
      <c r="AF332" s="39">
        <f t="shared" si="155"/>
        <v>0</v>
      </c>
      <c r="AG332" s="39">
        <f t="shared" si="156"/>
        <v>0</v>
      </c>
      <c r="AH332" s="39">
        <f t="shared" si="157"/>
        <v>0</v>
      </c>
      <c r="AI332" s="39">
        <f t="shared" si="158"/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f t="shared" si="159"/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</row>
    <row r="333" spans="1:55" ht="24">
      <c r="A333" s="1"/>
      <c r="B333" s="25" t="s">
        <v>418</v>
      </c>
      <c r="C333" s="11" t="s">
        <v>478</v>
      </c>
      <c r="D333" s="39">
        <v>0.9823164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  <c r="Z333" s="39">
        <v>0</v>
      </c>
      <c r="AA333" s="39">
        <v>0</v>
      </c>
      <c r="AB333" s="39">
        <v>0</v>
      </c>
      <c r="AC333" s="39">
        <v>0</v>
      </c>
      <c r="AD333" s="39">
        <v>0.818597</v>
      </c>
      <c r="AE333" s="39">
        <f t="shared" si="154"/>
        <v>0</v>
      </c>
      <c r="AF333" s="39">
        <f t="shared" si="155"/>
        <v>0</v>
      </c>
      <c r="AG333" s="39">
        <f t="shared" si="156"/>
        <v>0</v>
      </c>
      <c r="AH333" s="39">
        <f t="shared" si="157"/>
        <v>0</v>
      </c>
      <c r="AI333" s="39">
        <f t="shared" si="158"/>
        <v>0</v>
      </c>
      <c r="AJ333" s="39">
        <v>0</v>
      </c>
      <c r="AK333" s="39">
        <v>0</v>
      </c>
      <c r="AL333" s="39">
        <v>0</v>
      </c>
      <c r="AM333" s="39">
        <v>0</v>
      </c>
      <c r="AN333" s="39">
        <v>0</v>
      </c>
      <c r="AO333" s="39">
        <v>0</v>
      </c>
      <c r="AP333" s="39">
        <v>0</v>
      </c>
      <c r="AQ333" s="39">
        <v>0</v>
      </c>
      <c r="AR333" s="39">
        <v>0</v>
      </c>
      <c r="AS333" s="39">
        <v>0</v>
      </c>
      <c r="AT333" s="39">
        <f t="shared" si="159"/>
        <v>0</v>
      </c>
      <c r="AU333" s="39">
        <v>0</v>
      </c>
      <c r="AV333" s="39">
        <v>0</v>
      </c>
      <c r="AW333" s="39">
        <v>0</v>
      </c>
      <c r="AX333" s="39">
        <v>0</v>
      </c>
      <c r="AY333" s="39">
        <v>0</v>
      </c>
      <c r="AZ333" s="39">
        <v>0</v>
      </c>
      <c r="BA333" s="39">
        <v>0</v>
      </c>
      <c r="BB333" s="39">
        <v>0</v>
      </c>
      <c r="BC333" s="39">
        <v>0</v>
      </c>
    </row>
    <row r="334" spans="1:55" ht="24">
      <c r="A334" s="1"/>
      <c r="B334" s="25" t="s">
        <v>419</v>
      </c>
      <c r="C334" s="11" t="s">
        <v>478</v>
      </c>
      <c r="D334" s="39">
        <v>0.5268708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  <c r="Z334" s="39">
        <v>0</v>
      </c>
      <c r="AA334" s="39">
        <v>0</v>
      </c>
      <c r="AB334" s="39">
        <v>0</v>
      </c>
      <c r="AC334" s="39">
        <v>0</v>
      </c>
      <c r="AD334" s="39">
        <v>0.439059</v>
      </c>
      <c r="AE334" s="39">
        <f t="shared" si="154"/>
        <v>0</v>
      </c>
      <c r="AF334" s="39">
        <f t="shared" si="155"/>
        <v>0</v>
      </c>
      <c r="AG334" s="39">
        <f t="shared" si="156"/>
        <v>0</v>
      </c>
      <c r="AH334" s="39">
        <f t="shared" si="157"/>
        <v>0</v>
      </c>
      <c r="AI334" s="39">
        <f t="shared" si="158"/>
        <v>0</v>
      </c>
      <c r="AJ334" s="39">
        <v>0</v>
      </c>
      <c r="AK334" s="39">
        <v>0</v>
      </c>
      <c r="AL334" s="39">
        <v>0</v>
      </c>
      <c r="AM334" s="39">
        <v>0</v>
      </c>
      <c r="AN334" s="39">
        <v>0</v>
      </c>
      <c r="AO334" s="39">
        <v>0</v>
      </c>
      <c r="AP334" s="39">
        <v>0</v>
      </c>
      <c r="AQ334" s="39">
        <v>0</v>
      </c>
      <c r="AR334" s="39">
        <v>0</v>
      </c>
      <c r="AS334" s="39">
        <v>0</v>
      </c>
      <c r="AT334" s="39">
        <f t="shared" si="159"/>
        <v>0</v>
      </c>
      <c r="AU334" s="39">
        <v>0</v>
      </c>
      <c r="AV334" s="39">
        <v>0</v>
      </c>
      <c r="AW334" s="39">
        <v>0</v>
      </c>
      <c r="AX334" s="39">
        <v>0</v>
      </c>
      <c r="AY334" s="39">
        <v>0</v>
      </c>
      <c r="AZ334" s="39">
        <v>0</v>
      </c>
      <c r="BA334" s="39">
        <v>0</v>
      </c>
      <c r="BB334" s="39">
        <v>0</v>
      </c>
      <c r="BC334" s="39">
        <v>0</v>
      </c>
    </row>
    <row r="335" spans="1:55" ht="24">
      <c r="A335" s="1"/>
      <c r="B335" s="25" t="s">
        <v>420</v>
      </c>
      <c r="C335" s="11" t="s">
        <v>478</v>
      </c>
      <c r="D335" s="39">
        <v>0.696098556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0</v>
      </c>
      <c r="Z335" s="39">
        <v>0</v>
      </c>
      <c r="AA335" s="39">
        <v>0</v>
      </c>
      <c r="AB335" s="39">
        <v>0</v>
      </c>
      <c r="AC335" s="39">
        <v>0</v>
      </c>
      <c r="AD335" s="39">
        <v>0.5800821300000001</v>
      </c>
      <c r="AE335" s="39">
        <f t="shared" si="154"/>
        <v>0</v>
      </c>
      <c r="AF335" s="39">
        <f t="shared" si="155"/>
        <v>0</v>
      </c>
      <c r="AG335" s="39">
        <f t="shared" si="156"/>
        <v>0</v>
      </c>
      <c r="AH335" s="39">
        <f t="shared" si="157"/>
        <v>0</v>
      </c>
      <c r="AI335" s="39">
        <f t="shared" si="158"/>
        <v>0</v>
      </c>
      <c r="AJ335" s="39">
        <v>0</v>
      </c>
      <c r="AK335" s="39">
        <v>0</v>
      </c>
      <c r="AL335" s="39">
        <v>0</v>
      </c>
      <c r="AM335" s="39">
        <v>0</v>
      </c>
      <c r="AN335" s="39">
        <v>0</v>
      </c>
      <c r="AO335" s="39">
        <v>0</v>
      </c>
      <c r="AP335" s="39">
        <v>0</v>
      </c>
      <c r="AQ335" s="39">
        <v>0</v>
      </c>
      <c r="AR335" s="39">
        <v>0</v>
      </c>
      <c r="AS335" s="39">
        <v>0</v>
      </c>
      <c r="AT335" s="39">
        <f t="shared" si="159"/>
        <v>0</v>
      </c>
      <c r="AU335" s="39">
        <v>0</v>
      </c>
      <c r="AV335" s="39">
        <v>0</v>
      </c>
      <c r="AW335" s="39">
        <v>0</v>
      </c>
      <c r="AX335" s="39">
        <v>0</v>
      </c>
      <c r="AY335" s="39">
        <v>0</v>
      </c>
      <c r="AZ335" s="39">
        <v>0</v>
      </c>
      <c r="BA335" s="39">
        <v>0</v>
      </c>
      <c r="BB335" s="39">
        <v>0</v>
      </c>
      <c r="BC335" s="39">
        <v>0</v>
      </c>
    </row>
    <row r="336" spans="1:55" ht="11.25">
      <c r="A336" s="1"/>
      <c r="B336" s="8" t="s">
        <v>237</v>
      </c>
      <c r="C336" s="11"/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f t="shared" si="154"/>
        <v>0</v>
      </c>
      <c r="AF336" s="39">
        <f t="shared" si="155"/>
        <v>0</v>
      </c>
      <c r="AG336" s="39">
        <f t="shared" si="156"/>
        <v>0</v>
      </c>
      <c r="AH336" s="39">
        <f t="shared" si="157"/>
        <v>0</v>
      </c>
      <c r="AI336" s="39">
        <f t="shared" si="158"/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f t="shared" si="159"/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</row>
    <row r="337" spans="1:55" ht="24">
      <c r="A337" s="1"/>
      <c r="B337" s="25" t="s">
        <v>421</v>
      </c>
      <c r="C337" s="11" t="s">
        <v>478</v>
      </c>
      <c r="D337" s="39">
        <v>0.4012836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0</v>
      </c>
      <c r="Z337" s="39">
        <v>0</v>
      </c>
      <c r="AA337" s="39">
        <v>0</v>
      </c>
      <c r="AB337" s="39">
        <v>0</v>
      </c>
      <c r="AC337" s="39">
        <v>0</v>
      </c>
      <c r="AD337" s="39">
        <v>0.334403</v>
      </c>
      <c r="AE337" s="39">
        <f t="shared" si="154"/>
        <v>0</v>
      </c>
      <c r="AF337" s="39">
        <f t="shared" si="155"/>
        <v>0</v>
      </c>
      <c r="AG337" s="39">
        <f t="shared" si="156"/>
        <v>0</v>
      </c>
      <c r="AH337" s="39">
        <f t="shared" si="157"/>
        <v>0</v>
      </c>
      <c r="AI337" s="39">
        <f t="shared" si="158"/>
        <v>0</v>
      </c>
      <c r="AJ337" s="39">
        <v>0</v>
      </c>
      <c r="AK337" s="39">
        <v>0</v>
      </c>
      <c r="AL337" s="39">
        <v>0</v>
      </c>
      <c r="AM337" s="39">
        <v>0</v>
      </c>
      <c r="AN337" s="39">
        <v>0</v>
      </c>
      <c r="AO337" s="39">
        <v>0</v>
      </c>
      <c r="AP337" s="39">
        <v>0</v>
      </c>
      <c r="AQ337" s="39">
        <v>0</v>
      </c>
      <c r="AR337" s="39">
        <v>0</v>
      </c>
      <c r="AS337" s="39">
        <v>0</v>
      </c>
      <c r="AT337" s="39">
        <f t="shared" si="159"/>
        <v>0</v>
      </c>
      <c r="AU337" s="39">
        <v>0</v>
      </c>
      <c r="AV337" s="39">
        <v>0</v>
      </c>
      <c r="AW337" s="39">
        <v>0</v>
      </c>
      <c r="AX337" s="39">
        <v>0</v>
      </c>
      <c r="AY337" s="39">
        <v>0</v>
      </c>
      <c r="AZ337" s="39">
        <v>0</v>
      </c>
      <c r="BA337" s="39">
        <v>0</v>
      </c>
      <c r="BB337" s="39">
        <v>0</v>
      </c>
      <c r="BC337" s="39">
        <v>0</v>
      </c>
    </row>
    <row r="338" spans="1:55" ht="11.25">
      <c r="A338" s="1"/>
      <c r="B338" s="8" t="s">
        <v>137</v>
      </c>
      <c r="C338" s="11"/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0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  <c r="AE338" s="39">
        <f t="shared" si="154"/>
        <v>0</v>
      </c>
      <c r="AF338" s="39">
        <f t="shared" si="155"/>
        <v>0</v>
      </c>
      <c r="AG338" s="39">
        <f t="shared" si="156"/>
        <v>0</v>
      </c>
      <c r="AH338" s="39">
        <f t="shared" si="157"/>
        <v>0</v>
      </c>
      <c r="AI338" s="39">
        <f t="shared" si="158"/>
        <v>0</v>
      </c>
      <c r="AJ338" s="39">
        <v>0</v>
      </c>
      <c r="AK338" s="39">
        <v>0</v>
      </c>
      <c r="AL338" s="39">
        <v>0</v>
      </c>
      <c r="AM338" s="39">
        <v>0</v>
      </c>
      <c r="AN338" s="39">
        <v>0</v>
      </c>
      <c r="AO338" s="39">
        <v>0</v>
      </c>
      <c r="AP338" s="39">
        <v>0</v>
      </c>
      <c r="AQ338" s="39">
        <v>0</v>
      </c>
      <c r="AR338" s="39">
        <v>0</v>
      </c>
      <c r="AS338" s="39">
        <v>0</v>
      </c>
      <c r="AT338" s="39">
        <f t="shared" si="159"/>
        <v>0</v>
      </c>
      <c r="AU338" s="39">
        <v>0</v>
      </c>
      <c r="AV338" s="39">
        <v>0</v>
      </c>
      <c r="AW338" s="39">
        <v>0</v>
      </c>
      <c r="AX338" s="39">
        <v>0</v>
      </c>
      <c r="AY338" s="39">
        <v>0</v>
      </c>
      <c r="AZ338" s="39">
        <v>0</v>
      </c>
      <c r="BA338" s="39">
        <v>0</v>
      </c>
      <c r="BB338" s="39">
        <v>0</v>
      </c>
      <c r="BC338" s="39">
        <v>0</v>
      </c>
    </row>
    <row r="339" spans="1:55" ht="36">
      <c r="A339" s="1"/>
      <c r="B339" s="25" t="s">
        <v>422</v>
      </c>
      <c r="C339" s="11" t="s">
        <v>478</v>
      </c>
      <c r="D339" s="39">
        <v>0.6742883999999999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0.9253764959999999</v>
      </c>
      <c r="U339" s="39">
        <v>0</v>
      </c>
      <c r="V339" s="39">
        <v>0.334353348</v>
      </c>
      <c r="W339" s="39">
        <v>0.591023148</v>
      </c>
      <c r="X339" s="39">
        <v>0</v>
      </c>
      <c r="Y339" s="39">
        <v>0</v>
      </c>
      <c r="Z339" s="39">
        <v>0</v>
      </c>
      <c r="AA339" s="39">
        <v>0</v>
      </c>
      <c r="AB339" s="39">
        <v>0</v>
      </c>
      <c r="AC339" s="39">
        <v>0</v>
      </c>
      <c r="AD339" s="39">
        <v>0.5619069999999999</v>
      </c>
      <c r="AE339" s="39">
        <f t="shared" si="154"/>
        <v>0.77114708</v>
      </c>
      <c r="AF339" s="39">
        <f t="shared" si="155"/>
        <v>0</v>
      </c>
      <c r="AG339" s="39">
        <f t="shared" si="156"/>
        <v>0.27862779</v>
      </c>
      <c r="AH339" s="39">
        <f t="shared" si="157"/>
        <v>0.49251929</v>
      </c>
      <c r="AI339" s="39">
        <f t="shared" si="158"/>
        <v>0</v>
      </c>
      <c r="AJ339" s="39">
        <v>0</v>
      </c>
      <c r="AK339" s="39">
        <v>0</v>
      </c>
      <c r="AL339" s="39">
        <v>0</v>
      </c>
      <c r="AM339" s="39">
        <v>0</v>
      </c>
      <c r="AN339" s="39">
        <v>0</v>
      </c>
      <c r="AO339" s="39">
        <v>0</v>
      </c>
      <c r="AP339" s="39">
        <v>0</v>
      </c>
      <c r="AQ339" s="39">
        <v>0</v>
      </c>
      <c r="AR339" s="39">
        <v>0</v>
      </c>
      <c r="AS339" s="39">
        <v>0</v>
      </c>
      <c r="AT339" s="39">
        <f t="shared" si="159"/>
        <v>0.77114708</v>
      </c>
      <c r="AU339" s="39">
        <v>0</v>
      </c>
      <c r="AV339" s="39">
        <v>0.27862779</v>
      </c>
      <c r="AW339" s="39">
        <v>0.49251929</v>
      </c>
      <c r="AX339" s="39">
        <v>0</v>
      </c>
      <c r="AY339" s="39">
        <v>0</v>
      </c>
      <c r="AZ339" s="39">
        <v>0</v>
      </c>
      <c r="BA339" s="39">
        <v>0</v>
      </c>
      <c r="BB339" s="39">
        <v>0</v>
      </c>
      <c r="BC339" s="39">
        <v>0</v>
      </c>
    </row>
    <row r="340" spans="1:55" ht="36">
      <c r="A340" s="1"/>
      <c r="B340" s="25" t="s">
        <v>423</v>
      </c>
      <c r="C340" s="11" t="s">
        <v>478</v>
      </c>
      <c r="D340" s="39">
        <v>0.6861252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0.571771</v>
      </c>
      <c r="AE340" s="39">
        <f t="shared" si="154"/>
        <v>0</v>
      </c>
      <c r="AF340" s="39">
        <f t="shared" si="155"/>
        <v>0</v>
      </c>
      <c r="AG340" s="39">
        <f t="shared" si="156"/>
        <v>0</v>
      </c>
      <c r="AH340" s="39">
        <f t="shared" si="157"/>
        <v>0</v>
      </c>
      <c r="AI340" s="39">
        <f t="shared" si="158"/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f t="shared" si="159"/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</row>
    <row r="341" spans="1:55" ht="36">
      <c r="A341" s="1"/>
      <c r="B341" s="25" t="s">
        <v>424</v>
      </c>
      <c r="C341" s="11" t="s">
        <v>478</v>
      </c>
      <c r="D341" s="39">
        <v>0.1738452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39">
        <v>0</v>
      </c>
      <c r="T341" s="39">
        <v>0.169424304</v>
      </c>
      <c r="U341" s="39">
        <v>0</v>
      </c>
      <c r="V341" s="39">
        <v>0.022245576</v>
      </c>
      <c r="W341" s="39">
        <v>0.14717872799999998</v>
      </c>
      <c r="X341" s="39">
        <v>0</v>
      </c>
      <c r="Y341" s="39">
        <v>0</v>
      </c>
      <c r="Z341" s="39">
        <v>0</v>
      </c>
      <c r="AA341" s="39">
        <v>0</v>
      </c>
      <c r="AB341" s="39">
        <v>0</v>
      </c>
      <c r="AC341" s="39">
        <v>0</v>
      </c>
      <c r="AD341" s="39">
        <v>0.144871</v>
      </c>
      <c r="AE341" s="39">
        <f t="shared" si="154"/>
        <v>0.14118692</v>
      </c>
      <c r="AF341" s="39">
        <f t="shared" si="155"/>
        <v>0</v>
      </c>
      <c r="AG341" s="39">
        <f t="shared" si="156"/>
        <v>0.01853798</v>
      </c>
      <c r="AH341" s="39">
        <f t="shared" si="157"/>
        <v>0.12264894</v>
      </c>
      <c r="AI341" s="39">
        <f t="shared" si="158"/>
        <v>0</v>
      </c>
      <c r="AJ341" s="39">
        <v>0</v>
      </c>
      <c r="AK341" s="39">
        <v>0</v>
      </c>
      <c r="AL341" s="39">
        <v>0</v>
      </c>
      <c r="AM341" s="39">
        <v>0</v>
      </c>
      <c r="AN341" s="39">
        <v>0</v>
      </c>
      <c r="AO341" s="39">
        <v>0</v>
      </c>
      <c r="AP341" s="39">
        <v>0</v>
      </c>
      <c r="AQ341" s="39">
        <v>0</v>
      </c>
      <c r="AR341" s="39">
        <v>0</v>
      </c>
      <c r="AS341" s="39">
        <v>0</v>
      </c>
      <c r="AT341" s="39">
        <f t="shared" si="159"/>
        <v>0.14118692</v>
      </c>
      <c r="AU341" s="39">
        <v>0</v>
      </c>
      <c r="AV341" s="39">
        <v>0.01853798</v>
      </c>
      <c r="AW341" s="39">
        <v>0.12264894</v>
      </c>
      <c r="AX341" s="39">
        <v>0</v>
      </c>
      <c r="AY341" s="39">
        <v>0</v>
      </c>
      <c r="AZ341" s="39">
        <v>0</v>
      </c>
      <c r="BA341" s="39">
        <v>0</v>
      </c>
      <c r="BB341" s="39">
        <v>0</v>
      </c>
      <c r="BC341" s="39">
        <v>0</v>
      </c>
    </row>
    <row r="342" spans="1:55" ht="11.25">
      <c r="A342" s="1"/>
      <c r="B342" s="8" t="s">
        <v>247</v>
      </c>
      <c r="C342" s="3"/>
      <c r="D342" s="39">
        <v>0</v>
      </c>
      <c r="E342" s="39">
        <f aca="true" t="shared" si="160" ref="E342:I343">J342+O342+T342+Y342</f>
        <v>0</v>
      </c>
      <c r="F342" s="39">
        <f t="shared" si="160"/>
        <v>0</v>
      </c>
      <c r="G342" s="39">
        <f t="shared" si="160"/>
        <v>0</v>
      </c>
      <c r="H342" s="39">
        <f t="shared" si="160"/>
        <v>0</v>
      </c>
      <c r="I342" s="39">
        <f t="shared" si="160"/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0</v>
      </c>
      <c r="T342" s="39">
        <v>0</v>
      </c>
      <c r="U342" s="39">
        <v>0</v>
      </c>
      <c r="V342" s="39">
        <v>0</v>
      </c>
      <c r="W342" s="39">
        <v>0</v>
      </c>
      <c r="X342" s="39">
        <v>0</v>
      </c>
      <c r="Y342" s="39">
        <v>0</v>
      </c>
      <c r="Z342" s="39">
        <v>0</v>
      </c>
      <c r="AA342" s="39">
        <v>0</v>
      </c>
      <c r="AB342" s="39">
        <v>0</v>
      </c>
      <c r="AC342" s="39">
        <v>0</v>
      </c>
      <c r="AD342" s="39">
        <v>0</v>
      </c>
      <c r="AE342" s="39">
        <f t="shared" si="154"/>
        <v>0</v>
      </c>
      <c r="AF342" s="39">
        <f t="shared" si="155"/>
        <v>0</v>
      </c>
      <c r="AG342" s="39">
        <f t="shared" si="156"/>
        <v>0</v>
      </c>
      <c r="AH342" s="39">
        <f t="shared" si="157"/>
        <v>0</v>
      </c>
      <c r="AI342" s="39">
        <f t="shared" si="158"/>
        <v>0</v>
      </c>
      <c r="AJ342" s="39">
        <v>0</v>
      </c>
      <c r="AK342" s="39">
        <v>0</v>
      </c>
      <c r="AL342" s="39">
        <v>0</v>
      </c>
      <c r="AM342" s="39">
        <v>0</v>
      </c>
      <c r="AN342" s="39">
        <v>0</v>
      </c>
      <c r="AO342" s="39">
        <f>AP342+AQ342+AR342+AS342</f>
        <v>0</v>
      </c>
      <c r="AP342" s="39">
        <v>0</v>
      </c>
      <c r="AQ342" s="39">
        <v>0</v>
      </c>
      <c r="AR342" s="39">
        <v>0</v>
      </c>
      <c r="AS342" s="39">
        <v>0</v>
      </c>
      <c r="AT342" s="39">
        <f t="shared" si="159"/>
        <v>0</v>
      </c>
      <c r="AU342" s="39">
        <v>0</v>
      </c>
      <c r="AV342" s="39">
        <v>0</v>
      </c>
      <c r="AW342" s="39">
        <v>0</v>
      </c>
      <c r="AX342" s="39">
        <v>0</v>
      </c>
      <c r="AY342" s="39">
        <v>0</v>
      </c>
      <c r="AZ342" s="39">
        <v>0</v>
      </c>
      <c r="BA342" s="39">
        <v>0</v>
      </c>
      <c r="BB342" s="39">
        <v>0</v>
      </c>
      <c r="BC342" s="39">
        <v>0</v>
      </c>
    </row>
    <row r="343" spans="1:55" ht="33.75">
      <c r="A343" s="1"/>
      <c r="B343" s="12" t="s">
        <v>300</v>
      </c>
      <c r="C343" s="11" t="s">
        <v>478</v>
      </c>
      <c r="D343" s="39">
        <v>0.1613616</v>
      </c>
      <c r="E343" s="39">
        <f t="shared" si="160"/>
        <v>0.216146412</v>
      </c>
      <c r="F343" s="39">
        <f t="shared" si="160"/>
        <v>0</v>
      </c>
      <c r="G343" s="39">
        <f t="shared" si="160"/>
        <v>0.08925134399999998</v>
      </c>
      <c r="H343" s="39">
        <f t="shared" si="160"/>
        <v>0.126895068</v>
      </c>
      <c r="I343" s="39">
        <f t="shared" si="160"/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0.016536612</v>
      </c>
      <c r="P343" s="39">
        <v>0</v>
      </c>
      <c r="Q343" s="39">
        <v>0.015065375999999998</v>
      </c>
      <c r="R343" s="39">
        <v>0.001471236</v>
      </c>
      <c r="S343" s="39">
        <v>0</v>
      </c>
      <c r="T343" s="39">
        <v>0.1996098</v>
      </c>
      <c r="U343" s="39">
        <v>0</v>
      </c>
      <c r="V343" s="39">
        <v>0.07418596799999999</v>
      </c>
      <c r="W343" s="39">
        <v>0.125423832</v>
      </c>
      <c r="X343" s="39">
        <v>0</v>
      </c>
      <c r="Y343" s="39">
        <v>0</v>
      </c>
      <c r="Z343" s="39">
        <v>0</v>
      </c>
      <c r="AA343" s="39">
        <v>0</v>
      </c>
      <c r="AB343" s="39">
        <v>0</v>
      </c>
      <c r="AC343" s="39">
        <v>0</v>
      </c>
      <c r="AD343" s="39">
        <v>0.134468</v>
      </c>
      <c r="AE343" s="39">
        <f t="shared" si="154"/>
        <v>0.18012201</v>
      </c>
      <c r="AF343" s="39">
        <f t="shared" si="155"/>
        <v>0</v>
      </c>
      <c r="AG343" s="39">
        <f t="shared" si="156"/>
        <v>0.07437611999999999</v>
      </c>
      <c r="AH343" s="39">
        <f t="shared" si="157"/>
        <v>0.10574589000000001</v>
      </c>
      <c r="AI343" s="39">
        <f t="shared" si="158"/>
        <v>0</v>
      </c>
      <c r="AJ343" s="39">
        <v>0</v>
      </c>
      <c r="AK343" s="39">
        <v>0</v>
      </c>
      <c r="AL343" s="39">
        <v>0</v>
      </c>
      <c r="AM343" s="39">
        <v>0</v>
      </c>
      <c r="AN343" s="39">
        <v>0</v>
      </c>
      <c r="AO343" s="39">
        <f>AP343+AQ343+AR343+AS343</f>
        <v>0.01378051</v>
      </c>
      <c r="AP343" s="39">
        <v>0</v>
      </c>
      <c r="AQ343" s="39">
        <v>0.01255448</v>
      </c>
      <c r="AR343" s="39">
        <v>0.00122603</v>
      </c>
      <c r="AS343" s="39">
        <v>0</v>
      </c>
      <c r="AT343" s="39">
        <f t="shared" si="159"/>
        <v>0.1663415</v>
      </c>
      <c r="AU343" s="39">
        <v>0</v>
      </c>
      <c r="AV343" s="39">
        <v>0.06182164</v>
      </c>
      <c r="AW343" s="39">
        <v>0.10451986</v>
      </c>
      <c r="AX343" s="39">
        <v>0</v>
      </c>
      <c r="AY343" s="39">
        <v>0</v>
      </c>
      <c r="AZ343" s="39">
        <v>0</v>
      </c>
      <c r="BA343" s="39">
        <v>0</v>
      </c>
      <c r="BB343" s="39">
        <v>0</v>
      </c>
      <c r="BC343" s="39">
        <v>0</v>
      </c>
    </row>
    <row r="344" spans="1:55" ht="36">
      <c r="A344" s="1"/>
      <c r="B344" s="25" t="s">
        <v>425</v>
      </c>
      <c r="C344" s="11" t="s">
        <v>478</v>
      </c>
      <c r="D344" s="39">
        <v>0.10766279999999999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0.034627104</v>
      </c>
      <c r="U344" s="39">
        <v>0.011792292</v>
      </c>
      <c r="V344" s="39">
        <v>0.002966064</v>
      </c>
      <c r="W344" s="39">
        <v>0.019868748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0.089719</v>
      </c>
      <c r="AE344" s="39">
        <f t="shared" si="154"/>
        <v>0.02885592</v>
      </c>
      <c r="AF344" s="39">
        <f t="shared" si="155"/>
        <v>0.00982691</v>
      </c>
      <c r="AG344" s="39">
        <f t="shared" si="156"/>
        <v>0.00247172</v>
      </c>
      <c r="AH344" s="39">
        <f t="shared" si="157"/>
        <v>0.01655729</v>
      </c>
      <c r="AI344" s="39">
        <f t="shared" si="158"/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f t="shared" si="159"/>
        <v>0.02885592</v>
      </c>
      <c r="AU344" s="39">
        <v>0.00982691</v>
      </c>
      <c r="AV344" s="39">
        <v>0.00247172</v>
      </c>
      <c r="AW344" s="39">
        <v>0.01655729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</row>
    <row r="345" spans="1:55" ht="36">
      <c r="A345" s="1"/>
      <c r="B345" s="25" t="s">
        <v>426</v>
      </c>
      <c r="C345" s="11" t="s">
        <v>478</v>
      </c>
      <c r="D345" s="39">
        <v>1.5117012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39">
        <v>0</v>
      </c>
      <c r="Z345" s="39">
        <v>0</v>
      </c>
      <c r="AA345" s="39">
        <v>0</v>
      </c>
      <c r="AB345" s="39">
        <v>0</v>
      </c>
      <c r="AC345" s="39">
        <v>0</v>
      </c>
      <c r="AD345" s="39">
        <v>1.259751</v>
      </c>
      <c r="AE345" s="39">
        <f t="shared" si="154"/>
        <v>0</v>
      </c>
      <c r="AF345" s="39">
        <f t="shared" si="155"/>
        <v>0</v>
      </c>
      <c r="AG345" s="39">
        <f t="shared" si="156"/>
        <v>0</v>
      </c>
      <c r="AH345" s="39">
        <f t="shared" si="157"/>
        <v>0</v>
      </c>
      <c r="AI345" s="39">
        <f t="shared" si="158"/>
        <v>0</v>
      </c>
      <c r="AJ345" s="39">
        <v>0</v>
      </c>
      <c r="AK345" s="39">
        <v>0</v>
      </c>
      <c r="AL345" s="39">
        <v>0</v>
      </c>
      <c r="AM345" s="39">
        <v>0</v>
      </c>
      <c r="AN345" s="39">
        <v>0</v>
      </c>
      <c r="AO345" s="39">
        <v>0</v>
      </c>
      <c r="AP345" s="39">
        <v>0</v>
      </c>
      <c r="AQ345" s="39">
        <v>0</v>
      </c>
      <c r="AR345" s="39">
        <v>0</v>
      </c>
      <c r="AS345" s="39">
        <v>0</v>
      </c>
      <c r="AT345" s="39">
        <f t="shared" si="159"/>
        <v>0</v>
      </c>
      <c r="AU345" s="39">
        <v>0</v>
      </c>
      <c r="AV345" s="39">
        <v>0</v>
      </c>
      <c r="AW345" s="39">
        <v>0</v>
      </c>
      <c r="AX345" s="39">
        <v>0</v>
      </c>
      <c r="AY345" s="39">
        <v>0</v>
      </c>
      <c r="AZ345" s="39">
        <v>0</v>
      </c>
      <c r="BA345" s="39">
        <v>0</v>
      </c>
      <c r="BB345" s="39">
        <v>0</v>
      </c>
      <c r="BC345" s="39">
        <v>0</v>
      </c>
    </row>
    <row r="346" spans="1:55" ht="11.25">
      <c r="A346" s="1"/>
      <c r="B346" s="8" t="s">
        <v>160</v>
      </c>
      <c r="C346" s="11"/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0</v>
      </c>
      <c r="Z346" s="39">
        <v>0</v>
      </c>
      <c r="AA346" s="39">
        <v>0</v>
      </c>
      <c r="AB346" s="39">
        <v>0</v>
      </c>
      <c r="AC346" s="39">
        <v>0</v>
      </c>
      <c r="AD346" s="39">
        <v>0</v>
      </c>
      <c r="AE346" s="39">
        <f t="shared" si="154"/>
        <v>0</v>
      </c>
      <c r="AF346" s="39">
        <f t="shared" si="155"/>
        <v>0</v>
      </c>
      <c r="AG346" s="39">
        <f t="shared" si="156"/>
        <v>0</v>
      </c>
      <c r="AH346" s="39">
        <f t="shared" si="157"/>
        <v>0</v>
      </c>
      <c r="AI346" s="39">
        <f t="shared" si="158"/>
        <v>0</v>
      </c>
      <c r="AJ346" s="39">
        <v>0</v>
      </c>
      <c r="AK346" s="39">
        <v>0</v>
      </c>
      <c r="AL346" s="39">
        <v>0</v>
      </c>
      <c r="AM346" s="39">
        <v>0</v>
      </c>
      <c r="AN346" s="39">
        <v>0</v>
      </c>
      <c r="AO346" s="39">
        <v>0</v>
      </c>
      <c r="AP346" s="39">
        <v>0</v>
      </c>
      <c r="AQ346" s="39">
        <v>0</v>
      </c>
      <c r="AR346" s="39">
        <v>0</v>
      </c>
      <c r="AS346" s="39">
        <v>0</v>
      </c>
      <c r="AT346" s="39">
        <f t="shared" si="159"/>
        <v>0</v>
      </c>
      <c r="AU346" s="39">
        <v>0</v>
      </c>
      <c r="AV346" s="39">
        <v>0</v>
      </c>
      <c r="AW346" s="39">
        <v>0</v>
      </c>
      <c r="AX346" s="39">
        <v>0</v>
      </c>
      <c r="AY346" s="39">
        <v>0</v>
      </c>
      <c r="AZ346" s="39">
        <v>0</v>
      </c>
      <c r="BA346" s="39">
        <v>0</v>
      </c>
      <c r="BB346" s="39">
        <v>0</v>
      </c>
      <c r="BC346" s="39">
        <v>0</v>
      </c>
    </row>
    <row r="347" spans="1:55" ht="24">
      <c r="A347" s="1"/>
      <c r="B347" s="25" t="s">
        <v>427</v>
      </c>
      <c r="C347" s="11" t="s">
        <v>478</v>
      </c>
      <c r="D347" s="39">
        <v>0.2569836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39">
        <v>0</v>
      </c>
      <c r="Z347" s="39">
        <v>0</v>
      </c>
      <c r="AA347" s="39">
        <v>0</v>
      </c>
      <c r="AB347" s="39">
        <v>0</v>
      </c>
      <c r="AC347" s="39">
        <v>0</v>
      </c>
      <c r="AD347" s="39">
        <v>0.214153</v>
      </c>
      <c r="AE347" s="39">
        <f t="shared" si="154"/>
        <v>0</v>
      </c>
      <c r="AF347" s="39">
        <f t="shared" si="155"/>
        <v>0</v>
      </c>
      <c r="AG347" s="39">
        <f t="shared" si="156"/>
        <v>0</v>
      </c>
      <c r="AH347" s="39">
        <f t="shared" si="157"/>
        <v>0</v>
      </c>
      <c r="AI347" s="39">
        <f t="shared" si="158"/>
        <v>0</v>
      </c>
      <c r="AJ347" s="39">
        <v>0</v>
      </c>
      <c r="AK347" s="39">
        <v>0</v>
      </c>
      <c r="AL347" s="39">
        <v>0</v>
      </c>
      <c r="AM347" s="39">
        <v>0</v>
      </c>
      <c r="AN347" s="39">
        <v>0</v>
      </c>
      <c r="AO347" s="39">
        <v>0</v>
      </c>
      <c r="AP347" s="39">
        <v>0</v>
      </c>
      <c r="AQ347" s="39">
        <v>0</v>
      </c>
      <c r="AR347" s="39">
        <v>0</v>
      </c>
      <c r="AS347" s="39">
        <v>0</v>
      </c>
      <c r="AT347" s="39">
        <f t="shared" si="159"/>
        <v>0</v>
      </c>
      <c r="AU347" s="39">
        <v>0</v>
      </c>
      <c r="AV347" s="39">
        <v>0</v>
      </c>
      <c r="AW347" s="39">
        <v>0</v>
      </c>
      <c r="AX347" s="39">
        <v>0</v>
      </c>
      <c r="AY347" s="39">
        <v>0</v>
      </c>
      <c r="AZ347" s="39">
        <v>0</v>
      </c>
      <c r="BA347" s="39">
        <v>0</v>
      </c>
      <c r="BB347" s="39">
        <v>0</v>
      </c>
      <c r="BC347" s="39">
        <v>0</v>
      </c>
    </row>
    <row r="348" spans="1:55" ht="24">
      <c r="A348" s="1"/>
      <c r="B348" s="25" t="s">
        <v>428</v>
      </c>
      <c r="C348" s="11" t="s">
        <v>478</v>
      </c>
      <c r="D348" s="39">
        <v>0.34729319999999997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0.289411</v>
      </c>
      <c r="AE348" s="39">
        <f t="shared" si="154"/>
        <v>0</v>
      </c>
      <c r="AF348" s="39">
        <f t="shared" si="155"/>
        <v>0</v>
      </c>
      <c r="AG348" s="39">
        <f t="shared" si="156"/>
        <v>0</v>
      </c>
      <c r="AH348" s="39">
        <f t="shared" si="157"/>
        <v>0</v>
      </c>
      <c r="AI348" s="39">
        <f t="shared" si="158"/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f t="shared" si="159"/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</row>
    <row r="349" spans="1:55" ht="21">
      <c r="A349" s="1" t="s">
        <v>201</v>
      </c>
      <c r="B349" s="9" t="s">
        <v>202</v>
      </c>
      <c r="C349" s="26" t="s">
        <v>79</v>
      </c>
      <c r="D349" s="39">
        <v>30.859065853277016</v>
      </c>
      <c r="E349" s="39">
        <f aca="true" t="shared" si="161" ref="E349:I350">J349+O349+T349+Y349</f>
        <v>4.303213344</v>
      </c>
      <c r="F349" s="39">
        <f t="shared" si="161"/>
        <v>0</v>
      </c>
      <c r="G349" s="39">
        <f t="shared" si="161"/>
        <v>0.049928844</v>
      </c>
      <c r="H349" s="39">
        <f t="shared" si="161"/>
        <v>0.077964504</v>
      </c>
      <c r="I349" s="39">
        <f t="shared" si="161"/>
        <v>4.175319996</v>
      </c>
      <c r="J349" s="39">
        <f>J350</f>
        <v>0.039740064000000005</v>
      </c>
      <c r="K349" s="39">
        <f>K350</f>
        <v>0</v>
      </c>
      <c r="L349" s="39">
        <f>L350</f>
        <v>0.031764696</v>
      </c>
      <c r="M349" s="39">
        <f>M350</f>
        <v>0.007975368</v>
      </c>
      <c r="N349" s="39">
        <f>N350</f>
        <v>0</v>
      </c>
      <c r="O349" s="39">
        <v>3.47481084</v>
      </c>
      <c r="P349" s="39">
        <v>0</v>
      </c>
      <c r="Q349" s="39">
        <v>0.00816582</v>
      </c>
      <c r="R349" s="39">
        <v>0.022645020000000002</v>
      </c>
      <c r="S349" s="39">
        <v>3.444</v>
      </c>
      <c r="T349" s="39">
        <v>0.7886624400000001</v>
      </c>
      <c r="U349" s="39">
        <v>0</v>
      </c>
      <c r="V349" s="39">
        <v>0.009998327999999999</v>
      </c>
      <c r="W349" s="39">
        <v>0.047344116</v>
      </c>
      <c r="X349" s="39">
        <v>0.731319996</v>
      </c>
      <c r="Y349" s="39">
        <f>Y350</f>
        <v>0</v>
      </c>
      <c r="Z349" s="39">
        <f>Z350</f>
        <v>0</v>
      </c>
      <c r="AA349" s="39">
        <f>AA350</f>
        <v>0</v>
      </c>
      <c r="AB349" s="39">
        <f>AB350</f>
        <v>0</v>
      </c>
      <c r="AC349" s="39">
        <f>AC350</f>
        <v>0</v>
      </c>
      <c r="AD349" s="39">
        <f>AD350+AD355+AD356</f>
        <v>25.715888211064183</v>
      </c>
      <c r="AE349" s="39">
        <f aca="true" t="shared" si="162" ref="AE349:AI350">AJ349+AO349+AT349+AY349</f>
        <v>3.58601112</v>
      </c>
      <c r="AF349" s="39">
        <f t="shared" si="162"/>
        <v>0</v>
      </c>
      <c r="AG349" s="39">
        <f t="shared" si="162"/>
        <v>0.041607370000000005</v>
      </c>
      <c r="AH349" s="39">
        <f t="shared" si="162"/>
        <v>0.06497042</v>
      </c>
      <c r="AI349" s="39">
        <f t="shared" si="162"/>
        <v>3.47943333</v>
      </c>
      <c r="AJ349" s="39">
        <v>0.03311672</v>
      </c>
      <c r="AK349" s="39">
        <v>0</v>
      </c>
      <c r="AL349" s="39">
        <v>0.026470580000000004</v>
      </c>
      <c r="AM349" s="39">
        <v>0.00664614</v>
      </c>
      <c r="AN349" s="39">
        <v>0</v>
      </c>
      <c r="AO349" s="39">
        <f aca="true" t="shared" si="163" ref="AO349:BC349">AO350+AO355+AO356</f>
        <v>2.8956757</v>
      </c>
      <c r="AP349" s="39">
        <f t="shared" si="163"/>
        <v>0</v>
      </c>
      <c r="AQ349" s="39">
        <f t="shared" si="163"/>
        <v>0.00680485</v>
      </c>
      <c r="AR349" s="39">
        <f t="shared" si="163"/>
        <v>0.01887085</v>
      </c>
      <c r="AS349" s="39">
        <f t="shared" si="163"/>
        <v>2.87</v>
      </c>
      <c r="AT349" s="39">
        <f t="shared" si="163"/>
        <v>0.6572187</v>
      </c>
      <c r="AU349" s="39">
        <f t="shared" si="163"/>
        <v>0</v>
      </c>
      <c r="AV349" s="39">
        <f t="shared" si="163"/>
        <v>0.00833194</v>
      </c>
      <c r="AW349" s="39">
        <f t="shared" si="163"/>
        <v>0.03945343</v>
      </c>
      <c r="AX349" s="39">
        <f t="shared" si="163"/>
        <v>0.60943333</v>
      </c>
      <c r="AY349" s="39">
        <f t="shared" si="163"/>
        <v>0</v>
      </c>
      <c r="AZ349" s="39">
        <f t="shared" si="163"/>
        <v>0</v>
      </c>
      <c r="BA349" s="39">
        <f t="shared" si="163"/>
        <v>0</v>
      </c>
      <c r="BB349" s="39">
        <f t="shared" si="163"/>
        <v>0</v>
      </c>
      <c r="BC349" s="39">
        <f t="shared" si="163"/>
        <v>0</v>
      </c>
    </row>
    <row r="350" spans="1:55" ht="21.75">
      <c r="A350" s="1" t="s">
        <v>201</v>
      </c>
      <c r="B350" s="10" t="s">
        <v>203</v>
      </c>
      <c r="C350" s="11" t="s">
        <v>479</v>
      </c>
      <c r="D350" s="39">
        <v>3.4179072</v>
      </c>
      <c r="E350" s="39">
        <f t="shared" si="161"/>
        <v>0.105732624</v>
      </c>
      <c r="F350" s="39">
        <f t="shared" si="161"/>
        <v>0</v>
      </c>
      <c r="G350" s="39">
        <f t="shared" si="161"/>
        <v>0.047699256</v>
      </c>
      <c r="H350" s="39">
        <f t="shared" si="161"/>
        <v>0.058033367999999995</v>
      </c>
      <c r="I350" s="39">
        <f t="shared" si="161"/>
        <v>0</v>
      </c>
      <c r="J350" s="39">
        <f>J352</f>
        <v>0.039740064000000005</v>
      </c>
      <c r="K350" s="39">
        <f>K352</f>
        <v>0</v>
      </c>
      <c r="L350" s="39">
        <f>L352</f>
        <v>0.031764696</v>
      </c>
      <c r="M350" s="39">
        <f>M352</f>
        <v>0.007975368</v>
      </c>
      <c r="N350" s="39">
        <f>N352</f>
        <v>0</v>
      </c>
      <c r="O350" s="39">
        <v>0.016389828</v>
      </c>
      <c r="P350" s="39">
        <v>0</v>
      </c>
      <c r="Q350" s="39">
        <v>0.006862920000000001</v>
      </c>
      <c r="R350" s="39">
        <v>0.009526907999999999</v>
      </c>
      <c r="S350" s="39">
        <v>0</v>
      </c>
      <c r="T350" s="39">
        <v>0.049602732000000004</v>
      </c>
      <c r="U350" s="39">
        <v>0</v>
      </c>
      <c r="V350" s="39">
        <v>0.009071639999999999</v>
      </c>
      <c r="W350" s="39">
        <v>0.040531092</v>
      </c>
      <c r="X350" s="39">
        <v>0</v>
      </c>
      <c r="Y350" s="39">
        <f>Y352</f>
        <v>0</v>
      </c>
      <c r="Z350" s="39">
        <f>Z352</f>
        <v>0</v>
      </c>
      <c r="AA350" s="39">
        <f>AA352</f>
        <v>0</v>
      </c>
      <c r="AB350" s="39">
        <f>AB352</f>
        <v>0</v>
      </c>
      <c r="AC350" s="39">
        <f>AC352</f>
        <v>0</v>
      </c>
      <c r="AD350" s="39">
        <f>AD352+AD354</f>
        <v>2.848256</v>
      </c>
      <c r="AE350" s="39">
        <f t="shared" si="162"/>
        <v>0.08811052</v>
      </c>
      <c r="AF350" s="39">
        <f t="shared" si="162"/>
        <v>0</v>
      </c>
      <c r="AG350" s="39">
        <f t="shared" si="162"/>
        <v>0.03974938000000001</v>
      </c>
      <c r="AH350" s="39">
        <f t="shared" si="162"/>
        <v>0.04836114</v>
      </c>
      <c r="AI350" s="39">
        <f t="shared" si="162"/>
        <v>0</v>
      </c>
      <c r="AJ350" s="39">
        <v>0.03311672</v>
      </c>
      <c r="AK350" s="39">
        <v>0</v>
      </c>
      <c r="AL350" s="39">
        <v>0.026470580000000004</v>
      </c>
      <c r="AM350" s="39">
        <v>0.00664614</v>
      </c>
      <c r="AN350" s="39">
        <v>0</v>
      </c>
      <c r="AO350" s="39">
        <f>AO352+AO354</f>
        <v>0.01365819</v>
      </c>
      <c r="AP350" s="39">
        <f aca="true" t="shared" si="164" ref="AP350:AX350">AP352+AP354</f>
        <v>0</v>
      </c>
      <c r="AQ350" s="39">
        <f t="shared" si="164"/>
        <v>0.0057191</v>
      </c>
      <c r="AR350" s="39">
        <f t="shared" si="164"/>
        <v>0.00793909</v>
      </c>
      <c r="AS350" s="39">
        <f t="shared" si="164"/>
        <v>0</v>
      </c>
      <c r="AT350" s="39">
        <f>AT352+AT354</f>
        <v>0.04133561</v>
      </c>
      <c r="AU350" s="39">
        <f t="shared" si="164"/>
        <v>0</v>
      </c>
      <c r="AV350" s="39">
        <f t="shared" si="164"/>
        <v>0.0075597</v>
      </c>
      <c r="AW350" s="39">
        <f t="shared" si="164"/>
        <v>0.03377591</v>
      </c>
      <c r="AX350" s="39">
        <f t="shared" si="164"/>
        <v>0</v>
      </c>
      <c r="AY350" s="39">
        <f>AY352</f>
        <v>0</v>
      </c>
      <c r="AZ350" s="39">
        <f>AZ352</f>
        <v>0</v>
      </c>
      <c r="BA350" s="39">
        <f>BA352</f>
        <v>0</v>
      </c>
      <c r="BB350" s="39">
        <v>0</v>
      </c>
      <c r="BC350" s="39">
        <v>0</v>
      </c>
    </row>
    <row r="351" spans="1:55" ht="11.25">
      <c r="A351" s="1"/>
      <c r="B351" s="8" t="s">
        <v>189</v>
      </c>
      <c r="C351" s="11"/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39">
        <v>0</v>
      </c>
      <c r="Z351" s="39">
        <v>0</v>
      </c>
      <c r="AA351" s="39">
        <v>0</v>
      </c>
      <c r="AB351" s="39">
        <v>0</v>
      </c>
      <c r="AC351" s="39">
        <v>0</v>
      </c>
      <c r="AD351" s="39">
        <v>0</v>
      </c>
      <c r="AE351" s="39">
        <v>0</v>
      </c>
      <c r="AF351" s="39">
        <v>0</v>
      </c>
      <c r="AG351" s="39">
        <v>0</v>
      </c>
      <c r="AH351" s="39">
        <v>0</v>
      </c>
      <c r="AI351" s="39">
        <v>0</v>
      </c>
      <c r="AJ351" s="39">
        <v>0</v>
      </c>
      <c r="AK351" s="39">
        <v>0</v>
      </c>
      <c r="AL351" s="39">
        <v>0</v>
      </c>
      <c r="AM351" s="39">
        <v>0</v>
      </c>
      <c r="AN351" s="39">
        <v>0</v>
      </c>
      <c r="AO351" s="39">
        <v>0</v>
      </c>
      <c r="AP351" s="39">
        <v>0</v>
      </c>
      <c r="AQ351" s="39">
        <v>0</v>
      </c>
      <c r="AR351" s="39">
        <v>0</v>
      </c>
      <c r="AS351" s="39">
        <v>0</v>
      </c>
      <c r="AT351" s="39">
        <v>0</v>
      </c>
      <c r="AU351" s="39">
        <v>0</v>
      </c>
      <c r="AV351" s="39">
        <v>0</v>
      </c>
      <c r="AW351" s="39">
        <v>0</v>
      </c>
      <c r="AX351" s="39">
        <v>0</v>
      </c>
      <c r="AY351" s="39">
        <v>0</v>
      </c>
      <c r="AZ351" s="39">
        <v>0</v>
      </c>
      <c r="BA351" s="39">
        <v>0</v>
      </c>
      <c r="BB351" s="39">
        <v>0</v>
      </c>
      <c r="BC351" s="39">
        <v>0</v>
      </c>
    </row>
    <row r="352" spans="1:55" ht="45">
      <c r="A352" s="1"/>
      <c r="B352" s="12" t="s">
        <v>204</v>
      </c>
      <c r="C352" s="11" t="s">
        <v>479</v>
      </c>
      <c r="D352" s="39">
        <v>0.5848584</v>
      </c>
      <c r="E352" s="39">
        <f>J352+O352+T352+Y352</f>
        <v>0.105732624</v>
      </c>
      <c r="F352" s="39">
        <f>K352+P352+U352+Z352</f>
        <v>0</v>
      </c>
      <c r="G352" s="39">
        <f>L352+Q352+V352+AA352</f>
        <v>0.047699256</v>
      </c>
      <c r="H352" s="39">
        <f>M352+R352+W352+AB352</f>
        <v>0.058033367999999995</v>
      </c>
      <c r="I352" s="39">
        <f>N352+S352+X352+AC352</f>
        <v>0</v>
      </c>
      <c r="J352" s="39">
        <f>K352+L352+M352+N352</f>
        <v>0.039740064000000005</v>
      </c>
      <c r="K352" s="39">
        <v>0</v>
      </c>
      <c r="L352" s="39">
        <v>0.031764696</v>
      </c>
      <c r="M352" s="39">
        <v>0.007975368</v>
      </c>
      <c r="N352" s="39">
        <v>0</v>
      </c>
      <c r="O352" s="39">
        <v>0.016389828</v>
      </c>
      <c r="P352" s="39">
        <v>0</v>
      </c>
      <c r="Q352" s="39">
        <v>0.006862920000000001</v>
      </c>
      <c r="R352" s="39">
        <v>0.009526907999999999</v>
      </c>
      <c r="S352" s="39">
        <v>0</v>
      </c>
      <c r="T352" s="39">
        <v>0.049602732000000004</v>
      </c>
      <c r="U352" s="39">
        <v>0</v>
      </c>
      <c r="V352" s="39">
        <v>0.009071639999999999</v>
      </c>
      <c r="W352" s="39">
        <v>0.040531092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0.487382</v>
      </c>
      <c r="AE352" s="39">
        <f>AJ352+AO352+AT352+AY352</f>
        <v>0.08811052</v>
      </c>
      <c r="AF352" s="39">
        <f>AK352+AP352+AU352+AZ352</f>
        <v>0</v>
      </c>
      <c r="AG352" s="39">
        <f>AL352+AQ352+AV352+BA352</f>
        <v>0.03974938000000001</v>
      </c>
      <c r="AH352" s="39">
        <f>AM352+AR352+AW352+BB352</f>
        <v>0.04836114</v>
      </c>
      <c r="AI352" s="39">
        <f>AN352+AS352+AX352+BC352</f>
        <v>0</v>
      </c>
      <c r="AJ352" s="39">
        <v>0.03311672</v>
      </c>
      <c r="AK352" s="39">
        <v>0</v>
      </c>
      <c r="AL352" s="39">
        <v>0.026470580000000004</v>
      </c>
      <c r="AM352" s="39">
        <v>0.00664614</v>
      </c>
      <c r="AN352" s="39">
        <v>0</v>
      </c>
      <c r="AO352" s="39">
        <f>AP352+AQ352+AR352+AS352</f>
        <v>0.01365819</v>
      </c>
      <c r="AP352" s="39">
        <v>0</v>
      </c>
      <c r="AQ352" s="39">
        <v>0.0057191</v>
      </c>
      <c r="AR352" s="39">
        <v>0.00793909</v>
      </c>
      <c r="AS352" s="39">
        <v>0</v>
      </c>
      <c r="AT352" s="39">
        <f>AU352+AV352+AW352+AX352</f>
        <v>0.04133561</v>
      </c>
      <c r="AU352" s="39">
        <v>0</v>
      </c>
      <c r="AV352" s="39">
        <v>0.0075597</v>
      </c>
      <c r="AW352" s="39">
        <v>0.03377591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</row>
    <row r="353" spans="1:55" ht="11.25">
      <c r="A353" s="1"/>
      <c r="B353" s="8" t="s">
        <v>237</v>
      </c>
      <c r="C353" s="11"/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39">
        <v>0</v>
      </c>
      <c r="V353" s="39">
        <v>0</v>
      </c>
      <c r="W353" s="39">
        <v>0</v>
      </c>
      <c r="X353" s="39">
        <v>0</v>
      </c>
      <c r="Y353" s="39">
        <v>0</v>
      </c>
      <c r="Z353" s="39">
        <v>0</v>
      </c>
      <c r="AA353" s="39">
        <v>0</v>
      </c>
      <c r="AB353" s="39">
        <v>0</v>
      </c>
      <c r="AC353" s="39">
        <v>0</v>
      </c>
      <c r="AD353" s="39">
        <v>0</v>
      </c>
      <c r="AE353" s="39">
        <v>0</v>
      </c>
      <c r="AF353" s="39">
        <v>0</v>
      </c>
      <c r="AG353" s="39">
        <v>0</v>
      </c>
      <c r="AH353" s="39">
        <v>0</v>
      </c>
      <c r="AI353" s="39">
        <v>0</v>
      </c>
      <c r="AJ353" s="39">
        <v>0</v>
      </c>
      <c r="AK353" s="39">
        <v>0</v>
      </c>
      <c r="AL353" s="39">
        <v>0</v>
      </c>
      <c r="AM353" s="39">
        <v>0</v>
      </c>
      <c r="AN353" s="39">
        <v>0</v>
      </c>
      <c r="AO353" s="39">
        <v>0</v>
      </c>
      <c r="AP353" s="39">
        <v>0</v>
      </c>
      <c r="AQ353" s="39">
        <v>0</v>
      </c>
      <c r="AR353" s="39">
        <v>0</v>
      </c>
      <c r="AS353" s="39">
        <v>0</v>
      </c>
      <c r="AT353" s="39">
        <v>0</v>
      </c>
      <c r="AU353" s="39">
        <v>0</v>
      </c>
      <c r="AV353" s="39">
        <v>0</v>
      </c>
      <c r="AW353" s="39">
        <v>0</v>
      </c>
      <c r="AX353" s="39">
        <v>0</v>
      </c>
      <c r="AY353" s="39">
        <v>0</v>
      </c>
      <c r="AZ353" s="39">
        <v>0</v>
      </c>
      <c r="BA353" s="39">
        <v>0</v>
      </c>
      <c r="BB353" s="39">
        <v>0</v>
      </c>
      <c r="BC353" s="39">
        <v>0</v>
      </c>
    </row>
    <row r="354" spans="1:55" ht="36">
      <c r="A354" s="1"/>
      <c r="B354" s="25" t="s">
        <v>429</v>
      </c>
      <c r="C354" s="11" t="s">
        <v>479</v>
      </c>
      <c r="D354" s="39">
        <v>2.8330488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U354" s="39">
        <v>0</v>
      </c>
      <c r="V354" s="39">
        <v>0</v>
      </c>
      <c r="W354" s="39">
        <v>0</v>
      </c>
      <c r="X354" s="39">
        <v>0</v>
      </c>
      <c r="Y354" s="39">
        <v>0</v>
      </c>
      <c r="Z354" s="39">
        <v>0</v>
      </c>
      <c r="AA354" s="39">
        <v>0</v>
      </c>
      <c r="AB354" s="39">
        <v>0</v>
      </c>
      <c r="AC354" s="39">
        <v>0</v>
      </c>
      <c r="AD354" s="39">
        <v>2.360874</v>
      </c>
      <c r="AE354" s="39">
        <v>0</v>
      </c>
      <c r="AF354" s="39">
        <v>0</v>
      </c>
      <c r="AG354" s="39">
        <v>0</v>
      </c>
      <c r="AH354" s="39">
        <v>0</v>
      </c>
      <c r="AI354" s="39">
        <v>0</v>
      </c>
      <c r="AJ354" s="39">
        <v>0</v>
      </c>
      <c r="AK354" s="39">
        <v>0</v>
      </c>
      <c r="AL354" s="39">
        <v>0</v>
      </c>
      <c r="AM354" s="39">
        <v>0</v>
      </c>
      <c r="AN354" s="39">
        <v>0</v>
      </c>
      <c r="AO354" s="39">
        <v>0</v>
      </c>
      <c r="AP354" s="39">
        <v>0</v>
      </c>
      <c r="AQ354" s="39">
        <v>0</v>
      </c>
      <c r="AR354" s="39">
        <v>0</v>
      </c>
      <c r="AS354" s="39">
        <v>0</v>
      </c>
      <c r="AT354" s="39">
        <v>0</v>
      </c>
      <c r="AU354" s="39">
        <v>0</v>
      </c>
      <c r="AV354" s="39">
        <v>0</v>
      </c>
      <c r="AW354" s="39">
        <v>0</v>
      </c>
      <c r="AX354" s="39">
        <v>0</v>
      </c>
      <c r="AY354" s="39">
        <v>0</v>
      </c>
      <c r="AZ354" s="39">
        <v>0</v>
      </c>
      <c r="BA354" s="39">
        <v>0</v>
      </c>
      <c r="BB354" s="39">
        <v>0</v>
      </c>
      <c r="BC354" s="39">
        <v>0</v>
      </c>
    </row>
    <row r="355" spans="1:55" ht="21.75">
      <c r="A355" s="1" t="s">
        <v>201</v>
      </c>
      <c r="B355" s="10" t="s">
        <v>205</v>
      </c>
      <c r="C355" s="6" t="s">
        <v>480</v>
      </c>
      <c r="D355" s="39">
        <v>0.6899592</v>
      </c>
      <c r="E355" s="39">
        <f aca="true" t="shared" si="165" ref="E355:I358">J355+O355+T355+Y355</f>
        <v>0.022160724</v>
      </c>
      <c r="F355" s="39">
        <f t="shared" si="165"/>
        <v>0</v>
      </c>
      <c r="G355" s="39">
        <f t="shared" si="165"/>
        <v>0.002229588</v>
      </c>
      <c r="H355" s="39">
        <f t="shared" si="165"/>
        <v>0.019931136</v>
      </c>
      <c r="I355" s="39">
        <f t="shared" si="165"/>
        <v>0</v>
      </c>
      <c r="J355" s="39">
        <f>K355+L355+M355+N355</f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0.014421012</v>
      </c>
      <c r="P355" s="39">
        <v>0</v>
      </c>
      <c r="Q355" s="39">
        <v>0.0013028999999999998</v>
      </c>
      <c r="R355" s="39">
        <v>0.013118112</v>
      </c>
      <c r="S355" s="39">
        <v>0</v>
      </c>
      <c r="T355" s="39">
        <v>0.007739712</v>
      </c>
      <c r="U355" s="39">
        <v>0</v>
      </c>
      <c r="V355" s="39">
        <v>0.000926688</v>
      </c>
      <c r="W355" s="39">
        <v>0.006813024</v>
      </c>
      <c r="X355" s="39">
        <v>0</v>
      </c>
      <c r="Y355" s="39">
        <v>0</v>
      </c>
      <c r="Z355" s="39">
        <v>0</v>
      </c>
      <c r="AA355" s="39">
        <v>0</v>
      </c>
      <c r="AB355" s="39">
        <v>0</v>
      </c>
      <c r="AC355" s="39">
        <v>0</v>
      </c>
      <c r="AD355" s="39">
        <v>0.574966</v>
      </c>
      <c r="AE355" s="39">
        <f aca="true" t="shared" si="166" ref="AE355:AI356">AJ355+AO355+AT355+AY355</f>
        <v>0.01846727</v>
      </c>
      <c r="AF355" s="39">
        <f t="shared" si="166"/>
        <v>0</v>
      </c>
      <c r="AG355" s="39">
        <f t="shared" si="166"/>
        <v>0.00185799</v>
      </c>
      <c r="AH355" s="39">
        <f t="shared" si="166"/>
        <v>0.01660928</v>
      </c>
      <c r="AI355" s="39">
        <f t="shared" si="166"/>
        <v>0</v>
      </c>
      <c r="AJ355" s="39">
        <v>0</v>
      </c>
      <c r="AK355" s="39">
        <v>0</v>
      </c>
      <c r="AL355" s="39">
        <v>0</v>
      </c>
      <c r="AM355" s="39">
        <v>0</v>
      </c>
      <c r="AN355" s="39">
        <v>0</v>
      </c>
      <c r="AO355" s="39">
        <f>AP355+AQ355+AR355+AS355</f>
        <v>0.01201751</v>
      </c>
      <c r="AP355" s="39">
        <v>0</v>
      </c>
      <c r="AQ355" s="39">
        <v>0.00108575</v>
      </c>
      <c r="AR355" s="39">
        <v>0.01093176</v>
      </c>
      <c r="AS355" s="39">
        <v>0</v>
      </c>
      <c r="AT355" s="39">
        <f>AU355+AV355+AW355+AX355</f>
        <v>0.0064497600000000006</v>
      </c>
      <c r="AU355" s="39">
        <v>0</v>
      </c>
      <c r="AV355" s="39">
        <v>0.00077224</v>
      </c>
      <c r="AW355" s="39">
        <v>0.00567752</v>
      </c>
      <c r="AX355" s="39">
        <v>0</v>
      </c>
      <c r="AY355" s="39">
        <v>0</v>
      </c>
      <c r="AZ355" s="39">
        <v>0</v>
      </c>
      <c r="BA355" s="39">
        <v>0</v>
      </c>
      <c r="BB355" s="39">
        <v>0</v>
      </c>
      <c r="BC355" s="39">
        <v>0</v>
      </c>
    </row>
    <row r="356" spans="1:55" ht="21">
      <c r="A356" s="1" t="s">
        <v>201</v>
      </c>
      <c r="B356" s="13" t="s">
        <v>206</v>
      </c>
      <c r="C356" s="6" t="s">
        <v>481</v>
      </c>
      <c r="D356" s="39">
        <v>26.75119945327702</v>
      </c>
      <c r="E356" s="39">
        <f t="shared" si="165"/>
        <v>4.175319996</v>
      </c>
      <c r="F356" s="39">
        <f t="shared" si="165"/>
        <v>0</v>
      </c>
      <c r="G356" s="39">
        <f t="shared" si="165"/>
        <v>0</v>
      </c>
      <c r="H356" s="39">
        <f t="shared" si="165"/>
        <v>0</v>
      </c>
      <c r="I356" s="39">
        <f t="shared" si="165"/>
        <v>4.175319996</v>
      </c>
      <c r="J356" s="39">
        <f>K356+L356+M356+N356</f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3.444</v>
      </c>
      <c r="P356" s="39">
        <v>0</v>
      </c>
      <c r="Q356" s="39">
        <v>0</v>
      </c>
      <c r="R356" s="39">
        <v>0</v>
      </c>
      <c r="S356" s="39">
        <v>3.444</v>
      </c>
      <c r="T356" s="39">
        <v>0.731319996</v>
      </c>
      <c r="U356" s="39">
        <v>0</v>
      </c>
      <c r="V356" s="39">
        <v>0</v>
      </c>
      <c r="W356" s="39">
        <v>0</v>
      </c>
      <c r="X356" s="39">
        <v>0.731319996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f>SUM(AD357:AD368)</f>
        <v>22.292666211064184</v>
      </c>
      <c r="AE356" s="39">
        <f t="shared" si="166"/>
        <v>3.47943333</v>
      </c>
      <c r="AF356" s="39">
        <f t="shared" si="166"/>
        <v>0</v>
      </c>
      <c r="AG356" s="39">
        <f t="shared" si="166"/>
        <v>0</v>
      </c>
      <c r="AH356" s="39">
        <f t="shared" si="166"/>
        <v>0</v>
      </c>
      <c r="AI356" s="39">
        <f t="shared" si="166"/>
        <v>3.47943333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f>AO357+AO358</f>
        <v>2.87</v>
      </c>
      <c r="AP356" s="39">
        <f>AP357+AP358</f>
        <v>0</v>
      </c>
      <c r="AQ356" s="39">
        <f>AQ357+AQ358</f>
        <v>0</v>
      </c>
      <c r="AR356" s="39">
        <f>AR357+AR358</f>
        <v>0</v>
      </c>
      <c r="AS356" s="39">
        <f>AS357+AS358</f>
        <v>2.87</v>
      </c>
      <c r="AT356" s="39">
        <f>AU356+AV356+AW356+AX356</f>
        <v>0.60943333</v>
      </c>
      <c r="AU356" s="39">
        <f>SUM(AU357:AU368)</f>
        <v>0</v>
      </c>
      <c r="AV356" s="39">
        <f>SUM(AV357:AV368)</f>
        <v>0</v>
      </c>
      <c r="AW356" s="39">
        <f>SUM(AW357:AW368)</f>
        <v>0</v>
      </c>
      <c r="AX356" s="39">
        <f>SUM(AX357:AX368)</f>
        <v>0.60943333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</row>
    <row r="357" spans="1:55" ht="11.25">
      <c r="A357" s="1"/>
      <c r="B357" s="12" t="s">
        <v>301</v>
      </c>
      <c r="C357" s="11" t="s">
        <v>481</v>
      </c>
      <c r="D357" s="39">
        <v>1.95</v>
      </c>
      <c r="E357" s="39">
        <f t="shared" si="165"/>
        <v>1.95</v>
      </c>
      <c r="F357" s="39">
        <f t="shared" si="165"/>
        <v>0</v>
      </c>
      <c r="G357" s="39">
        <f t="shared" si="165"/>
        <v>0</v>
      </c>
      <c r="H357" s="39">
        <f t="shared" si="165"/>
        <v>0</v>
      </c>
      <c r="I357" s="39">
        <f t="shared" si="165"/>
        <v>1.95</v>
      </c>
      <c r="J357" s="39">
        <f>K357+L357+M357+N357</f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1.95</v>
      </c>
      <c r="P357" s="39">
        <v>0</v>
      </c>
      <c r="Q357" s="39">
        <v>0</v>
      </c>
      <c r="R357" s="39">
        <v>0</v>
      </c>
      <c r="S357" s="39">
        <v>1.95</v>
      </c>
      <c r="T357" s="39">
        <v>0</v>
      </c>
      <c r="U357" s="39">
        <v>0</v>
      </c>
      <c r="V357" s="39">
        <v>0</v>
      </c>
      <c r="W357" s="39">
        <v>0</v>
      </c>
      <c r="X357" s="39">
        <v>0</v>
      </c>
      <c r="Y357" s="39">
        <v>0</v>
      </c>
      <c r="Z357" s="39">
        <v>0</v>
      </c>
      <c r="AA357" s="39">
        <v>0</v>
      </c>
      <c r="AB357" s="39">
        <v>0</v>
      </c>
      <c r="AC357" s="39">
        <v>0</v>
      </c>
      <c r="AD357" s="39">
        <v>1.625</v>
      </c>
      <c r="AE357" s="39">
        <f aca="true" t="shared" si="167" ref="AE357:AE368">AJ357+AO357+AT357+AY357</f>
        <v>1.625</v>
      </c>
      <c r="AF357" s="39">
        <f aca="true" t="shared" si="168" ref="AF357:AF368">AK357+AP357+AU357+AZ357</f>
        <v>0</v>
      </c>
      <c r="AG357" s="39">
        <f aca="true" t="shared" si="169" ref="AG357:AG368">AL357+AQ357+AV357+BA357</f>
        <v>0</v>
      </c>
      <c r="AH357" s="39">
        <f aca="true" t="shared" si="170" ref="AH357:AH368">AM357+AR357+AW357+BB357</f>
        <v>0</v>
      </c>
      <c r="AI357" s="39">
        <f aca="true" t="shared" si="171" ref="AI357:AI368">AN357+AS357+AX357+BC357</f>
        <v>1.625</v>
      </c>
      <c r="AJ357" s="39">
        <v>0</v>
      </c>
      <c r="AK357" s="39">
        <v>0</v>
      </c>
      <c r="AL357" s="39">
        <v>0</v>
      </c>
      <c r="AM357" s="39">
        <v>0</v>
      </c>
      <c r="AN357" s="39">
        <v>0</v>
      </c>
      <c r="AO357" s="39">
        <f>AP357+AQ357+AR357+AS357</f>
        <v>1.625</v>
      </c>
      <c r="AP357" s="39">
        <v>0</v>
      </c>
      <c r="AQ357" s="39">
        <v>0</v>
      </c>
      <c r="AR357" s="39">
        <v>0</v>
      </c>
      <c r="AS357" s="39">
        <v>1.625</v>
      </c>
      <c r="AT357" s="39">
        <f aca="true" t="shared" si="172" ref="AT357:AT368">AU357+AV357+AW357+AX357</f>
        <v>0</v>
      </c>
      <c r="AU357" s="39">
        <v>0</v>
      </c>
      <c r="AV357" s="39">
        <v>0</v>
      </c>
      <c r="AW357" s="39">
        <v>0</v>
      </c>
      <c r="AX357" s="39">
        <v>0</v>
      </c>
      <c r="AY357" s="39">
        <v>0</v>
      </c>
      <c r="AZ357" s="39">
        <v>0</v>
      </c>
      <c r="BA357" s="39">
        <v>0</v>
      </c>
      <c r="BB357" s="39">
        <v>0</v>
      </c>
      <c r="BC357" s="39">
        <v>0</v>
      </c>
    </row>
    <row r="358" spans="1:55" ht="11.25">
      <c r="A358" s="1"/>
      <c r="B358" s="12" t="s">
        <v>302</v>
      </c>
      <c r="C358" s="11" t="s">
        <v>481</v>
      </c>
      <c r="D358" s="39">
        <v>1.494</v>
      </c>
      <c r="E358" s="39">
        <f t="shared" si="165"/>
        <v>1.494</v>
      </c>
      <c r="F358" s="39">
        <f t="shared" si="165"/>
        <v>0</v>
      </c>
      <c r="G358" s="39">
        <f t="shared" si="165"/>
        <v>0</v>
      </c>
      <c r="H358" s="39">
        <f t="shared" si="165"/>
        <v>0</v>
      </c>
      <c r="I358" s="39">
        <f t="shared" si="165"/>
        <v>1.494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1.494</v>
      </c>
      <c r="P358" s="39">
        <v>0</v>
      </c>
      <c r="Q358" s="39">
        <v>0</v>
      </c>
      <c r="R358" s="39">
        <v>0</v>
      </c>
      <c r="S358" s="39">
        <v>1.494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0</v>
      </c>
      <c r="Z358" s="39">
        <v>0</v>
      </c>
      <c r="AA358" s="39">
        <v>0</v>
      </c>
      <c r="AB358" s="39">
        <v>0</v>
      </c>
      <c r="AC358" s="39">
        <v>0</v>
      </c>
      <c r="AD358" s="39">
        <v>1.245</v>
      </c>
      <c r="AE358" s="39">
        <f t="shared" si="167"/>
        <v>1.245</v>
      </c>
      <c r="AF358" s="39">
        <f t="shared" si="168"/>
        <v>0</v>
      </c>
      <c r="AG358" s="39">
        <f t="shared" si="169"/>
        <v>0</v>
      </c>
      <c r="AH358" s="39">
        <f t="shared" si="170"/>
        <v>0</v>
      </c>
      <c r="AI358" s="39">
        <f t="shared" si="171"/>
        <v>1.245</v>
      </c>
      <c r="AJ358" s="39">
        <v>0</v>
      </c>
      <c r="AK358" s="39">
        <v>0</v>
      </c>
      <c r="AL358" s="39">
        <v>0</v>
      </c>
      <c r="AM358" s="39">
        <v>0</v>
      </c>
      <c r="AN358" s="39">
        <v>0</v>
      </c>
      <c r="AO358" s="39">
        <f>AP358+AQ358+AR358+AS358</f>
        <v>1.245</v>
      </c>
      <c r="AP358" s="39">
        <v>0</v>
      </c>
      <c r="AQ358" s="39">
        <v>0</v>
      </c>
      <c r="AR358" s="39">
        <v>0</v>
      </c>
      <c r="AS358" s="39">
        <v>1.245</v>
      </c>
      <c r="AT358" s="39">
        <f t="shared" si="172"/>
        <v>0</v>
      </c>
      <c r="AU358" s="39">
        <v>0</v>
      </c>
      <c r="AV358" s="39">
        <v>0</v>
      </c>
      <c r="AW358" s="39">
        <v>0</v>
      </c>
      <c r="AX358" s="39">
        <v>0</v>
      </c>
      <c r="AY358" s="39">
        <v>0</v>
      </c>
      <c r="AZ358" s="39">
        <v>0</v>
      </c>
      <c r="BA358" s="39">
        <v>0</v>
      </c>
      <c r="BB358" s="39">
        <v>0</v>
      </c>
      <c r="BC358" s="39">
        <v>0</v>
      </c>
    </row>
    <row r="359" spans="1:55" ht="12">
      <c r="A359" s="1"/>
      <c r="B359" s="25" t="s">
        <v>430</v>
      </c>
      <c r="C359" s="11" t="s">
        <v>481</v>
      </c>
      <c r="D359" s="39">
        <v>0.36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39">
        <v>0</v>
      </c>
      <c r="Z359" s="39">
        <v>0</v>
      </c>
      <c r="AA359" s="39">
        <v>0</v>
      </c>
      <c r="AB359" s="39">
        <v>0</v>
      </c>
      <c r="AC359" s="39">
        <v>0</v>
      </c>
      <c r="AD359" s="39">
        <v>0.3</v>
      </c>
      <c r="AE359" s="39">
        <f t="shared" si="167"/>
        <v>0</v>
      </c>
      <c r="AF359" s="39">
        <f t="shared" si="168"/>
        <v>0</v>
      </c>
      <c r="AG359" s="39">
        <f t="shared" si="169"/>
        <v>0</v>
      </c>
      <c r="AH359" s="39">
        <f t="shared" si="170"/>
        <v>0</v>
      </c>
      <c r="AI359" s="39">
        <f t="shared" si="171"/>
        <v>0</v>
      </c>
      <c r="AJ359" s="39">
        <v>0</v>
      </c>
      <c r="AK359" s="39">
        <v>0</v>
      </c>
      <c r="AL359" s="39">
        <v>0</v>
      </c>
      <c r="AM359" s="39">
        <v>0</v>
      </c>
      <c r="AN359" s="39">
        <v>0</v>
      </c>
      <c r="AO359" s="39">
        <v>0</v>
      </c>
      <c r="AP359" s="39">
        <v>0</v>
      </c>
      <c r="AQ359" s="39">
        <v>0</v>
      </c>
      <c r="AR359" s="39">
        <v>0</v>
      </c>
      <c r="AS359" s="39">
        <v>0</v>
      </c>
      <c r="AT359" s="39">
        <f t="shared" si="172"/>
        <v>0</v>
      </c>
      <c r="AU359" s="39">
        <v>0</v>
      </c>
      <c r="AV359" s="39">
        <v>0</v>
      </c>
      <c r="AW359" s="39">
        <v>0</v>
      </c>
      <c r="AX359" s="39">
        <v>0</v>
      </c>
      <c r="AY359" s="39">
        <v>0</v>
      </c>
      <c r="AZ359" s="39">
        <v>0</v>
      </c>
      <c r="BA359" s="39">
        <v>0</v>
      </c>
      <c r="BB359" s="39">
        <v>0</v>
      </c>
      <c r="BC359" s="39">
        <v>0</v>
      </c>
    </row>
    <row r="360" spans="1:55" ht="12">
      <c r="A360" s="1"/>
      <c r="B360" s="25" t="s">
        <v>431</v>
      </c>
      <c r="C360" s="11" t="s">
        <v>481</v>
      </c>
      <c r="D360" s="39">
        <v>7.764585434347747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6.470487861956457</v>
      </c>
      <c r="AE360" s="39">
        <f t="shared" si="167"/>
        <v>0</v>
      </c>
      <c r="AF360" s="39">
        <f t="shared" si="168"/>
        <v>0</v>
      </c>
      <c r="AG360" s="39">
        <f t="shared" si="169"/>
        <v>0</v>
      </c>
      <c r="AH360" s="39">
        <f t="shared" si="170"/>
        <v>0</v>
      </c>
      <c r="AI360" s="39">
        <f t="shared" si="171"/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f t="shared" si="172"/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</row>
    <row r="361" spans="1:55" ht="12">
      <c r="A361" s="1"/>
      <c r="B361" s="25" t="s">
        <v>432</v>
      </c>
      <c r="C361" s="11" t="s">
        <v>481</v>
      </c>
      <c r="D361" s="39">
        <v>4.032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0</v>
      </c>
      <c r="Z361" s="39">
        <v>0</v>
      </c>
      <c r="AA361" s="39">
        <v>0</v>
      </c>
      <c r="AB361" s="39">
        <v>0</v>
      </c>
      <c r="AC361" s="39">
        <v>0</v>
      </c>
      <c r="AD361" s="39">
        <v>3.36</v>
      </c>
      <c r="AE361" s="39">
        <f t="shared" si="167"/>
        <v>0</v>
      </c>
      <c r="AF361" s="39">
        <f t="shared" si="168"/>
        <v>0</v>
      </c>
      <c r="AG361" s="39">
        <f t="shared" si="169"/>
        <v>0</v>
      </c>
      <c r="AH361" s="39">
        <f t="shared" si="170"/>
        <v>0</v>
      </c>
      <c r="AI361" s="39">
        <f t="shared" si="171"/>
        <v>0</v>
      </c>
      <c r="AJ361" s="39">
        <v>0</v>
      </c>
      <c r="AK361" s="39">
        <v>0</v>
      </c>
      <c r="AL361" s="39">
        <v>0</v>
      </c>
      <c r="AM361" s="39">
        <v>0</v>
      </c>
      <c r="AN361" s="39">
        <v>0</v>
      </c>
      <c r="AO361" s="39">
        <v>0</v>
      </c>
      <c r="AP361" s="39">
        <v>0</v>
      </c>
      <c r="AQ361" s="39">
        <v>0</v>
      </c>
      <c r="AR361" s="39">
        <v>0</v>
      </c>
      <c r="AS361" s="39">
        <v>0</v>
      </c>
      <c r="AT361" s="39">
        <f t="shared" si="172"/>
        <v>0</v>
      </c>
      <c r="AU361" s="39">
        <v>0</v>
      </c>
      <c r="AV361" s="39">
        <v>0</v>
      </c>
      <c r="AW361" s="39">
        <v>0</v>
      </c>
      <c r="AX361" s="39">
        <v>0</v>
      </c>
      <c r="AY361" s="39">
        <v>0</v>
      </c>
      <c r="AZ361" s="39">
        <v>0</v>
      </c>
      <c r="BA361" s="39">
        <v>0</v>
      </c>
      <c r="BB361" s="39">
        <v>0</v>
      </c>
      <c r="BC361" s="39">
        <v>0</v>
      </c>
    </row>
    <row r="362" spans="1:55" ht="12">
      <c r="A362" s="1"/>
      <c r="B362" s="25" t="s">
        <v>433</v>
      </c>
      <c r="C362" s="11" t="s">
        <v>481</v>
      </c>
      <c r="D362" s="39">
        <v>0.6722140189292732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0.731319996</v>
      </c>
      <c r="U362" s="39">
        <v>0</v>
      </c>
      <c r="V362" s="39">
        <v>0</v>
      </c>
      <c r="W362" s="39">
        <v>0</v>
      </c>
      <c r="X362" s="39">
        <v>0.731319996</v>
      </c>
      <c r="Y362" s="39">
        <v>0</v>
      </c>
      <c r="Z362" s="39">
        <v>0</v>
      </c>
      <c r="AA362" s="39">
        <v>0</v>
      </c>
      <c r="AB362" s="39">
        <v>0</v>
      </c>
      <c r="AC362" s="39">
        <v>0</v>
      </c>
      <c r="AD362" s="39">
        <v>0.5601783491077277</v>
      </c>
      <c r="AE362" s="39">
        <f t="shared" si="167"/>
        <v>0.60943333</v>
      </c>
      <c r="AF362" s="39">
        <f t="shared" si="168"/>
        <v>0</v>
      </c>
      <c r="AG362" s="39">
        <f t="shared" si="169"/>
        <v>0</v>
      </c>
      <c r="AH362" s="39">
        <f t="shared" si="170"/>
        <v>0</v>
      </c>
      <c r="AI362" s="39">
        <f t="shared" si="171"/>
        <v>0.60943333</v>
      </c>
      <c r="AJ362" s="39">
        <v>0</v>
      </c>
      <c r="AK362" s="39">
        <v>0</v>
      </c>
      <c r="AL362" s="39">
        <v>0</v>
      </c>
      <c r="AM362" s="39">
        <v>0</v>
      </c>
      <c r="AN362" s="39">
        <v>0</v>
      </c>
      <c r="AO362" s="39">
        <v>0</v>
      </c>
      <c r="AP362" s="39">
        <v>0</v>
      </c>
      <c r="AQ362" s="39">
        <v>0</v>
      </c>
      <c r="AR362" s="39">
        <v>0</v>
      </c>
      <c r="AS362" s="39">
        <v>0</v>
      </c>
      <c r="AT362" s="39">
        <f t="shared" si="172"/>
        <v>0.60943333</v>
      </c>
      <c r="AU362" s="39">
        <v>0</v>
      </c>
      <c r="AV362" s="39">
        <v>0</v>
      </c>
      <c r="AW362" s="39">
        <v>0</v>
      </c>
      <c r="AX362" s="39">
        <v>0.60943333</v>
      </c>
      <c r="AY362" s="39">
        <v>0</v>
      </c>
      <c r="AZ362" s="39">
        <v>0</v>
      </c>
      <c r="BA362" s="39">
        <v>0</v>
      </c>
      <c r="BB362" s="39">
        <v>0</v>
      </c>
      <c r="BC362" s="39">
        <v>0</v>
      </c>
    </row>
    <row r="363" spans="1:55" ht="12">
      <c r="A363" s="1"/>
      <c r="B363" s="25" t="s">
        <v>434</v>
      </c>
      <c r="C363" s="11" t="s">
        <v>481</v>
      </c>
      <c r="D363" s="39">
        <v>0.9119999999999999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  <c r="Z363" s="39">
        <v>0</v>
      </c>
      <c r="AA363" s="39">
        <v>0</v>
      </c>
      <c r="AB363" s="39">
        <v>0</v>
      </c>
      <c r="AC363" s="39">
        <v>0</v>
      </c>
      <c r="AD363" s="39">
        <v>0.76</v>
      </c>
      <c r="AE363" s="39">
        <f t="shared" si="167"/>
        <v>0</v>
      </c>
      <c r="AF363" s="39">
        <f t="shared" si="168"/>
        <v>0</v>
      </c>
      <c r="AG363" s="39">
        <f t="shared" si="169"/>
        <v>0</v>
      </c>
      <c r="AH363" s="39">
        <f t="shared" si="170"/>
        <v>0</v>
      </c>
      <c r="AI363" s="39">
        <f t="shared" si="171"/>
        <v>0</v>
      </c>
      <c r="AJ363" s="39">
        <v>0</v>
      </c>
      <c r="AK363" s="39">
        <v>0</v>
      </c>
      <c r="AL363" s="39">
        <v>0</v>
      </c>
      <c r="AM363" s="39">
        <v>0</v>
      </c>
      <c r="AN363" s="39">
        <v>0</v>
      </c>
      <c r="AO363" s="39">
        <v>0</v>
      </c>
      <c r="AP363" s="39">
        <v>0</v>
      </c>
      <c r="AQ363" s="39">
        <v>0</v>
      </c>
      <c r="AR363" s="39">
        <v>0</v>
      </c>
      <c r="AS363" s="39">
        <v>0</v>
      </c>
      <c r="AT363" s="39">
        <f t="shared" si="172"/>
        <v>0</v>
      </c>
      <c r="AU363" s="39">
        <v>0</v>
      </c>
      <c r="AV363" s="39">
        <v>0</v>
      </c>
      <c r="AW363" s="39">
        <v>0</v>
      </c>
      <c r="AX363" s="39">
        <v>0</v>
      </c>
      <c r="AY363" s="39">
        <v>0</v>
      </c>
      <c r="AZ363" s="39">
        <v>0</v>
      </c>
      <c r="BA363" s="39">
        <v>0</v>
      </c>
      <c r="BB363" s="39">
        <v>0</v>
      </c>
      <c r="BC363" s="39">
        <v>0</v>
      </c>
    </row>
    <row r="364" spans="1:55" ht="12">
      <c r="A364" s="1"/>
      <c r="B364" s="25" t="s">
        <v>435</v>
      </c>
      <c r="C364" s="11" t="s">
        <v>481</v>
      </c>
      <c r="D364" s="39">
        <v>2.208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1.84</v>
      </c>
      <c r="AE364" s="39">
        <f t="shared" si="167"/>
        <v>0</v>
      </c>
      <c r="AF364" s="39">
        <f t="shared" si="168"/>
        <v>0</v>
      </c>
      <c r="AG364" s="39">
        <f t="shared" si="169"/>
        <v>0</v>
      </c>
      <c r="AH364" s="39">
        <f t="shared" si="170"/>
        <v>0</v>
      </c>
      <c r="AI364" s="39">
        <f t="shared" si="171"/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f t="shared" si="172"/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</row>
    <row r="365" spans="1:55" ht="24">
      <c r="A365" s="1"/>
      <c r="B365" s="25" t="s">
        <v>436</v>
      </c>
      <c r="C365" s="11" t="s">
        <v>481</v>
      </c>
      <c r="D365" s="39">
        <v>0.576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0</v>
      </c>
      <c r="Z365" s="39">
        <v>0</v>
      </c>
      <c r="AA365" s="39">
        <v>0</v>
      </c>
      <c r="AB365" s="39">
        <v>0</v>
      </c>
      <c r="AC365" s="39">
        <v>0</v>
      </c>
      <c r="AD365" s="39">
        <v>0.48</v>
      </c>
      <c r="AE365" s="39">
        <f t="shared" si="167"/>
        <v>0</v>
      </c>
      <c r="AF365" s="39">
        <f t="shared" si="168"/>
        <v>0</v>
      </c>
      <c r="AG365" s="39">
        <f t="shared" si="169"/>
        <v>0</v>
      </c>
      <c r="AH365" s="39">
        <f t="shared" si="170"/>
        <v>0</v>
      </c>
      <c r="AI365" s="39">
        <f t="shared" si="171"/>
        <v>0</v>
      </c>
      <c r="AJ365" s="39">
        <v>0</v>
      </c>
      <c r="AK365" s="39">
        <v>0</v>
      </c>
      <c r="AL365" s="39">
        <v>0</v>
      </c>
      <c r="AM365" s="39">
        <v>0</v>
      </c>
      <c r="AN365" s="39">
        <v>0</v>
      </c>
      <c r="AO365" s="39">
        <v>0</v>
      </c>
      <c r="AP365" s="39">
        <v>0</v>
      </c>
      <c r="AQ365" s="39">
        <v>0</v>
      </c>
      <c r="AR365" s="39">
        <v>0</v>
      </c>
      <c r="AS365" s="39">
        <v>0</v>
      </c>
      <c r="AT365" s="39">
        <f t="shared" si="172"/>
        <v>0</v>
      </c>
      <c r="AU365" s="39">
        <v>0</v>
      </c>
      <c r="AV365" s="39">
        <v>0</v>
      </c>
      <c r="AW365" s="39">
        <v>0</v>
      </c>
      <c r="AX365" s="39">
        <v>0</v>
      </c>
      <c r="AY365" s="39">
        <v>0</v>
      </c>
      <c r="AZ365" s="39">
        <v>0</v>
      </c>
      <c r="BA365" s="39">
        <v>0</v>
      </c>
      <c r="BB365" s="39">
        <v>0</v>
      </c>
      <c r="BC365" s="39">
        <v>0</v>
      </c>
    </row>
    <row r="366" spans="1:55" ht="24">
      <c r="A366" s="1"/>
      <c r="B366" s="25" t="s">
        <v>437</v>
      </c>
      <c r="C366" s="11" t="s">
        <v>481</v>
      </c>
      <c r="D366" s="39">
        <v>5.28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  <c r="Z366" s="39">
        <v>0</v>
      </c>
      <c r="AA366" s="39">
        <v>0</v>
      </c>
      <c r="AB366" s="39">
        <v>0</v>
      </c>
      <c r="AC366" s="39">
        <v>0</v>
      </c>
      <c r="AD366" s="39">
        <v>4.4</v>
      </c>
      <c r="AE366" s="39">
        <f t="shared" si="167"/>
        <v>0</v>
      </c>
      <c r="AF366" s="39">
        <f t="shared" si="168"/>
        <v>0</v>
      </c>
      <c r="AG366" s="39">
        <f t="shared" si="169"/>
        <v>0</v>
      </c>
      <c r="AH366" s="39">
        <f t="shared" si="170"/>
        <v>0</v>
      </c>
      <c r="AI366" s="39">
        <f t="shared" si="171"/>
        <v>0</v>
      </c>
      <c r="AJ366" s="39">
        <v>0</v>
      </c>
      <c r="AK366" s="39">
        <v>0</v>
      </c>
      <c r="AL366" s="39">
        <v>0</v>
      </c>
      <c r="AM366" s="39">
        <v>0</v>
      </c>
      <c r="AN366" s="39">
        <v>0</v>
      </c>
      <c r="AO366" s="39">
        <v>0</v>
      </c>
      <c r="AP366" s="39">
        <v>0</v>
      </c>
      <c r="AQ366" s="39">
        <v>0</v>
      </c>
      <c r="AR366" s="39">
        <v>0</v>
      </c>
      <c r="AS366" s="39">
        <v>0</v>
      </c>
      <c r="AT366" s="39">
        <f t="shared" si="172"/>
        <v>0</v>
      </c>
      <c r="AU366" s="39">
        <v>0</v>
      </c>
      <c r="AV366" s="39">
        <v>0</v>
      </c>
      <c r="AW366" s="39">
        <v>0</v>
      </c>
      <c r="AX366" s="39">
        <v>0</v>
      </c>
      <c r="AY366" s="39">
        <v>0</v>
      </c>
      <c r="AZ366" s="39">
        <v>0</v>
      </c>
      <c r="BA366" s="39">
        <v>0</v>
      </c>
      <c r="BB366" s="39">
        <v>0</v>
      </c>
      <c r="BC366" s="39">
        <v>0</v>
      </c>
    </row>
    <row r="367" spans="1:55" ht="24">
      <c r="A367" s="1"/>
      <c r="B367" s="25" t="s">
        <v>438</v>
      </c>
      <c r="C367" s="11" t="s">
        <v>481</v>
      </c>
      <c r="D367" s="39">
        <v>1.2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0</v>
      </c>
      <c r="AA367" s="39">
        <v>0</v>
      </c>
      <c r="AB367" s="39">
        <v>0</v>
      </c>
      <c r="AC367" s="39">
        <v>0</v>
      </c>
      <c r="AD367" s="39">
        <v>1</v>
      </c>
      <c r="AE367" s="39">
        <f t="shared" si="167"/>
        <v>0</v>
      </c>
      <c r="AF367" s="39">
        <f t="shared" si="168"/>
        <v>0</v>
      </c>
      <c r="AG367" s="39">
        <f t="shared" si="169"/>
        <v>0</v>
      </c>
      <c r="AH367" s="39">
        <f t="shared" si="170"/>
        <v>0</v>
      </c>
      <c r="AI367" s="39">
        <f t="shared" si="171"/>
        <v>0</v>
      </c>
      <c r="AJ367" s="39">
        <v>0</v>
      </c>
      <c r="AK367" s="39">
        <v>0</v>
      </c>
      <c r="AL367" s="39">
        <v>0</v>
      </c>
      <c r="AM367" s="39">
        <v>0</v>
      </c>
      <c r="AN367" s="39">
        <v>0</v>
      </c>
      <c r="AO367" s="39">
        <v>0</v>
      </c>
      <c r="AP367" s="39">
        <v>0</v>
      </c>
      <c r="AQ367" s="39">
        <v>0</v>
      </c>
      <c r="AR367" s="39">
        <v>0</v>
      </c>
      <c r="AS367" s="39">
        <v>0</v>
      </c>
      <c r="AT367" s="39">
        <f t="shared" si="172"/>
        <v>0</v>
      </c>
      <c r="AU367" s="39">
        <v>0</v>
      </c>
      <c r="AV367" s="39">
        <v>0</v>
      </c>
      <c r="AW367" s="39">
        <v>0</v>
      </c>
      <c r="AX367" s="39">
        <v>0</v>
      </c>
      <c r="AY367" s="39">
        <v>0</v>
      </c>
      <c r="AZ367" s="39">
        <v>0</v>
      </c>
      <c r="BA367" s="39">
        <v>0</v>
      </c>
      <c r="BB367" s="39">
        <v>0</v>
      </c>
      <c r="BC367" s="39">
        <v>0</v>
      </c>
    </row>
    <row r="368" spans="1:55" ht="12">
      <c r="A368" s="1"/>
      <c r="B368" s="25" t="s">
        <v>439</v>
      </c>
      <c r="C368" s="11" t="s">
        <v>481</v>
      </c>
      <c r="D368" s="39">
        <v>0.3024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0.252</v>
      </c>
      <c r="AE368" s="39">
        <f t="shared" si="167"/>
        <v>0</v>
      </c>
      <c r="AF368" s="39">
        <f t="shared" si="168"/>
        <v>0</v>
      </c>
      <c r="AG368" s="39">
        <f t="shared" si="169"/>
        <v>0</v>
      </c>
      <c r="AH368" s="39">
        <f t="shared" si="170"/>
        <v>0</v>
      </c>
      <c r="AI368" s="39">
        <f t="shared" si="171"/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f t="shared" si="172"/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</row>
    <row r="369" spans="1:55" ht="42">
      <c r="A369" s="1" t="s">
        <v>207</v>
      </c>
      <c r="B369" s="9" t="s">
        <v>208</v>
      </c>
      <c r="C369" s="3"/>
      <c r="D369" s="39">
        <v>0</v>
      </c>
      <c r="E369" s="39">
        <f aca="true" t="shared" si="173" ref="E369:E378">J369+O369+T369+Y369</f>
        <v>0</v>
      </c>
      <c r="F369" s="39">
        <f aca="true" t="shared" si="174" ref="F369:F378">K369+P369+U369+Z369</f>
        <v>0</v>
      </c>
      <c r="G369" s="39">
        <f aca="true" t="shared" si="175" ref="G369:G378">L369+Q369+V369+AA369</f>
        <v>0</v>
      </c>
      <c r="H369" s="39">
        <f aca="true" t="shared" si="176" ref="H369:H378">M369+R369+W369+AB369</f>
        <v>0</v>
      </c>
      <c r="I369" s="39">
        <f aca="true" t="shared" si="177" ref="I369:I378">N369+S369+X369+AC369</f>
        <v>0</v>
      </c>
      <c r="J369" s="39">
        <f>K369+L369+M369+N369</f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  <c r="Z369" s="39">
        <v>0</v>
      </c>
      <c r="AA369" s="39">
        <v>0</v>
      </c>
      <c r="AB369" s="39">
        <v>0</v>
      </c>
      <c r="AC369" s="39">
        <v>0</v>
      </c>
      <c r="AD369" s="39">
        <v>0</v>
      </c>
      <c r="AE369" s="39">
        <f aca="true" t="shared" si="178" ref="AE369:AE376">AJ369+AO369+AT369+AY369</f>
        <v>0</v>
      </c>
      <c r="AF369" s="39">
        <f aca="true" t="shared" si="179" ref="AF369:AF376">AK369+AP369+AU369+AZ369</f>
        <v>0</v>
      </c>
      <c r="AG369" s="39">
        <f aca="true" t="shared" si="180" ref="AG369:AG376">AL369+AQ369+AV369+BA369</f>
        <v>0</v>
      </c>
      <c r="AH369" s="39">
        <f aca="true" t="shared" si="181" ref="AH369:AH376">AM369+AR369+AW369+BB369</f>
        <v>0</v>
      </c>
      <c r="AI369" s="39">
        <f aca="true" t="shared" si="182" ref="AI369:AI376">AN369+AS369+AX369+BC369</f>
        <v>0</v>
      </c>
      <c r="AJ369" s="39">
        <v>0</v>
      </c>
      <c r="AK369" s="39">
        <v>0</v>
      </c>
      <c r="AL369" s="39">
        <v>0</v>
      </c>
      <c r="AM369" s="39">
        <v>0</v>
      </c>
      <c r="AN369" s="39">
        <v>0</v>
      </c>
      <c r="AO369" s="39">
        <v>0</v>
      </c>
      <c r="AP369" s="39">
        <v>0</v>
      </c>
      <c r="AQ369" s="39">
        <v>0</v>
      </c>
      <c r="AR369" s="39">
        <v>0</v>
      </c>
      <c r="AS369" s="39">
        <v>0</v>
      </c>
      <c r="AT369" s="39">
        <v>0</v>
      </c>
      <c r="AU369" s="39">
        <v>0</v>
      </c>
      <c r="AV369" s="39">
        <v>0</v>
      </c>
      <c r="AW369" s="39">
        <v>0</v>
      </c>
      <c r="AX369" s="39">
        <v>0</v>
      </c>
      <c r="AY369" s="39">
        <v>0</v>
      </c>
      <c r="AZ369" s="39">
        <v>0</v>
      </c>
      <c r="BA369" s="39">
        <v>0</v>
      </c>
      <c r="BB369" s="39">
        <v>0</v>
      </c>
      <c r="BC369" s="39">
        <v>0</v>
      </c>
    </row>
    <row r="370" spans="1:55" ht="31.5">
      <c r="A370" s="1" t="s">
        <v>209</v>
      </c>
      <c r="B370" s="9" t="s">
        <v>210</v>
      </c>
      <c r="C370" s="3"/>
      <c r="D370" s="39">
        <v>0</v>
      </c>
      <c r="E370" s="39">
        <f t="shared" si="173"/>
        <v>0</v>
      </c>
      <c r="F370" s="39">
        <f t="shared" si="174"/>
        <v>0</v>
      </c>
      <c r="G370" s="39">
        <f t="shared" si="175"/>
        <v>0</v>
      </c>
      <c r="H370" s="39">
        <f t="shared" si="176"/>
        <v>0</v>
      </c>
      <c r="I370" s="39">
        <f t="shared" si="177"/>
        <v>0</v>
      </c>
      <c r="J370" s="39">
        <f>K370+L370+M370+N370</f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39">
        <v>0</v>
      </c>
      <c r="Z370" s="39">
        <v>0</v>
      </c>
      <c r="AA370" s="39">
        <v>0</v>
      </c>
      <c r="AB370" s="39">
        <v>0</v>
      </c>
      <c r="AC370" s="39">
        <v>0</v>
      </c>
      <c r="AD370" s="39">
        <v>0</v>
      </c>
      <c r="AE370" s="39">
        <f t="shared" si="178"/>
        <v>0</v>
      </c>
      <c r="AF370" s="39">
        <f t="shared" si="179"/>
        <v>0</v>
      </c>
      <c r="AG370" s="39">
        <f t="shared" si="180"/>
        <v>0</v>
      </c>
      <c r="AH370" s="39">
        <f t="shared" si="181"/>
        <v>0</v>
      </c>
      <c r="AI370" s="39">
        <f t="shared" si="182"/>
        <v>0</v>
      </c>
      <c r="AJ370" s="39">
        <v>0</v>
      </c>
      <c r="AK370" s="39">
        <v>0</v>
      </c>
      <c r="AL370" s="39">
        <v>0</v>
      </c>
      <c r="AM370" s="39">
        <v>0</v>
      </c>
      <c r="AN370" s="39">
        <v>0</v>
      </c>
      <c r="AO370" s="39">
        <v>0</v>
      </c>
      <c r="AP370" s="39">
        <v>0</v>
      </c>
      <c r="AQ370" s="39">
        <v>0</v>
      </c>
      <c r="AR370" s="39">
        <v>0</v>
      </c>
      <c r="AS370" s="39">
        <v>0</v>
      </c>
      <c r="AT370" s="39">
        <v>0</v>
      </c>
      <c r="AU370" s="39">
        <v>0</v>
      </c>
      <c r="AV370" s="39">
        <v>0</v>
      </c>
      <c r="AW370" s="39">
        <v>0</v>
      </c>
      <c r="AX370" s="39">
        <v>0</v>
      </c>
      <c r="AY370" s="39">
        <v>0</v>
      </c>
      <c r="AZ370" s="39">
        <v>0</v>
      </c>
      <c r="BA370" s="39">
        <v>0</v>
      </c>
      <c r="BB370" s="39">
        <v>0</v>
      </c>
      <c r="BC370" s="39">
        <v>0</v>
      </c>
    </row>
    <row r="371" spans="1:55" ht="31.5">
      <c r="A371" s="1" t="s">
        <v>211</v>
      </c>
      <c r="B371" s="9" t="s">
        <v>212</v>
      </c>
      <c r="C371" s="3"/>
      <c r="D371" s="39">
        <v>0</v>
      </c>
      <c r="E371" s="39">
        <f t="shared" si="173"/>
        <v>0</v>
      </c>
      <c r="F371" s="39">
        <f t="shared" si="174"/>
        <v>0</v>
      </c>
      <c r="G371" s="39">
        <f t="shared" si="175"/>
        <v>0</v>
      </c>
      <c r="H371" s="39">
        <f t="shared" si="176"/>
        <v>0</v>
      </c>
      <c r="I371" s="39">
        <f t="shared" si="177"/>
        <v>0</v>
      </c>
      <c r="J371" s="39">
        <f>K371+L371+M371+N371</f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  <c r="AE371" s="39">
        <f t="shared" si="178"/>
        <v>0</v>
      </c>
      <c r="AF371" s="39">
        <f t="shared" si="179"/>
        <v>0</v>
      </c>
      <c r="AG371" s="39">
        <f t="shared" si="180"/>
        <v>0</v>
      </c>
      <c r="AH371" s="39">
        <f t="shared" si="181"/>
        <v>0</v>
      </c>
      <c r="AI371" s="39">
        <f t="shared" si="182"/>
        <v>0</v>
      </c>
      <c r="AJ371" s="39">
        <v>0</v>
      </c>
      <c r="AK371" s="39">
        <v>0</v>
      </c>
      <c r="AL371" s="39">
        <v>0</v>
      </c>
      <c r="AM371" s="39">
        <v>0</v>
      </c>
      <c r="AN371" s="39">
        <v>0</v>
      </c>
      <c r="AO371" s="39">
        <v>0</v>
      </c>
      <c r="AP371" s="39">
        <v>0</v>
      </c>
      <c r="AQ371" s="39">
        <v>0</v>
      </c>
      <c r="AR371" s="39">
        <v>0</v>
      </c>
      <c r="AS371" s="39">
        <v>0</v>
      </c>
      <c r="AT371" s="39">
        <v>0</v>
      </c>
      <c r="AU371" s="39">
        <v>0</v>
      </c>
      <c r="AV371" s="39">
        <v>0</v>
      </c>
      <c r="AW371" s="39">
        <v>0</v>
      </c>
      <c r="AX371" s="39">
        <v>0</v>
      </c>
      <c r="AY371" s="39">
        <v>0</v>
      </c>
      <c r="AZ371" s="39">
        <v>0</v>
      </c>
      <c r="BA371" s="39">
        <v>0</v>
      </c>
      <c r="BB371" s="39">
        <v>0</v>
      </c>
      <c r="BC371" s="39">
        <v>0</v>
      </c>
    </row>
    <row r="372" spans="1:55" ht="21">
      <c r="A372" s="1" t="s">
        <v>213</v>
      </c>
      <c r="B372" s="9" t="s">
        <v>214</v>
      </c>
      <c r="C372" s="3" t="s">
        <v>79</v>
      </c>
      <c r="D372" s="39">
        <v>50.53122039875496</v>
      </c>
      <c r="E372" s="39">
        <f t="shared" si="173"/>
        <v>5.2429029599999994</v>
      </c>
      <c r="F372" s="39">
        <f t="shared" si="174"/>
        <v>0.16373450399999998</v>
      </c>
      <c r="G372" s="39">
        <f t="shared" si="175"/>
        <v>1.18659912</v>
      </c>
      <c r="H372" s="39">
        <f t="shared" si="176"/>
        <v>3.8925693359999998</v>
      </c>
      <c r="I372" s="39">
        <f t="shared" si="177"/>
        <v>0</v>
      </c>
      <c r="J372" s="39">
        <f>J373</f>
        <v>3.0201493679999993</v>
      </c>
      <c r="K372" s="39">
        <f>K373</f>
        <v>0</v>
      </c>
      <c r="L372" s="39">
        <f>L373</f>
        <v>0.9454149239999999</v>
      </c>
      <c r="M372" s="39">
        <f>M373</f>
        <v>2.0747344439999997</v>
      </c>
      <c r="N372" s="39">
        <f>N373</f>
        <v>0</v>
      </c>
      <c r="O372" s="39">
        <v>1.0018215959999999</v>
      </c>
      <c r="P372" s="39">
        <v>0.025341600000000002</v>
      </c>
      <c r="Q372" s="39">
        <v>0.13111516799999998</v>
      </c>
      <c r="R372" s="39">
        <v>0.845364828</v>
      </c>
      <c r="S372" s="39">
        <v>0</v>
      </c>
      <c r="T372" s="39">
        <v>1.2209319959999998</v>
      </c>
      <c r="U372" s="39">
        <v>0.13839290399999998</v>
      </c>
      <c r="V372" s="39">
        <v>0.110069028</v>
      </c>
      <c r="W372" s="39">
        <v>0.9724700639999999</v>
      </c>
      <c r="X372" s="39">
        <v>0</v>
      </c>
      <c r="Y372" s="39">
        <f>Y373</f>
        <v>0</v>
      </c>
      <c r="Z372" s="39">
        <f>Z373</f>
        <v>0</v>
      </c>
      <c r="AA372" s="39">
        <f>AA373</f>
        <v>0</v>
      </c>
      <c r="AB372" s="39">
        <f>AB373</f>
        <v>0</v>
      </c>
      <c r="AC372" s="39">
        <f>AC373</f>
        <v>0</v>
      </c>
      <c r="AD372" s="39">
        <f>AD373</f>
        <v>42.109350332295804</v>
      </c>
      <c r="AE372" s="39">
        <f t="shared" si="178"/>
        <v>4.3690858</v>
      </c>
      <c r="AF372" s="39">
        <f t="shared" si="179"/>
        <v>0.13644541999999998</v>
      </c>
      <c r="AG372" s="39">
        <f t="shared" si="180"/>
        <v>0.9888326</v>
      </c>
      <c r="AH372" s="39">
        <f t="shared" si="181"/>
        <v>3.24380778</v>
      </c>
      <c r="AI372" s="39">
        <f t="shared" si="182"/>
        <v>0</v>
      </c>
      <c r="AJ372" s="39">
        <v>2.51679114</v>
      </c>
      <c r="AK372" s="39">
        <v>0</v>
      </c>
      <c r="AL372" s="39">
        <v>0.78784577</v>
      </c>
      <c r="AM372" s="39">
        <v>1.72894537</v>
      </c>
      <c r="AN372" s="39">
        <v>0</v>
      </c>
      <c r="AO372" s="39">
        <f aca="true" t="shared" si="183" ref="AO372:BC372">AO373</f>
        <v>0.83485133</v>
      </c>
      <c r="AP372" s="39">
        <f t="shared" si="183"/>
        <v>0.021118</v>
      </c>
      <c r="AQ372" s="39">
        <f t="shared" si="183"/>
        <v>0.10926264</v>
      </c>
      <c r="AR372" s="39">
        <f t="shared" si="183"/>
        <v>0.7044706900000001</v>
      </c>
      <c r="AS372" s="39">
        <f t="shared" si="183"/>
        <v>0</v>
      </c>
      <c r="AT372" s="39">
        <f t="shared" si="183"/>
        <v>1.0174433299999999</v>
      </c>
      <c r="AU372" s="39">
        <f t="shared" si="183"/>
        <v>0.11532741999999999</v>
      </c>
      <c r="AV372" s="39">
        <f t="shared" si="183"/>
        <v>0.09172419</v>
      </c>
      <c r="AW372" s="39">
        <f t="shared" si="183"/>
        <v>0.8103917199999999</v>
      </c>
      <c r="AX372" s="39">
        <f t="shared" si="183"/>
        <v>0</v>
      </c>
      <c r="AY372" s="39">
        <f t="shared" si="183"/>
        <v>0</v>
      </c>
      <c r="AZ372" s="39">
        <f t="shared" si="183"/>
        <v>0</v>
      </c>
      <c r="BA372" s="39">
        <f t="shared" si="183"/>
        <v>0</v>
      </c>
      <c r="BB372" s="39">
        <f t="shared" si="183"/>
        <v>0</v>
      </c>
      <c r="BC372" s="39">
        <f t="shared" si="183"/>
        <v>0</v>
      </c>
    </row>
    <row r="373" spans="1:55" ht="42.75">
      <c r="A373" s="1" t="s">
        <v>213</v>
      </c>
      <c r="B373" s="10" t="s">
        <v>215</v>
      </c>
      <c r="C373" s="6" t="s">
        <v>482</v>
      </c>
      <c r="D373" s="39">
        <v>50.53122039875496</v>
      </c>
      <c r="E373" s="39">
        <f t="shared" si="173"/>
        <v>5.2429029599999994</v>
      </c>
      <c r="F373" s="39">
        <f t="shared" si="174"/>
        <v>0.16373450399999998</v>
      </c>
      <c r="G373" s="39">
        <f t="shared" si="175"/>
        <v>1.18659912</v>
      </c>
      <c r="H373" s="39">
        <f t="shared" si="176"/>
        <v>3.8925693359999998</v>
      </c>
      <c r="I373" s="39">
        <f t="shared" si="177"/>
        <v>0</v>
      </c>
      <c r="J373" s="39">
        <f>SUM(J375:J419)</f>
        <v>3.0201493679999993</v>
      </c>
      <c r="K373" s="39">
        <f>SUM(K375:K419)</f>
        <v>0</v>
      </c>
      <c r="L373" s="39">
        <f>SUM(L375:L419)</f>
        <v>0.9454149239999999</v>
      </c>
      <c r="M373" s="39">
        <f>SUM(M375:M419)</f>
        <v>2.0747344439999997</v>
      </c>
      <c r="N373" s="39">
        <f>SUM(N375:N419)</f>
        <v>0</v>
      </c>
      <c r="O373" s="39">
        <v>1.0018215959999999</v>
      </c>
      <c r="P373" s="39">
        <v>0.025341600000000002</v>
      </c>
      <c r="Q373" s="39">
        <v>0.13111516799999998</v>
      </c>
      <c r="R373" s="39">
        <v>0.845364828</v>
      </c>
      <c r="S373" s="39">
        <v>0</v>
      </c>
      <c r="T373" s="39">
        <v>1.2209319959999998</v>
      </c>
      <c r="U373" s="39">
        <v>0.13839290399999998</v>
      </c>
      <c r="V373" s="39">
        <v>0.110069028</v>
      </c>
      <c r="W373" s="39">
        <v>0.9724700639999999</v>
      </c>
      <c r="X373" s="39">
        <v>0</v>
      </c>
      <c r="Y373" s="39">
        <f>SUM(Y375:Y419)</f>
        <v>0</v>
      </c>
      <c r="Z373" s="39">
        <f>SUM(Z375:Z419)</f>
        <v>0</v>
      </c>
      <c r="AA373" s="39">
        <f>SUM(AA375:AA419)</f>
        <v>0</v>
      </c>
      <c r="AB373" s="39">
        <f>SUM(AB375:AB419)</f>
        <v>0</v>
      </c>
      <c r="AC373" s="39">
        <f>SUM(AC375:AC419)</f>
        <v>0</v>
      </c>
      <c r="AD373" s="39">
        <f>SUM(AD375:AD423)</f>
        <v>42.109350332295804</v>
      </c>
      <c r="AE373" s="39">
        <f t="shared" si="178"/>
        <v>4.3690858</v>
      </c>
      <c r="AF373" s="39">
        <f t="shared" si="179"/>
        <v>0.13644541999999998</v>
      </c>
      <c r="AG373" s="39">
        <f t="shared" si="180"/>
        <v>0.9888326</v>
      </c>
      <c r="AH373" s="39">
        <f t="shared" si="181"/>
        <v>3.24380778</v>
      </c>
      <c r="AI373" s="39">
        <f t="shared" si="182"/>
        <v>0</v>
      </c>
      <c r="AJ373" s="39">
        <v>2.51679114</v>
      </c>
      <c r="AK373" s="39">
        <v>0</v>
      </c>
      <c r="AL373" s="39">
        <v>0.78784577</v>
      </c>
      <c r="AM373" s="39">
        <v>1.72894537</v>
      </c>
      <c r="AN373" s="39">
        <v>0</v>
      </c>
      <c r="AO373" s="39">
        <f>SUM(AO375:AO423)</f>
        <v>0.83485133</v>
      </c>
      <c r="AP373" s="39">
        <f aca="true" t="shared" si="184" ref="AP373:BC373">SUM(AP375:AP423)</f>
        <v>0.021118</v>
      </c>
      <c r="AQ373" s="39">
        <f t="shared" si="184"/>
        <v>0.10926264</v>
      </c>
      <c r="AR373" s="39">
        <f t="shared" si="184"/>
        <v>0.7044706900000001</v>
      </c>
      <c r="AS373" s="39">
        <f t="shared" si="184"/>
        <v>0</v>
      </c>
      <c r="AT373" s="39">
        <f t="shared" si="184"/>
        <v>1.0174433299999999</v>
      </c>
      <c r="AU373" s="39">
        <f t="shared" si="184"/>
        <v>0.11532741999999999</v>
      </c>
      <c r="AV373" s="39">
        <f t="shared" si="184"/>
        <v>0.09172419</v>
      </c>
      <c r="AW373" s="39">
        <f t="shared" si="184"/>
        <v>0.8103917199999999</v>
      </c>
      <c r="AX373" s="39">
        <f t="shared" si="184"/>
        <v>0</v>
      </c>
      <c r="AY373" s="39">
        <f t="shared" si="184"/>
        <v>0</v>
      </c>
      <c r="AZ373" s="39">
        <f t="shared" si="184"/>
        <v>0</v>
      </c>
      <c r="BA373" s="39">
        <f t="shared" si="184"/>
        <v>0</v>
      </c>
      <c r="BB373" s="39">
        <f t="shared" si="184"/>
        <v>0</v>
      </c>
      <c r="BC373" s="39">
        <f t="shared" si="184"/>
        <v>0</v>
      </c>
    </row>
    <row r="374" spans="1:55" ht="11.25">
      <c r="A374" s="1"/>
      <c r="B374" s="8" t="s">
        <v>189</v>
      </c>
      <c r="C374" s="6"/>
      <c r="D374" s="39">
        <v>0</v>
      </c>
      <c r="E374" s="39">
        <f t="shared" si="173"/>
        <v>0</v>
      </c>
      <c r="F374" s="39">
        <f t="shared" si="174"/>
        <v>0</v>
      </c>
      <c r="G374" s="39">
        <f t="shared" si="175"/>
        <v>0</v>
      </c>
      <c r="H374" s="39">
        <f t="shared" si="176"/>
        <v>0</v>
      </c>
      <c r="I374" s="39">
        <f t="shared" si="177"/>
        <v>0</v>
      </c>
      <c r="J374" s="39">
        <f>K374+L374+M374+N374</f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  <c r="Z374" s="39">
        <v>0</v>
      </c>
      <c r="AA374" s="39">
        <v>0</v>
      </c>
      <c r="AB374" s="39">
        <v>0</v>
      </c>
      <c r="AC374" s="39">
        <v>0</v>
      </c>
      <c r="AD374" s="39">
        <v>0</v>
      </c>
      <c r="AE374" s="39">
        <f t="shared" si="178"/>
        <v>0</v>
      </c>
      <c r="AF374" s="39">
        <f t="shared" si="179"/>
        <v>0</v>
      </c>
      <c r="AG374" s="39">
        <f t="shared" si="180"/>
        <v>0</v>
      </c>
      <c r="AH374" s="39">
        <f t="shared" si="181"/>
        <v>0</v>
      </c>
      <c r="AI374" s="39">
        <f t="shared" si="182"/>
        <v>0</v>
      </c>
      <c r="AJ374" s="39">
        <v>0</v>
      </c>
      <c r="AK374" s="39">
        <v>0</v>
      </c>
      <c r="AL374" s="39">
        <v>0</v>
      </c>
      <c r="AM374" s="39">
        <v>0</v>
      </c>
      <c r="AN374" s="39">
        <v>0</v>
      </c>
      <c r="AO374" s="39">
        <v>0</v>
      </c>
      <c r="AP374" s="39">
        <v>0</v>
      </c>
      <c r="AQ374" s="39">
        <v>0</v>
      </c>
      <c r="AR374" s="39">
        <v>0</v>
      </c>
      <c r="AS374" s="39">
        <v>0</v>
      </c>
      <c r="AT374" s="39">
        <v>0</v>
      </c>
      <c r="AU374" s="39">
        <v>0</v>
      </c>
      <c r="AV374" s="39">
        <v>0</v>
      </c>
      <c r="AW374" s="39">
        <v>0</v>
      </c>
      <c r="AX374" s="39">
        <v>0</v>
      </c>
      <c r="AY374" s="39">
        <v>0</v>
      </c>
      <c r="AZ374" s="39">
        <v>0</v>
      </c>
      <c r="BA374" s="39">
        <v>0</v>
      </c>
      <c r="BB374" s="39">
        <v>0</v>
      </c>
      <c r="BC374" s="39">
        <v>0</v>
      </c>
    </row>
    <row r="375" spans="1:55" ht="45">
      <c r="A375" s="1"/>
      <c r="B375" s="14" t="s">
        <v>216</v>
      </c>
      <c r="C375" s="6" t="s">
        <v>482</v>
      </c>
      <c r="D375" s="39">
        <v>0</v>
      </c>
      <c r="E375" s="39">
        <f t="shared" si="173"/>
        <v>0</v>
      </c>
      <c r="F375" s="39">
        <f t="shared" si="174"/>
        <v>0</v>
      </c>
      <c r="G375" s="39">
        <f t="shared" si="175"/>
        <v>0</v>
      </c>
      <c r="H375" s="39">
        <f t="shared" si="176"/>
        <v>0</v>
      </c>
      <c r="I375" s="39">
        <f t="shared" si="177"/>
        <v>0</v>
      </c>
      <c r="J375" s="39">
        <f>K375+L375+M375+N375</f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  <c r="AA375" s="39">
        <v>0</v>
      </c>
      <c r="AB375" s="39">
        <v>0</v>
      </c>
      <c r="AC375" s="39">
        <v>0</v>
      </c>
      <c r="AD375" s="39">
        <v>0</v>
      </c>
      <c r="AE375" s="39">
        <f t="shared" si="178"/>
        <v>0</v>
      </c>
      <c r="AF375" s="39">
        <f t="shared" si="179"/>
        <v>0</v>
      </c>
      <c r="AG375" s="39">
        <f t="shared" si="180"/>
        <v>0</v>
      </c>
      <c r="AH375" s="39">
        <f t="shared" si="181"/>
        <v>0</v>
      </c>
      <c r="AI375" s="39">
        <f t="shared" si="182"/>
        <v>0</v>
      </c>
      <c r="AJ375" s="39">
        <v>0</v>
      </c>
      <c r="AK375" s="39">
        <v>0</v>
      </c>
      <c r="AL375" s="39">
        <v>0</v>
      </c>
      <c r="AM375" s="39">
        <v>0</v>
      </c>
      <c r="AN375" s="39">
        <v>0</v>
      </c>
      <c r="AO375" s="39">
        <f>AP375+AQ375+AR375+AS375</f>
        <v>0</v>
      </c>
      <c r="AP375" s="39">
        <v>0</v>
      </c>
      <c r="AQ375" s="39">
        <v>0</v>
      </c>
      <c r="AR375" s="39">
        <v>0</v>
      </c>
      <c r="AS375" s="39">
        <v>0</v>
      </c>
      <c r="AT375" s="39">
        <v>0</v>
      </c>
      <c r="AU375" s="39">
        <v>0</v>
      </c>
      <c r="AV375" s="39">
        <v>0</v>
      </c>
      <c r="AW375" s="39">
        <v>0</v>
      </c>
      <c r="AX375" s="39">
        <v>0</v>
      </c>
      <c r="AY375" s="39">
        <v>0</v>
      </c>
      <c r="AZ375" s="39">
        <v>0</v>
      </c>
      <c r="BA375" s="39">
        <v>0</v>
      </c>
      <c r="BB375" s="39">
        <v>0</v>
      </c>
      <c r="BC375" s="39">
        <v>0</v>
      </c>
    </row>
    <row r="376" spans="1:55" ht="22.5">
      <c r="A376" s="1"/>
      <c r="B376" s="15" t="s">
        <v>217</v>
      </c>
      <c r="C376" s="6"/>
      <c r="D376" s="39">
        <v>0.76261461696</v>
      </c>
      <c r="E376" s="39">
        <f t="shared" si="173"/>
        <v>0.627835932</v>
      </c>
      <c r="F376" s="39">
        <f t="shared" si="174"/>
        <v>0</v>
      </c>
      <c r="G376" s="39">
        <f t="shared" si="175"/>
        <v>0.09160166399999999</v>
      </c>
      <c r="H376" s="39">
        <f t="shared" si="176"/>
        <v>0.536234268</v>
      </c>
      <c r="I376" s="39">
        <f t="shared" si="177"/>
        <v>0</v>
      </c>
      <c r="J376" s="39">
        <f>K376+L376+M376+N376</f>
        <v>0.627835932</v>
      </c>
      <c r="K376" s="39">
        <v>0</v>
      </c>
      <c r="L376" s="39">
        <v>0.09160166399999999</v>
      </c>
      <c r="M376" s="39">
        <v>0.536234268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0.6355121808</v>
      </c>
      <c r="AE376" s="39">
        <f t="shared" si="178"/>
        <v>0.52319661</v>
      </c>
      <c r="AF376" s="39">
        <f t="shared" si="179"/>
        <v>0</v>
      </c>
      <c r="AG376" s="39">
        <f t="shared" si="180"/>
        <v>0.07633472</v>
      </c>
      <c r="AH376" s="39">
        <f t="shared" si="181"/>
        <v>0.44686189</v>
      </c>
      <c r="AI376" s="39">
        <f t="shared" si="182"/>
        <v>0</v>
      </c>
      <c r="AJ376" s="39">
        <v>0.52319661</v>
      </c>
      <c r="AK376" s="39">
        <v>0</v>
      </c>
      <c r="AL376" s="39">
        <v>0.07633472</v>
      </c>
      <c r="AM376" s="39">
        <v>0.44686189</v>
      </c>
      <c r="AN376" s="39">
        <v>0</v>
      </c>
      <c r="AO376" s="39">
        <f>AP376+AQ376+AR376+AS376</f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</row>
    <row r="377" spans="1:55" ht="33.75">
      <c r="A377" s="1"/>
      <c r="B377" s="14" t="s">
        <v>303</v>
      </c>
      <c r="C377" s="6" t="s">
        <v>482</v>
      </c>
      <c r="D377" s="39">
        <v>0</v>
      </c>
      <c r="E377" s="39">
        <f t="shared" si="173"/>
        <v>0</v>
      </c>
      <c r="F377" s="39">
        <f t="shared" si="174"/>
        <v>0</v>
      </c>
      <c r="G377" s="39">
        <f t="shared" si="175"/>
        <v>0</v>
      </c>
      <c r="H377" s="39">
        <f t="shared" si="176"/>
        <v>0</v>
      </c>
      <c r="I377" s="39">
        <f t="shared" si="177"/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39">
        <v>0</v>
      </c>
      <c r="Z377" s="39">
        <v>0</v>
      </c>
      <c r="AA377" s="39">
        <v>0</v>
      </c>
      <c r="AB377" s="39">
        <v>0</v>
      </c>
      <c r="AC377" s="39">
        <v>0</v>
      </c>
      <c r="AD377" s="39">
        <v>0</v>
      </c>
      <c r="AE377" s="39">
        <f aca="true" t="shared" si="185" ref="AE377:AE423">AJ377+AO377+AT377+AY377</f>
        <v>0</v>
      </c>
      <c r="AF377" s="39">
        <f aca="true" t="shared" si="186" ref="AF377:AF423">AK377+AP377+AU377+AZ377</f>
        <v>0</v>
      </c>
      <c r="AG377" s="39">
        <f aca="true" t="shared" si="187" ref="AG377:AG423">AL377+AQ377+AV377+BA377</f>
        <v>0</v>
      </c>
      <c r="AH377" s="39">
        <f aca="true" t="shared" si="188" ref="AH377:AH423">AM377+AR377+AW377+BB377</f>
        <v>0</v>
      </c>
      <c r="AI377" s="39">
        <f aca="true" t="shared" si="189" ref="AI377:AI423">AN377+AS377+AX377+BC377</f>
        <v>0</v>
      </c>
      <c r="AJ377" s="39">
        <v>0</v>
      </c>
      <c r="AK377" s="39">
        <v>0</v>
      </c>
      <c r="AL377" s="39">
        <v>0</v>
      </c>
      <c r="AM377" s="39">
        <v>0</v>
      </c>
      <c r="AN377" s="39">
        <v>0</v>
      </c>
      <c r="AO377" s="39">
        <f>AP377+AQ377+AR377+AS377</f>
        <v>0</v>
      </c>
      <c r="AP377" s="39">
        <v>0</v>
      </c>
      <c r="AQ377" s="39">
        <v>0</v>
      </c>
      <c r="AR377" s="39">
        <v>0</v>
      </c>
      <c r="AS377" s="39">
        <v>0</v>
      </c>
      <c r="AT377" s="39">
        <v>0</v>
      </c>
      <c r="AU377" s="39">
        <v>0</v>
      </c>
      <c r="AV377" s="39">
        <v>0</v>
      </c>
      <c r="AW377" s="39">
        <v>0</v>
      </c>
      <c r="AX377" s="39">
        <v>0</v>
      </c>
      <c r="AY377" s="39">
        <v>0</v>
      </c>
      <c r="AZ377" s="39">
        <v>0</v>
      </c>
      <c r="BA377" s="39">
        <v>0</v>
      </c>
      <c r="BB377" s="39">
        <v>0</v>
      </c>
      <c r="BC377" s="39">
        <v>0</v>
      </c>
    </row>
    <row r="378" spans="1:55" ht="22.5">
      <c r="A378" s="1"/>
      <c r="B378" s="15" t="s">
        <v>304</v>
      </c>
      <c r="C378" s="6"/>
      <c r="D378" s="39">
        <v>0.6111673944</v>
      </c>
      <c r="E378" s="39">
        <f t="shared" si="173"/>
        <v>0.019770000000000003</v>
      </c>
      <c r="F378" s="39">
        <f t="shared" si="174"/>
        <v>0.019770000000000003</v>
      </c>
      <c r="G378" s="39">
        <f t="shared" si="175"/>
        <v>0</v>
      </c>
      <c r="H378" s="39">
        <f t="shared" si="176"/>
        <v>0</v>
      </c>
      <c r="I378" s="39">
        <f t="shared" si="177"/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0.013656000000000001</v>
      </c>
      <c r="P378" s="39">
        <v>0.013656000000000001</v>
      </c>
      <c r="Q378" s="39">
        <v>0</v>
      </c>
      <c r="R378" s="39">
        <v>0</v>
      </c>
      <c r="S378" s="39">
        <v>0</v>
      </c>
      <c r="T378" s="39">
        <v>0.006114</v>
      </c>
      <c r="U378" s="39">
        <v>0.006114</v>
      </c>
      <c r="V378" s="39">
        <v>0</v>
      </c>
      <c r="W378" s="39">
        <v>0</v>
      </c>
      <c r="X378" s="39">
        <v>0</v>
      </c>
      <c r="Y378" s="39">
        <v>0</v>
      </c>
      <c r="Z378" s="39">
        <v>0</v>
      </c>
      <c r="AA378" s="39">
        <v>0</v>
      </c>
      <c r="AB378" s="39">
        <v>0</v>
      </c>
      <c r="AC378" s="39">
        <v>0</v>
      </c>
      <c r="AD378" s="39">
        <v>0.509306162</v>
      </c>
      <c r="AE378" s="39">
        <f t="shared" si="185"/>
        <v>0.016475</v>
      </c>
      <c r="AF378" s="39">
        <f t="shared" si="186"/>
        <v>0.016475</v>
      </c>
      <c r="AG378" s="39">
        <f t="shared" si="187"/>
        <v>0</v>
      </c>
      <c r="AH378" s="39">
        <f t="shared" si="188"/>
        <v>0</v>
      </c>
      <c r="AI378" s="39">
        <f t="shared" si="189"/>
        <v>0</v>
      </c>
      <c r="AJ378" s="39">
        <v>0</v>
      </c>
      <c r="AK378" s="39">
        <v>0</v>
      </c>
      <c r="AL378" s="39">
        <v>0</v>
      </c>
      <c r="AM378" s="39">
        <v>0</v>
      </c>
      <c r="AN378" s="39">
        <v>0</v>
      </c>
      <c r="AO378" s="39">
        <f>AP378+AQ378+AR378+AS378</f>
        <v>0.011380000000000001</v>
      </c>
      <c r="AP378" s="39">
        <v>0.011380000000000001</v>
      </c>
      <c r="AQ378" s="39">
        <v>0</v>
      </c>
      <c r="AR378" s="39">
        <v>0</v>
      </c>
      <c r="AS378" s="39">
        <v>0</v>
      </c>
      <c r="AT378" s="39">
        <f>AU378+AV378+AW378+AX378</f>
        <v>0.005095</v>
      </c>
      <c r="AU378" s="39">
        <v>0.005095</v>
      </c>
      <c r="AV378" s="39">
        <v>0</v>
      </c>
      <c r="AW378" s="39">
        <v>0</v>
      </c>
      <c r="AX378" s="39">
        <v>0</v>
      </c>
      <c r="AY378" s="39">
        <v>0</v>
      </c>
      <c r="AZ378" s="39">
        <v>0</v>
      </c>
      <c r="BA378" s="39">
        <v>0</v>
      </c>
      <c r="BB378" s="39">
        <v>0</v>
      </c>
      <c r="BC378" s="39">
        <v>0</v>
      </c>
    </row>
    <row r="379" spans="1:55" ht="45">
      <c r="A379" s="1"/>
      <c r="B379" s="14" t="s">
        <v>440</v>
      </c>
      <c r="C379" s="6" t="s">
        <v>482</v>
      </c>
      <c r="D379" s="39">
        <v>0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0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  <c r="AE379" s="39">
        <f t="shared" si="185"/>
        <v>0</v>
      </c>
      <c r="AF379" s="39">
        <f t="shared" si="186"/>
        <v>0</v>
      </c>
      <c r="AG379" s="39">
        <f t="shared" si="187"/>
        <v>0</v>
      </c>
      <c r="AH379" s="39">
        <f t="shared" si="188"/>
        <v>0</v>
      </c>
      <c r="AI379" s="39">
        <f t="shared" si="189"/>
        <v>0</v>
      </c>
      <c r="AJ379" s="39">
        <v>0</v>
      </c>
      <c r="AK379" s="39">
        <v>0</v>
      </c>
      <c r="AL379" s="39">
        <v>0</v>
      </c>
      <c r="AM379" s="39">
        <v>0</v>
      </c>
      <c r="AN379" s="39">
        <v>0</v>
      </c>
      <c r="AO379" s="39">
        <v>0</v>
      </c>
      <c r="AP379" s="39">
        <v>0</v>
      </c>
      <c r="AQ379" s="39">
        <v>0</v>
      </c>
      <c r="AR379" s="39">
        <v>0</v>
      </c>
      <c r="AS379" s="39">
        <v>0</v>
      </c>
      <c r="AT379" s="39">
        <f aca="true" t="shared" si="190" ref="AT379:AT423">AU379+AV379+AW379+AX379</f>
        <v>0</v>
      </c>
      <c r="AU379" s="39">
        <v>0</v>
      </c>
      <c r="AV379" s="39">
        <v>0</v>
      </c>
      <c r="AW379" s="39">
        <v>0</v>
      </c>
      <c r="AX379" s="39">
        <v>0</v>
      </c>
      <c r="AY379" s="39">
        <v>0</v>
      </c>
      <c r="AZ379" s="39">
        <v>0</v>
      </c>
      <c r="BA379" s="39">
        <v>0</v>
      </c>
      <c r="BB379" s="39">
        <v>0</v>
      </c>
      <c r="BC379" s="39">
        <v>0</v>
      </c>
    </row>
    <row r="380" spans="1:55" ht="11.25">
      <c r="A380" s="1"/>
      <c r="B380" s="15" t="s">
        <v>441</v>
      </c>
      <c r="C380" s="6"/>
      <c r="D380" s="39">
        <v>5.834404127999999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4.86200344</v>
      </c>
      <c r="AE380" s="39">
        <f t="shared" si="185"/>
        <v>0</v>
      </c>
      <c r="AF380" s="39">
        <f t="shared" si="186"/>
        <v>0</v>
      </c>
      <c r="AG380" s="39">
        <f t="shared" si="187"/>
        <v>0</v>
      </c>
      <c r="AH380" s="39">
        <f t="shared" si="188"/>
        <v>0</v>
      </c>
      <c r="AI380" s="39">
        <f t="shared" si="189"/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f t="shared" si="190"/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</row>
    <row r="381" spans="1:55" ht="11.25">
      <c r="A381" s="1"/>
      <c r="B381" s="15" t="s">
        <v>442</v>
      </c>
      <c r="C381" s="6"/>
      <c r="D381" s="39">
        <v>5.15071099494697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39">
        <v>0</v>
      </c>
      <c r="AA381" s="39">
        <v>0</v>
      </c>
      <c r="AB381" s="39">
        <v>0</v>
      </c>
      <c r="AC381" s="39">
        <v>0</v>
      </c>
      <c r="AD381" s="39">
        <v>4.292259162455808</v>
      </c>
      <c r="AE381" s="39">
        <f t="shared" si="185"/>
        <v>0</v>
      </c>
      <c r="AF381" s="39">
        <f t="shared" si="186"/>
        <v>0</v>
      </c>
      <c r="AG381" s="39">
        <f t="shared" si="187"/>
        <v>0</v>
      </c>
      <c r="AH381" s="39">
        <f t="shared" si="188"/>
        <v>0</v>
      </c>
      <c r="AI381" s="39">
        <f t="shared" si="189"/>
        <v>0</v>
      </c>
      <c r="AJ381" s="39">
        <v>0</v>
      </c>
      <c r="AK381" s="39">
        <v>0</v>
      </c>
      <c r="AL381" s="39">
        <v>0</v>
      </c>
      <c r="AM381" s="39">
        <v>0</v>
      </c>
      <c r="AN381" s="39">
        <v>0</v>
      </c>
      <c r="AO381" s="39">
        <v>0</v>
      </c>
      <c r="AP381" s="39">
        <v>0</v>
      </c>
      <c r="AQ381" s="39">
        <v>0</v>
      </c>
      <c r="AR381" s="39">
        <v>0</v>
      </c>
      <c r="AS381" s="39">
        <v>0</v>
      </c>
      <c r="AT381" s="39">
        <f t="shared" si="190"/>
        <v>0</v>
      </c>
      <c r="AU381" s="39">
        <v>0</v>
      </c>
      <c r="AV381" s="39">
        <v>0</v>
      </c>
      <c r="AW381" s="39">
        <v>0</v>
      </c>
      <c r="AX381" s="39">
        <v>0</v>
      </c>
      <c r="AY381" s="39">
        <v>0</v>
      </c>
      <c r="AZ381" s="39">
        <v>0</v>
      </c>
      <c r="BA381" s="39">
        <v>0</v>
      </c>
      <c r="BB381" s="39">
        <v>0</v>
      </c>
      <c r="BC381" s="39">
        <v>0</v>
      </c>
    </row>
    <row r="382" spans="1:55" ht="45">
      <c r="A382" s="1"/>
      <c r="B382" s="14" t="s">
        <v>443</v>
      </c>
      <c r="C382" s="6" t="s">
        <v>482</v>
      </c>
      <c r="D382" s="39">
        <v>0</v>
      </c>
      <c r="E382" s="39">
        <v>0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0</v>
      </c>
      <c r="U382" s="39">
        <v>0</v>
      </c>
      <c r="V382" s="39">
        <v>0</v>
      </c>
      <c r="W382" s="39">
        <v>0</v>
      </c>
      <c r="X382" s="39">
        <v>0</v>
      </c>
      <c r="Y382" s="39">
        <v>0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  <c r="AE382" s="39">
        <f t="shared" si="185"/>
        <v>0</v>
      </c>
      <c r="AF382" s="39">
        <f t="shared" si="186"/>
        <v>0</v>
      </c>
      <c r="AG382" s="39">
        <f t="shared" si="187"/>
        <v>0</v>
      </c>
      <c r="AH382" s="39">
        <f t="shared" si="188"/>
        <v>0</v>
      </c>
      <c r="AI382" s="39">
        <f t="shared" si="189"/>
        <v>0</v>
      </c>
      <c r="AJ382" s="39">
        <v>0</v>
      </c>
      <c r="AK382" s="39">
        <v>0</v>
      </c>
      <c r="AL382" s="39">
        <v>0</v>
      </c>
      <c r="AM382" s="39">
        <v>0</v>
      </c>
      <c r="AN382" s="39">
        <v>0</v>
      </c>
      <c r="AO382" s="39">
        <v>0</v>
      </c>
      <c r="AP382" s="39">
        <v>0</v>
      </c>
      <c r="AQ382" s="39">
        <v>0</v>
      </c>
      <c r="AR382" s="39">
        <v>0</v>
      </c>
      <c r="AS382" s="39">
        <v>0</v>
      </c>
      <c r="AT382" s="39">
        <f t="shared" si="190"/>
        <v>0</v>
      </c>
      <c r="AU382" s="39">
        <v>0</v>
      </c>
      <c r="AV382" s="39">
        <v>0</v>
      </c>
      <c r="AW382" s="39">
        <v>0</v>
      </c>
      <c r="AX382" s="39">
        <v>0</v>
      </c>
      <c r="AY382" s="39">
        <v>0</v>
      </c>
      <c r="AZ382" s="39">
        <v>0</v>
      </c>
      <c r="BA382" s="39">
        <v>0</v>
      </c>
      <c r="BB382" s="39">
        <v>0</v>
      </c>
      <c r="BC382" s="39">
        <v>0</v>
      </c>
    </row>
    <row r="383" spans="1:55" ht="11.25">
      <c r="A383" s="1"/>
      <c r="B383" s="15" t="s">
        <v>441</v>
      </c>
      <c r="C383" s="6"/>
      <c r="D383" s="39">
        <v>5.834404127999999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0</v>
      </c>
      <c r="T383" s="39">
        <v>0</v>
      </c>
      <c r="U383" s="39">
        <v>0</v>
      </c>
      <c r="V383" s="39">
        <v>0</v>
      </c>
      <c r="W383" s="39">
        <v>0</v>
      </c>
      <c r="X383" s="39">
        <v>0</v>
      </c>
      <c r="Y383" s="39">
        <v>0</v>
      </c>
      <c r="Z383" s="39">
        <v>0</v>
      </c>
      <c r="AA383" s="39">
        <v>0</v>
      </c>
      <c r="AB383" s="39">
        <v>0</v>
      </c>
      <c r="AC383" s="39">
        <v>0</v>
      </c>
      <c r="AD383" s="39">
        <v>4.86200344</v>
      </c>
      <c r="AE383" s="39">
        <f t="shared" si="185"/>
        <v>0</v>
      </c>
      <c r="AF383" s="39">
        <f t="shared" si="186"/>
        <v>0</v>
      </c>
      <c r="AG383" s="39">
        <f t="shared" si="187"/>
        <v>0</v>
      </c>
      <c r="AH383" s="39">
        <f t="shared" si="188"/>
        <v>0</v>
      </c>
      <c r="AI383" s="39">
        <f t="shared" si="189"/>
        <v>0</v>
      </c>
      <c r="AJ383" s="39">
        <v>0</v>
      </c>
      <c r="AK383" s="39">
        <v>0</v>
      </c>
      <c r="AL383" s="39">
        <v>0</v>
      </c>
      <c r="AM383" s="39">
        <v>0</v>
      </c>
      <c r="AN383" s="39">
        <v>0</v>
      </c>
      <c r="AO383" s="39">
        <v>0</v>
      </c>
      <c r="AP383" s="39">
        <v>0</v>
      </c>
      <c r="AQ383" s="39">
        <v>0</v>
      </c>
      <c r="AR383" s="39">
        <v>0</v>
      </c>
      <c r="AS383" s="39">
        <v>0</v>
      </c>
      <c r="AT383" s="39">
        <f t="shared" si="190"/>
        <v>0</v>
      </c>
      <c r="AU383" s="39">
        <v>0</v>
      </c>
      <c r="AV383" s="39">
        <v>0</v>
      </c>
      <c r="AW383" s="39">
        <v>0</v>
      </c>
      <c r="AX383" s="39">
        <v>0</v>
      </c>
      <c r="AY383" s="39">
        <v>0</v>
      </c>
      <c r="AZ383" s="39">
        <v>0</v>
      </c>
      <c r="BA383" s="39">
        <v>0</v>
      </c>
      <c r="BB383" s="39">
        <v>0</v>
      </c>
      <c r="BC383" s="39">
        <v>0</v>
      </c>
    </row>
    <row r="384" spans="1:55" ht="11.25">
      <c r="A384" s="1"/>
      <c r="B384" s="15" t="s">
        <v>444</v>
      </c>
      <c r="C384" s="6"/>
      <c r="D384" s="39">
        <v>3.7738605316799996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3.1448837764</v>
      </c>
      <c r="AE384" s="39">
        <f t="shared" si="185"/>
        <v>0</v>
      </c>
      <c r="AF384" s="39">
        <f t="shared" si="186"/>
        <v>0</v>
      </c>
      <c r="AG384" s="39">
        <f t="shared" si="187"/>
        <v>0</v>
      </c>
      <c r="AH384" s="39">
        <f t="shared" si="188"/>
        <v>0</v>
      </c>
      <c r="AI384" s="39">
        <f t="shared" si="189"/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f t="shared" si="190"/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</row>
    <row r="385" spans="1:55" ht="56.25">
      <c r="A385" s="1"/>
      <c r="B385" s="14" t="s">
        <v>445</v>
      </c>
      <c r="C385" s="6" t="s">
        <v>482</v>
      </c>
      <c r="D385" s="39">
        <v>0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39">
        <v>0</v>
      </c>
      <c r="V385" s="39">
        <v>0</v>
      </c>
      <c r="W385" s="39">
        <v>0</v>
      </c>
      <c r="X385" s="39">
        <v>0</v>
      </c>
      <c r="Y385" s="39">
        <v>0</v>
      </c>
      <c r="Z385" s="39">
        <v>0</v>
      </c>
      <c r="AA385" s="39">
        <v>0</v>
      </c>
      <c r="AB385" s="39">
        <v>0</v>
      </c>
      <c r="AC385" s="39">
        <v>0</v>
      </c>
      <c r="AD385" s="39">
        <v>0</v>
      </c>
      <c r="AE385" s="39">
        <f t="shared" si="185"/>
        <v>0</v>
      </c>
      <c r="AF385" s="39">
        <f t="shared" si="186"/>
        <v>0</v>
      </c>
      <c r="AG385" s="39">
        <f t="shared" si="187"/>
        <v>0</v>
      </c>
      <c r="AH385" s="39">
        <f t="shared" si="188"/>
        <v>0</v>
      </c>
      <c r="AI385" s="39">
        <f t="shared" si="189"/>
        <v>0</v>
      </c>
      <c r="AJ385" s="39">
        <v>0</v>
      </c>
      <c r="AK385" s="39">
        <v>0</v>
      </c>
      <c r="AL385" s="39">
        <v>0</v>
      </c>
      <c r="AM385" s="39">
        <v>0</v>
      </c>
      <c r="AN385" s="39">
        <v>0</v>
      </c>
      <c r="AO385" s="39">
        <v>0</v>
      </c>
      <c r="AP385" s="39">
        <v>0</v>
      </c>
      <c r="AQ385" s="39">
        <v>0</v>
      </c>
      <c r="AR385" s="39">
        <v>0</v>
      </c>
      <c r="AS385" s="39">
        <v>0</v>
      </c>
      <c r="AT385" s="39">
        <f t="shared" si="190"/>
        <v>0</v>
      </c>
      <c r="AU385" s="39">
        <v>0</v>
      </c>
      <c r="AV385" s="39">
        <v>0</v>
      </c>
      <c r="AW385" s="39">
        <v>0</v>
      </c>
      <c r="AX385" s="39">
        <v>0</v>
      </c>
      <c r="AY385" s="39">
        <v>0</v>
      </c>
      <c r="AZ385" s="39">
        <v>0</v>
      </c>
      <c r="BA385" s="39">
        <v>0</v>
      </c>
      <c r="BB385" s="39">
        <v>0</v>
      </c>
      <c r="BC385" s="39">
        <v>0</v>
      </c>
    </row>
    <row r="386" spans="1:55" ht="11.25">
      <c r="A386" s="1"/>
      <c r="B386" s="15" t="s">
        <v>446</v>
      </c>
      <c r="C386" s="6"/>
      <c r="D386" s="39">
        <v>5.546312628</v>
      </c>
      <c r="E386" s="39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U386" s="39">
        <v>0</v>
      </c>
      <c r="V386" s="39">
        <v>0</v>
      </c>
      <c r="W386" s="39">
        <v>0</v>
      </c>
      <c r="X386" s="39">
        <v>0</v>
      </c>
      <c r="Y386" s="39">
        <v>0</v>
      </c>
      <c r="Z386" s="39">
        <v>0</v>
      </c>
      <c r="AA386" s="39">
        <v>0</v>
      </c>
      <c r="AB386" s="39">
        <v>0</v>
      </c>
      <c r="AC386" s="39">
        <v>0</v>
      </c>
      <c r="AD386" s="39">
        <v>4.62192719</v>
      </c>
      <c r="AE386" s="39">
        <f t="shared" si="185"/>
        <v>0</v>
      </c>
      <c r="AF386" s="39">
        <f t="shared" si="186"/>
        <v>0</v>
      </c>
      <c r="AG386" s="39">
        <f t="shared" si="187"/>
        <v>0</v>
      </c>
      <c r="AH386" s="39">
        <f t="shared" si="188"/>
        <v>0</v>
      </c>
      <c r="AI386" s="39">
        <f t="shared" si="189"/>
        <v>0</v>
      </c>
      <c r="AJ386" s="39">
        <v>0</v>
      </c>
      <c r="AK386" s="39">
        <v>0</v>
      </c>
      <c r="AL386" s="39">
        <v>0</v>
      </c>
      <c r="AM386" s="39">
        <v>0</v>
      </c>
      <c r="AN386" s="39">
        <v>0</v>
      </c>
      <c r="AO386" s="39">
        <v>0</v>
      </c>
      <c r="AP386" s="39">
        <v>0</v>
      </c>
      <c r="AQ386" s="39">
        <v>0</v>
      </c>
      <c r="AR386" s="39">
        <v>0</v>
      </c>
      <c r="AS386" s="39">
        <v>0</v>
      </c>
      <c r="AT386" s="39">
        <f t="shared" si="190"/>
        <v>0</v>
      </c>
      <c r="AU386" s="39">
        <v>0</v>
      </c>
      <c r="AV386" s="39">
        <v>0</v>
      </c>
      <c r="AW386" s="39">
        <v>0</v>
      </c>
      <c r="AX386" s="39">
        <v>0</v>
      </c>
      <c r="AY386" s="39">
        <v>0</v>
      </c>
      <c r="AZ386" s="39">
        <v>0</v>
      </c>
      <c r="BA386" s="39">
        <v>0</v>
      </c>
      <c r="BB386" s="39">
        <v>0</v>
      </c>
      <c r="BC386" s="39">
        <v>0</v>
      </c>
    </row>
    <row r="387" spans="1:55" ht="11.25">
      <c r="A387" s="1"/>
      <c r="B387" s="15" t="s">
        <v>447</v>
      </c>
      <c r="C387" s="6"/>
      <c r="D387" s="39">
        <v>3.8177583144</v>
      </c>
      <c r="E387" s="39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39">
        <v>0</v>
      </c>
      <c r="T387" s="39">
        <v>0</v>
      </c>
      <c r="U387" s="39">
        <v>0</v>
      </c>
      <c r="V387" s="39">
        <v>0</v>
      </c>
      <c r="W387" s="39">
        <v>0</v>
      </c>
      <c r="X387" s="39">
        <v>0</v>
      </c>
      <c r="Y387" s="39">
        <v>0</v>
      </c>
      <c r="Z387" s="39">
        <v>0</v>
      </c>
      <c r="AA387" s="39">
        <v>0</v>
      </c>
      <c r="AB387" s="39">
        <v>0</v>
      </c>
      <c r="AC387" s="39">
        <v>0</v>
      </c>
      <c r="AD387" s="39">
        <v>3.181465262</v>
      </c>
      <c r="AE387" s="39">
        <f t="shared" si="185"/>
        <v>0</v>
      </c>
      <c r="AF387" s="39">
        <f t="shared" si="186"/>
        <v>0</v>
      </c>
      <c r="AG387" s="39">
        <f t="shared" si="187"/>
        <v>0</v>
      </c>
      <c r="AH387" s="39">
        <f t="shared" si="188"/>
        <v>0</v>
      </c>
      <c r="AI387" s="39">
        <f t="shared" si="189"/>
        <v>0</v>
      </c>
      <c r="AJ387" s="39">
        <v>0</v>
      </c>
      <c r="AK387" s="39">
        <v>0</v>
      </c>
      <c r="AL387" s="39">
        <v>0</v>
      </c>
      <c r="AM387" s="39">
        <v>0</v>
      </c>
      <c r="AN387" s="39">
        <v>0</v>
      </c>
      <c r="AO387" s="39">
        <v>0</v>
      </c>
      <c r="AP387" s="39">
        <v>0</v>
      </c>
      <c r="AQ387" s="39">
        <v>0</v>
      </c>
      <c r="AR387" s="39">
        <v>0</v>
      </c>
      <c r="AS387" s="39">
        <v>0</v>
      </c>
      <c r="AT387" s="39">
        <f t="shared" si="190"/>
        <v>0</v>
      </c>
      <c r="AU387" s="39">
        <v>0</v>
      </c>
      <c r="AV387" s="39">
        <v>0</v>
      </c>
      <c r="AW387" s="39">
        <v>0</v>
      </c>
      <c r="AX387" s="39">
        <v>0</v>
      </c>
      <c r="AY387" s="39">
        <v>0</v>
      </c>
      <c r="AZ387" s="39">
        <v>0</v>
      </c>
      <c r="BA387" s="39">
        <v>0</v>
      </c>
      <c r="BB387" s="39">
        <v>0</v>
      </c>
      <c r="BC387" s="39">
        <v>0</v>
      </c>
    </row>
    <row r="388" spans="1:55" ht="56.25">
      <c r="A388" s="1"/>
      <c r="B388" s="14" t="s">
        <v>448</v>
      </c>
      <c r="C388" s="6" t="s">
        <v>482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f t="shared" si="185"/>
        <v>0</v>
      </c>
      <c r="AF388" s="39">
        <f t="shared" si="186"/>
        <v>0</v>
      </c>
      <c r="AG388" s="39">
        <f t="shared" si="187"/>
        <v>0</v>
      </c>
      <c r="AH388" s="39">
        <f t="shared" si="188"/>
        <v>0</v>
      </c>
      <c r="AI388" s="39">
        <f t="shared" si="189"/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f t="shared" si="190"/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</row>
    <row r="389" spans="1:55" ht="11.25">
      <c r="A389" s="1"/>
      <c r="B389" s="15" t="s">
        <v>449</v>
      </c>
      <c r="C389" s="6"/>
      <c r="D389" s="39">
        <v>1.9929872279999996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0</v>
      </c>
      <c r="S389" s="39">
        <v>0</v>
      </c>
      <c r="T389" s="39">
        <v>0.028352903999999998</v>
      </c>
      <c r="U389" s="39">
        <v>0.028352903999999998</v>
      </c>
      <c r="V389" s="39">
        <v>0</v>
      </c>
      <c r="W389" s="39">
        <v>0</v>
      </c>
      <c r="X389" s="39">
        <v>0</v>
      </c>
      <c r="Y389" s="39">
        <v>0</v>
      </c>
      <c r="Z389" s="39">
        <v>0</v>
      </c>
      <c r="AA389" s="39">
        <v>0</v>
      </c>
      <c r="AB389" s="39">
        <v>0</v>
      </c>
      <c r="AC389" s="39">
        <v>0</v>
      </c>
      <c r="AD389" s="39">
        <v>1.6608226899999998</v>
      </c>
      <c r="AE389" s="39">
        <f t="shared" si="185"/>
        <v>0.02362742</v>
      </c>
      <c r="AF389" s="39">
        <f t="shared" si="186"/>
        <v>0.02362742</v>
      </c>
      <c r="AG389" s="39">
        <f t="shared" si="187"/>
        <v>0</v>
      </c>
      <c r="AH389" s="39">
        <f t="shared" si="188"/>
        <v>0</v>
      </c>
      <c r="AI389" s="39">
        <f t="shared" si="189"/>
        <v>0</v>
      </c>
      <c r="AJ389" s="39">
        <v>0</v>
      </c>
      <c r="AK389" s="39">
        <v>0</v>
      </c>
      <c r="AL389" s="39">
        <v>0</v>
      </c>
      <c r="AM389" s="39">
        <v>0</v>
      </c>
      <c r="AN389" s="39">
        <v>0</v>
      </c>
      <c r="AO389" s="39">
        <v>0</v>
      </c>
      <c r="AP389" s="39">
        <v>0</v>
      </c>
      <c r="AQ389" s="39">
        <v>0</v>
      </c>
      <c r="AR389" s="39">
        <v>0</v>
      </c>
      <c r="AS389" s="39">
        <v>0</v>
      </c>
      <c r="AT389" s="39">
        <f t="shared" si="190"/>
        <v>0.02362742</v>
      </c>
      <c r="AU389" s="39">
        <v>0.02362742</v>
      </c>
      <c r="AV389" s="39">
        <v>0</v>
      </c>
      <c r="AW389" s="39">
        <v>0</v>
      </c>
      <c r="AX389" s="39">
        <v>0</v>
      </c>
      <c r="AY389" s="39">
        <v>0</v>
      </c>
      <c r="AZ389" s="39">
        <v>0</v>
      </c>
      <c r="BA389" s="39">
        <v>0</v>
      </c>
      <c r="BB389" s="39">
        <v>0</v>
      </c>
      <c r="BC389" s="39">
        <v>0</v>
      </c>
    </row>
    <row r="390" spans="1:55" ht="11.25">
      <c r="A390" s="1"/>
      <c r="B390" s="15" t="s">
        <v>450</v>
      </c>
      <c r="C390" s="6"/>
      <c r="D390" s="39">
        <v>2.5216687176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0</v>
      </c>
      <c r="U390" s="39">
        <v>0</v>
      </c>
      <c r="V390" s="39">
        <v>0</v>
      </c>
      <c r="W390" s="39">
        <v>0</v>
      </c>
      <c r="X390" s="39">
        <v>0</v>
      </c>
      <c r="Y390" s="39">
        <v>0</v>
      </c>
      <c r="Z390" s="39">
        <v>0</v>
      </c>
      <c r="AA390" s="39">
        <v>0</v>
      </c>
      <c r="AB390" s="39">
        <v>0</v>
      </c>
      <c r="AC390" s="39">
        <v>0</v>
      </c>
      <c r="AD390" s="39">
        <v>2.101390598</v>
      </c>
      <c r="AE390" s="39">
        <f t="shared" si="185"/>
        <v>0</v>
      </c>
      <c r="AF390" s="39">
        <f t="shared" si="186"/>
        <v>0</v>
      </c>
      <c r="AG390" s="39">
        <f t="shared" si="187"/>
        <v>0</v>
      </c>
      <c r="AH390" s="39">
        <f t="shared" si="188"/>
        <v>0</v>
      </c>
      <c r="AI390" s="39">
        <f t="shared" si="189"/>
        <v>0</v>
      </c>
      <c r="AJ390" s="39">
        <v>0</v>
      </c>
      <c r="AK390" s="39">
        <v>0</v>
      </c>
      <c r="AL390" s="39">
        <v>0</v>
      </c>
      <c r="AM390" s="39">
        <v>0</v>
      </c>
      <c r="AN390" s="39">
        <v>0</v>
      </c>
      <c r="AO390" s="39">
        <v>0</v>
      </c>
      <c r="AP390" s="39">
        <v>0</v>
      </c>
      <c r="AQ390" s="39">
        <v>0</v>
      </c>
      <c r="AR390" s="39">
        <v>0</v>
      </c>
      <c r="AS390" s="39">
        <v>0</v>
      </c>
      <c r="AT390" s="39">
        <f t="shared" si="190"/>
        <v>0</v>
      </c>
      <c r="AU390" s="39">
        <v>0</v>
      </c>
      <c r="AV390" s="39">
        <v>0</v>
      </c>
      <c r="AW390" s="39">
        <v>0</v>
      </c>
      <c r="AX390" s="39">
        <v>0</v>
      </c>
      <c r="AY390" s="39">
        <v>0</v>
      </c>
      <c r="AZ390" s="39">
        <v>0</v>
      </c>
      <c r="BA390" s="39">
        <v>0</v>
      </c>
      <c r="BB390" s="39">
        <v>0</v>
      </c>
      <c r="BC390" s="39">
        <v>0</v>
      </c>
    </row>
    <row r="391" spans="1:55" ht="11.25">
      <c r="A391" s="1"/>
      <c r="B391" s="8" t="s">
        <v>137</v>
      </c>
      <c r="C391" s="6"/>
      <c r="D391" s="39">
        <v>0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0</v>
      </c>
      <c r="U391" s="39">
        <v>0</v>
      </c>
      <c r="V391" s="39">
        <v>0</v>
      </c>
      <c r="W391" s="39">
        <v>0</v>
      </c>
      <c r="X391" s="39">
        <v>0</v>
      </c>
      <c r="Y391" s="39">
        <v>0</v>
      </c>
      <c r="Z391" s="39">
        <v>0</v>
      </c>
      <c r="AA391" s="39">
        <v>0</v>
      </c>
      <c r="AB391" s="39">
        <v>0</v>
      </c>
      <c r="AC391" s="39">
        <v>0</v>
      </c>
      <c r="AD391" s="39">
        <v>0</v>
      </c>
      <c r="AE391" s="39">
        <f t="shared" si="185"/>
        <v>0</v>
      </c>
      <c r="AF391" s="39">
        <f t="shared" si="186"/>
        <v>0</v>
      </c>
      <c r="AG391" s="39">
        <f t="shared" si="187"/>
        <v>0</v>
      </c>
      <c r="AH391" s="39">
        <f t="shared" si="188"/>
        <v>0</v>
      </c>
      <c r="AI391" s="39">
        <f t="shared" si="189"/>
        <v>0</v>
      </c>
      <c r="AJ391" s="39">
        <v>0</v>
      </c>
      <c r="AK391" s="39">
        <v>0</v>
      </c>
      <c r="AL391" s="39">
        <v>0</v>
      </c>
      <c r="AM391" s="39">
        <v>0</v>
      </c>
      <c r="AN391" s="39">
        <v>0</v>
      </c>
      <c r="AO391" s="39">
        <v>0</v>
      </c>
      <c r="AP391" s="39">
        <v>0</v>
      </c>
      <c r="AQ391" s="39">
        <v>0</v>
      </c>
      <c r="AR391" s="39">
        <v>0</v>
      </c>
      <c r="AS391" s="39">
        <v>0</v>
      </c>
      <c r="AT391" s="39">
        <f t="shared" si="190"/>
        <v>0</v>
      </c>
      <c r="AU391" s="39">
        <v>0</v>
      </c>
      <c r="AV391" s="39">
        <v>0</v>
      </c>
      <c r="AW391" s="39">
        <v>0</v>
      </c>
      <c r="AX391" s="39">
        <v>0</v>
      </c>
      <c r="AY391" s="39">
        <v>0</v>
      </c>
      <c r="AZ391" s="39">
        <v>0</v>
      </c>
      <c r="BA391" s="39">
        <v>0</v>
      </c>
      <c r="BB391" s="39">
        <v>0</v>
      </c>
      <c r="BC391" s="39">
        <v>0</v>
      </c>
    </row>
    <row r="392" spans="1:55" ht="33.75">
      <c r="A392" s="1"/>
      <c r="B392" s="14" t="s">
        <v>451</v>
      </c>
      <c r="C392" s="6" t="s">
        <v>482</v>
      </c>
      <c r="D392" s="39">
        <v>1.2889782287999998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0.0114384</v>
      </c>
      <c r="U392" s="39">
        <v>0.0114384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1.074148524</v>
      </c>
      <c r="AE392" s="39">
        <f t="shared" si="185"/>
        <v>0.009532</v>
      </c>
      <c r="AF392" s="39">
        <f t="shared" si="186"/>
        <v>0.009532</v>
      </c>
      <c r="AG392" s="39">
        <f t="shared" si="187"/>
        <v>0</v>
      </c>
      <c r="AH392" s="39">
        <f t="shared" si="188"/>
        <v>0</v>
      </c>
      <c r="AI392" s="39">
        <f t="shared" si="189"/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f t="shared" si="190"/>
        <v>0.009532</v>
      </c>
      <c r="AU392" s="39">
        <v>0.009532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</row>
    <row r="393" spans="1:55" ht="11.25">
      <c r="A393" s="1"/>
      <c r="B393" s="8" t="s">
        <v>237</v>
      </c>
      <c r="C393" s="6"/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39">
        <v>0</v>
      </c>
      <c r="T393" s="39">
        <v>0</v>
      </c>
      <c r="U393" s="39">
        <v>0</v>
      </c>
      <c r="V393" s="39">
        <v>0</v>
      </c>
      <c r="W393" s="39">
        <v>0</v>
      </c>
      <c r="X393" s="39">
        <v>0</v>
      </c>
      <c r="Y393" s="39">
        <v>0</v>
      </c>
      <c r="Z393" s="39">
        <v>0</v>
      </c>
      <c r="AA393" s="39">
        <v>0</v>
      </c>
      <c r="AB393" s="39">
        <v>0</v>
      </c>
      <c r="AC393" s="39">
        <v>0</v>
      </c>
      <c r="AD393" s="39">
        <v>0</v>
      </c>
      <c r="AE393" s="39">
        <f t="shared" si="185"/>
        <v>0</v>
      </c>
      <c r="AF393" s="39">
        <f t="shared" si="186"/>
        <v>0</v>
      </c>
      <c r="AG393" s="39">
        <f t="shared" si="187"/>
        <v>0</v>
      </c>
      <c r="AH393" s="39">
        <f t="shared" si="188"/>
        <v>0</v>
      </c>
      <c r="AI393" s="39">
        <f t="shared" si="189"/>
        <v>0</v>
      </c>
      <c r="AJ393" s="39">
        <v>0</v>
      </c>
      <c r="AK393" s="39">
        <v>0</v>
      </c>
      <c r="AL393" s="39">
        <v>0</v>
      </c>
      <c r="AM393" s="39">
        <v>0</v>
      </c>
      <c r="AN393" s="39">
        <v>0</v>
      </c>
      <c r="AO393" s="39">
        <v>0</v>
      </c>
      <c r="AP393" s="39">
        <v>0</v>
      </c>
      <c r="AQ393" s="39">
        <v>0</v>
      </c>
      <c r="AR393" s="39">
        <v>0</v>
      </c>
      <c r="AS393" s="39">
        <v>0</v>
      </c>
      <c r="AT393" s="39">
        <f t="shared" si="190"/>
        <v>0</v>
      </c>
      <c r="AU393" s="39">
        <v>0</v>
      </c>
      <c r="AV393" s="39">
        <v>0</v>
      </c>
      <c r="AW393" s="39">
        <v>0</v>
      </c>
      <c r="AX393" s="39">
        <v>0</v>
      </c>
      <c r="AY393" s="39">
        <v>0</v>
      </c>
      <c r="AZ393" s="39">
        <v>0</v>
      </c>
      <c r="BA393" s="39">
        <v>0</v>
      </c>
      <c r="BB393" s="39">
        <v>0</v>
      </c>
      <c r="BC393" s="39">
        <v>0</v>
      </c>
    </row>
    <row r="394" spans="1:55" ht="45">
      <c r="A394" s="1"/>
      <c r="B394" s="14" t="s">
        <v>452</v>
      </c>
      <c r="C394" s="6" t="s">
        <v>482</v>
      </c>
      <c r="D394" s="39">
        <v>0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39">
        <v>0</v>
      </c>
      <c r="T394" s="39">
        <v>0</v>
      </c>
      <c r="U394" s="39">
        <v>0</v>
      </c>
      <c r="V394" s="39">
        <v>0</v>
      </c>
      <c r="W394" s="39">
        <v>0</v>
      </c>
      <c r="X394" s="39">
        <v>0</v>
      </c>
      <c r="Y394" s="39">
        <v>0</v>
      </c>
      <c r="Z394" s="39">
        <v>0</v>
      </c>
      <c r="AA394" s="39">
        <v>0</v>
      </c>
      <c r="AB394" s="39">
        <v>0</v>
      </c>
      <c r="AC394" s="39">
        <v>0</v>
      </c>
      <c r="AD394" s="39">
        <v>0</v>
      </c>
      <c r="AE394" s="39">
        <f t="shared" si="185"/>
        <v>0</v>
      </c>
      <c r="AF394" s="39">
        <f t="shared" si="186"/>
        <v>0</v>
      </c>
      <c r="AG394" s="39">
        <f t="shared" si="187"/>
        <v>0</v>
      </c>
      <c r="AH394" s="39">
        <f t="shared" si="188"/>
        <v>0</v>
      </c>
      <c r="AI394" s="39">
        <f t="shared" si="189"/>
        <v>0</v>
      </c>
      <c r="AJ394" s="39">
        <v>0</v>
      </c>
      <c r="AK394" s="39">
        <v>0</v>
      </c>
      <c r="AL394" s="39">
        <v>0</v>
      </c>
      <c r="AM394" s="39">
        <v>0</v>
      </c>
      <c r="AN394" s="39">
        <v>0</v>
      </c>
      <c r="AO394" s="39">
        <v>0</v>
      </c>
      <c r="AP394" s="39">
        <v>0</v>
      </c>
      <c r="AQ394" s="39">
        <v>0</v>
      </c>
      <c r="AR394" s="39">
        <v>0</v>
      </c>
      <c r="AS394" s="39">
        <v>0</v>
      </c>
      <c r="AT394" s="39">
        <f t="shared" si="190"/>
        <v>0</v>
      </c>
      <c r="AU394" s="39">
        <v>0</v>
      </c>
      <c r="AV394" s="39">
        <v>0</v>
      </c>
      <c r="AW394" s="39">
        <v>0</v>
      </c>
      <c r="AX394" s="39">
        <v>0</v>
      </c>
      <c r="AY394" s="39">
        <v>0</v>
      </c>
      <c r="AZ394" s="39">
        <v>0</v>
      </c>
      <c r="BA394" s="39">
        <v>0</v>
      </c>
      <c r="BB394" s="39">
        <v>0</v>
      </c>
      <c r="BC394" s="39">
        <v>0</v>
      </c>
    </row>
    <row r="395" spans="1:55" ht="11.25">
      <c r="A395" s="1"/>
      <c r="B395" s="15" t="s">
        <v>453</v>
      </c>
      <c r="C395" s="6"/>
      <c r="D395" s="39">
        <v>1.8277050239999997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39">
        <v>0</v>
      </c>
      <c r="T395" s="39">
        <v>0.0179616</v>
      </c>
      <c r="U395" s="39">
        <v>0.0179616</v>
      </c>
      <c r="V395" s="39">
        <v>0</v>
      </c>
      <c r="W395" s="39">
        <v>0</v>
      </c>
      <c r="X395" s="39">
        <v>0</v>
      </c>
      <c r="Y395" s="39">
        <v>0</v>
      </c>
      <c r="Z395" s="39">
        <v>0</v>
      </c>
      <c r="AA395" s="39">
        <v>0</v>
      </c>
      <c r="AB395" s="39">
        <v>0</v>
      </c>
      <c r="AC395" s="39">
        <v>0</v>
      </c>
      <c r="AD395" s="39">
        <v>1.5230875199999998</v>
      </c>
      <c r="AE395" s="39">
        <f t="shared" si="185"/>
        <v>0.014968</v>
      </c>
      <c r="AF395" s="39">
        <f t="shared" si="186"/>
        <v>0.014968</v>
      </c>
      <c r="AG395" s="39">
        <f t="shared" si="187"/>
        <v>0</v>
      </c>
      <c r="AH395" s="39">
        <f t="shared" si="188"/>
        <v>0</v>
      </c>
      <c r="AI395" s="39">
        <f t="shared" si="189"/>
        <v>0</v>
      </c>
      <c r="AJ395" s="39">
        <v>0</v>
      </c>
      <c r="AK395" s="39">
        <v>0</v>
      </c>
      <c r="AL395" s="39">
        <v>0</v>
      </c>
      <c r="AM395" s="39">
        <v>0</v>
      </c>
      <c r="AN395" s="39">
        <v>0</v>
      </c>
      <c r="AO395" s="39">
        <v>0</v>
      </c>
      <c r="AP395" s="39">
        <v>0</v>
      </c>
      <c r="AQ395" s="39">
        <v>0</v>
      </c>
      <c r="AR395" s="39">
        <v>0</v>
      </c>
      <c r="AS395" s="39">
        <v>0</v>
      </c>
      <c r="AT395" s="39">
        <f t="shared" si="190"/>
        <v>0.014968</v>
      </c>
      <c r="AU395" s="39">
        <v>0.014968</v>
      </c>
      <c r="AV395" s="39">
        <v>0</v>
      </c>
      <c r="AW395" s="39">
        <v>0</v>
      </c>
      <c r="AX395" s="39">
        <v>0</v>
      </c>
      <c r="AY395" s="39">
        <v>0</v>
      </c>
      <c r="AZ395" s="39">
        <v>0</v>
      </c>
      <c r="BA395" s="39">
        <v>0</v>
      </c>
      <c r="BB395" s="39">
        <v>0</v>
      </c>
      <c r="BC395" s="39">
        <v>0</v>
      </c>
    </row>
    <row r="396" spans="1:55" ht="11.25">
      <c r="A396" s="1"/>
      <c r="B396" s="15" t="s">
        <v>454</v>
      </c>
      <c r="C396" s="6"/>
      <c r="D396" s="39">
        <v>0.5728792128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0.009790799999999999</v>
      </c>
      <c r="U396" s="39">
        <v>0.009790799999999999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0.477399344</v>
      </c>
      <c r="AE396" s="39">
        <f t="shared" si="185"/>
        <v>0.008159</v>
      </c>
      <c r="AF396" s="39">
        <f t="shared" si="186"/>
        <v>0.008159</v>
      </c>
      <c r="AG396" s="39">
        <f t="shared" si="187"/>
        <v>0</v>
      </c>
      <c r="AH396" s="39">
        <f t="shared" si="188"/>
        <v>0</v>
      </c>
      <c r="AI396" s="39">
        <f t="shared" si="189"/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f t="shared" si="190"/>
        <v>0.008159</v>
      </c>
      <c r="AU396" s="39">
        <v>0.008159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</row>
    <row r="397" spans="1:55" ht="11.25">
      <c r="A397" s="1"/>
      <c r="B397" s="8" t="s">
        <v>247</v>
      </c>
      <c r="C397" s="6"/>
      <c r="D397" s="39">
        <v>0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39">
        <v>0</v>
      </c>
      <c r="T397" s="39">
        <v>0</v>
      </c>
      <c r="U397" s="39">
        <v>0</v>
      </c>
      <c r="V397" s="39">
        <v>0</v>
      </c>
      <c r="W397" s="39">
        <v>0</v>
      </c>
      <c r="X397" s="39">
        <v>0</v>
      </c>
      <c r="Y397" s="39">
        <v>0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  <c r="AE397" s="39">
        <f t="shared" si="185"/>
        <v>0</v>
      </c>
      <c r="AF397" s="39">
        <f t="shared" si="186"/>
        <v>0</v>
      </c>
      <c r="AG397" s="39">
        <f t="shared" si="187"/>
        <v>0</v>
      </c>
      <c r="AH397" s="39">
        <f t="shared" si="188"/>
        <v>0</v>
      </c>
      <c r="AI397" s="39">
        <f t="shared" si="189"/>
        <v>0</v>
      </c>
      <c r="AJ397" s="39">
        <v>0</v>
      </c>
      <c r="AK397" s="39">
        <v>0</v>
      </c>
      <c r="AL397" s="39">
        <v>0</v>
      </c>
      <c r="AM397" s="39">
        <v>0</v>
      </c>
      <c r="AN397" s="39">
        <v>0</v>
      </c>
      <c r="AO397" s="39">
        <v>0</v>
      </c>
      <c r="AP397" s="39">
        <v>0</v>
      </c>
      <c r="AQ397" s="39">
        <v>0</v>
      </c>
      <c r="AR397" s="39">
        <v>0</v>
      </c>
      <c r="AS397" s="39">
        <v>0</v>
      </c>
      <c r="AT397" s="39">
        <f t="shared" si="190"/>
        <v>0</v>
      </c>
      <c r="AU397" s="39">
        <v>0</v>
      </c>
      <c r="AV397" s="39">
        <v>0</v>
      </c>
      <c r="AW397" s="39">
        <v>0</v>
      </c>
      <c r="AX397" s="39">
        <v>0</v>
      </c>
      <c r="AY397" s="39">
        <v>0</v>
      </c>
      <c r="AZ397" s="39">
        <v>0</v>
      </c>
      <c r="BA397" s="39">
        <v>0</v>
      </c>
      <c r="BB397" s="39">
        <v>0</v>
      </c>
      <c r="BC397" s="39">
        <v>0</v>
      </c>
    </row>
    <row r="398" spans="1:55" ht="45">
      <c r="A398" s="1"/>
      <c r="B398" s="14" t="s">
        <v>455</v>
      </c>
      <c r="C398" s="6" t="s">
        <v>482</v>
      </c>
      <c r="D398" s="39">
        <v>0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0</v>
      </c>
      <c r="U398" s="39">
        <v>0</v>
      </c>
      <c r="V398" s="39">
        <v>0</v>
      </c>
      <c r="W398" s="39">
        <v>0</v>
      </c>
      <c r="X398" s="39">
        <v>0</v>
      </c>
      <c r="Y398" s="39">
        <v>0</v>
      </c>
      <c r="Z398" s="39">
        <v>0</v>
      </c>
      <c r="AA398" s="39">
        <v>0</v>
      </c>
      <c r="AB398" s="39">
        <v>0</v>
      </c>
      <c r="AC398" s="39">
        <v>0</v>
      </c>
      <c r="AD398" s="39">
        <v>0</v>
      </c>
      <c r="AE398" s="39">
        <f t="shared" si="185"/>
        <v>0</v>
      </c>
      <c r="AF398" s="39">
        <f t="shared" si="186"/>
        <v>0</v>
      </c>
      <c r="AG398" s="39">
        <f t="shared" si="187"/>
        <v>0</v>
      </c>
      <c r="AH398" s="39">
        <f t="shared" si="188"/>
        <v>0</v>
      </c>
      <c r="AI398" s="39">
        <f t="shared" si="189"/>
        <v>0</v>
      </c>
      <c r="AJ398" s="39">
        <v>0</v>
      </c>
      <c r="AK398" s="39">
        <v>0</v>
      </c>
      <c r="AL398" s="39">
        <v>0</v>
      </c>
      <c r="AM398" s="39">
        <v>0</v>
      </c>
      <c r="AN398" s="39">
        <v>0</v>
      </c>
      <c r="AO398" s="39">
        <v>0</v>
      </c>
      <c r="AP398" s="39">
        <v>0</v>
      </c>
      <c r="AQ398" s="39">
        <v>0</v>
      </c>
      <c r="AR398" s="39">
        <v>0</v>
      </c>
      <c r="AS398" s="39">
        <v>0</v>
      </c>
      <c r="AT398" s="39">
        <f t="shared" si="190"/>
        <v>0</v>
      </c>
      <c r="AU398" s="39">
        <v>0</v>
      </c>
      <c r="AV398" s="39">
        <v>0</v>
      </c>
      <c r="AW398" s="39">
        <v>0</v>
      </c>
      <c r="AX398" s="39">
        <v>0</v>
      </c>
      <c r="AY398" s="39">
        <v>0</v>
      </c>
      <c r="AZ398" s="39">
        <v>0</v>
      </c>
      <c r="BA398" s="39">
        <v>0</v>
      </c>
      <c r="BB398" s="39">
        <v>0</v>
      </c>
      <c r="BC398" s="39">
        <v>0</v>
      </c>
    </row>
    <row r="399" spans="1:55" ht="11.25">
      <c r="A399" s="1"/>
      <c r="B399" s="15" t="s">
        <v>456</v>
      </c>
      <c r="C399" s="6"/>
      <c r="D399" s="39">
        <v>0.536861568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0.561986124</v>
      </c>
      <c r="U399" s="39">
        <v>0.0158856</v>
      </c>
      <c r="V399" s="39">
        <v>0.055823399999999995</v>
      </c>
      <c r="W399" s="39">
        <v>0.490277124</v>
      </c>
      <c r="X399" s="39">
        <v>0</v>
      </c>
      <c r="Y399" s="39">
        <v>0</v>
      </c>
      <c r="Z399" s="39">
        <v>0</v>
      </c>
      <c r="AA399" s="39">
        <v>0</v>
      </c>
      <c r="AB399" s="39">
        <v>0</v>
      </c>
      <c r="AC399" s="39">
        <v>0</v>
      </c>
      <c r="AD399" s="39">
        <v>0.44738463999999994</v>
      </c>
      <c r="AE399" s="39">
        <f t="shared" si="185"/>
        <v>0.46832177</v>
      </c>
      <c r="AF399" s="39">
        <f t="shared" si="186"/>
        <v>0.013238</v>
      </c>
      <c r="AG399" s="39">
        <f t="shared" si="187"/>
        <v>0.0465195</v>
      </c>
      <c r="AH399" s="39">
        <f t="shared" si="188"/>
        <v>0.40856427</v>
      </c>
      <c r="AI399" s="39">
        <f t="shared" si="189"/>
        <v>0</v>
      </c>
      <c r="AJ399" s="39">
        <v>0</v>
      </c>
      <c r="AK399" s="39">
        <v>0</v>
      </c>
      <c r="AL399" s="39">
        <v>0</v>
      </c>
      <c r="AM399" s="39">
        <v>0</v>
      </c>
      <c r="AN399" s="39">
        <v>0</v>
      </c>
      <c r="AO399" s="39">
        <v>0</v>
      </c>
      <c r="AP399" s="39">
        <v>0</v>
      </c>
      <c r="AQ399" s="39">
        <v>0</v>
      </c>
      <c r="AR399" s="39">
        <v>0</v>
      </c>
      <c r="AS399" s="39">
        <v>0</v>
      </c>
      <c r="AT399" s="39">
        <f t="shared" si="190"/>
        <v>0.46832177</v>
      </c>
      <c r="AU399" s="39">
        <v>0.013238</v>
      </c>
      <c r="AV399" s="39">
        <v>0.0465195</v>
      </c>
      <c r="AW399" s="39">
        <v>0.40856427</v>
      </c>
      <c r="AX399" s="39">
        <v>0</v>
      </c>
      <c r="AY399" s="39">
        <v>0</v>
      </c>
      <c r="AZ399" s="39">
        <v>0</v>
      </c>
      <c r="BA399" s="39">
        <v>0</v>
      </c>
      <c r="BB399" s="39">
        <v>0</v>
      </c>
      <c r="BC399" s="39">
        <v>0</v>
      </c>
    </row>
    <row r="400" spans="1:55" ht="11.25">
      <c r="A400" s="1"/>
      <c r="B400" s="8" t="s">
        <v>139</v>
      </c>
      <c r="C400" s="6"/>
      <c r="D400" s="39">
        <v>0</v>
      </c>
      <c r="E400" s="39">
        <f aca="true" t="shared" si="191" ref="E400:I402">J400+O400+T400+Y400</f>
        <v>0</v>
      </c>
      <c r="F400" s="39">
        <f t="shared" si="191"/>
        <v>0</v>
      </c>
      <c r="G400" s="39">
        <f t="shared" si="191"/>
        <v>0</v>
      </c>
      <c r="H400" s="39">
        <f t="shared" si="191"/>
        <v>0</v>
      </c>
      <c r="I400" s="39">
        <f t="shared" si="191"/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f t="shared" si="185"/>
        <v>0</v>
      </c>
      <c r="AF400" s="39">
        <f t="shared" si="186"/>
        <v>0</v>
      </c>
      <c r="AG400" s="39">
        <f t="shared" si="187"/>
        <v>0</v>
      </c>
      <c r="AH400" s="39">
        <f t="shared" si="188"/>
        <v>0</v>
      </c>
      <c r="AI400" s="39">
        <f t="shared" si="189"/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f>AP400+AQ400+AR400+AS400</f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f t="shared" si="190"/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</row>
    <row r="401" spans="1:55" ht="45">
      <c r="A401" s="1"/>
      <c r="B401" s="14" t="s">
        <v>305</v>
      </c>
      <c r="C401" s="6" t="s">
        <v>482</v>
      </c>
      <c r="D401" s="39">
        <v>0</v>
      </c>
      <c r="E401" s="39">
        <f t="shared" si="191"/>
        <v>0</v>
      </c>
      <c r="F401" s="39">
        <f t="shared" si="191"/>
        <v>0</v>
      </c>
      <c r="G401" s="39">
        <f t="shared" si="191"/>
        <v>0</v>
      </c>
      <c r="H401" s="39">
        <f t="shared" si="191"/>
        <v>0</v>
      </c>
      <c r="I401" s="39">
        <f t="shared" si="191"/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39">
        <v>0</v>
      </c>
      <c r="T401" s="39">
        <v>0</v>
      </c>
      <c r="U401" s="39">
        <v>0</v>
      </c>
      <c r="V401" s="39">
        <v>0</v>
      </c>
      <c r="W401" s="39">
        <v>0</v>
      </c>
      <c r="X401" s="39">
        <v>0</v>
      </c>
      <c r="Y401" s="39">
        <v>0</v>
      </c>
      <c r="Z401" s="39">
        <v>0</v>
      </c>
      <c r="AA401" s="39">
        <v>0</v>
      </c>
      <c r="AB401" s="39">
        <v>0</v>
      </c>
      <c r="AC401" s="39">
        <v>0</v>
      </c>
      <c r="AD401" s="39">
        <v>0</v>
      </c>
      <c r="AE401" s="39">
        <f t="shared" si="185"/>
        <v>0</v>
      </c>
      <c r="AF401" s="39">
        <f t="shared" si="186"/>
        <v>0</v>
      </c>
      <c r="AG401" s="39">
        <f t="shared" si="187"/>
        <v>0</v>
      </c>
      <c r="AH401" s="39">
        <f t="shared" si="188"/>
        <v>0</v>
      </c>
      <c r="AI401" s="39">
        <f t="shared" si="189"/>
        <v>0</v>
      </c>
      <c r="AJ401" s="39">
        <v>0</v>
      </c>
      <c r="AK401" s="39">
        <v>0</v>
      </c>
      <c r="AL401" s="39">
        <v>0</v>
      </c>
      <c r="AM401" s="39">
        <v>0</v>
      </c>
      <c r="AN401" s="39">
        <v>0</v>
      </c>
      <c r="AO401" s="39">
        <f>AP401+AQ401+AR401+AS401</f>
        <v>0</v>
      </c>
      <c r="AP401" s="39">
        <v>0</v>
      </c>
      <c r="AQ401" s="39">
        <v>0</v>
      </c>
      <c r="AR401" s="39">
        <v>0</v>
      </c>
      <c r="AS401" s="39">
        <v>0</v>
      </c>
      <c r="AT401" s="39">
        <f t="shared" si="190"/>
        <v>0</v>
      </c>
      <c r="AU401" s="39">
        <v>0</v>
      </c>
      <c r="AV401" s="39">
        <v>0</v>
      </c>
      <c r="AW401" s="39">
        <v>0</v>
      </c>
      <c r="AX401" s="39">
        <v>0</v>
      </c>
      <c r="AY401" s="39">
        <v>0</v>
      </c>
      <c r="AZ401" s="39">
        <v>0</v>
      </c>
      <c r="BA401" s="39">
        <v>0</v>
      </c>
      <c r="BB401" s="39">
        <v>0</v>
      </c>
      <c r="BC401" s="39">
        <v>0</v>
      </c>
    </row>
    <row r="402" spans="1:55" ht="11.25">
      <c r="A402" s="1"/>
      <c r="B402" s="15" t="s">
        <v>306</v>
      </c>
      <c r="C402" s="6"/>
      <c r="D402" s="39">
        <v>0.5807714159999999</v>
      </c>
      <c r="E402" s="39">
        <f t="shared" si="191"/>
        <v>0.729371364</v>
      </c>
      <c r="F402" s="39">
        <f t="shared" si="191"/>
        <v>0.007125599999999999</v>
      </c>
      <c r="G402" s="39">
        <f t="shared" si="191"/>
        <v>0.028617563999999998</v>
      </c>
      <c r="H402" s="39">
        <f t="shared" si="191"/>
        <v>0.6936282</v>
      </c>
      <c r="I402" s="39">
        <f t="shared" si="191"/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0.729371364</v>
      </c>
      <c r="P402" s="39">
        <v>0.007125599999999999</v>
      </c>
      <c r="Q402" s="39">
        <v>0.028617563999999998</v>
      </c>
      <c r="R402" s="39">
        <v>0.6936282</v>
      </c>
      <c r="S402" s="39">
        <v>0</v>
      </c>
      <c r="T402" s="39">
        <v>0</v>
      </c>
      <c r="U402" s="39">
        <v>0</v>
      </c>
      <c r="V402" s="39">
        <v>0</v>
      </c>
      <c r="W402" s="39">
        <v>0</v>
      </c>
      <c r="X402" s="39">
        <v>0</v>
      </c>
      <c r="Y402" s="39">
        <v>0</v>
      </c>
      <c r="Z402" s="39">
        <v>0</v>
      </c>
      <c r="AA402" s="39">
        <v>0</v>
      </c>
      <c r="AB402" s="39">
        <v>0</v>
      </c>
      <c r="AC402" s="39">
        <v>0</v>
      </c>
      <c r="AD402" s="39">
        <v>0.48397618</v>
      </c>
      <c r="AE402" s="39">
        <f t="shared" si="185"/>
        <v>0.6078094700000001</v>
      </c>
      <c r="AF402" s="39">
        <f t="shared" si="186"/>
        <v>0.005938</v>
      </c>
      <c r="AG402" s="39">
        <f t="shared" si="187"/>
        <v>0.02384797</v>
      </c>
      <c r="AH402" s="39">
        <f t="shared" si="188"/>
        <v>0.5780235</v>
      </c>
      <c r="AI402" s="39">
        <f t="shared" si="189"/>
        <v>0</v>
      </c>
      <c r="AJ402" s="39">
        <v>0</v>
      </c>
      <c r="AK402" s="39">
        <v>0</v>
      </c>
      <c r="AL402" s="39">
        <v>0</v>
      </c>
      <c r="AM402" s="39">
        <v>0</v>
      </c>
      <c r="AN402" s="39">
        <v>0</v>
      </c>
      <c r="AO402" s="39">
        <f>AP402+AQ402+AR402+AS402</f>
        <v>0.6078094700000001</v>
      </c>
      <c r="AP402" s="39">
        <v>0.005938</v>
      </c>
      <c r="AQ402" s="39">
        <v>0.02384797</v>
      </c>
      <c r="AR402" s="39">
        <v>0.5780235</v>
      </c>
      <c r="AS402" s="39">
        <v>0</v>
      </c>
      <c r="AT402" s="39">
        <f t="shared" si="190"/>
        <v>0</v>
      </c>
      <c r="AU402" s="39">
        <v>0</v>
      </c>
      <c r="AV402" s="39">
        <v>0</v>
      </c>
      <c r="AW402" s="39">
        <v>0</v>
      </c>
      <c r="AX402" s="39">
        <v>0</v>
      </c>
      <c r="AY402" s="39">
        <v>0</v>
      </c>
      <c r="AZ402" s="39">
        <v>0</v>
      </c>
      <c r="BA402" s="39">
        <v>0</v>
      </c>
      <c r="BB402" s="39">
        <v>0</v>
      </c>
      <c r="BC402" s="39">
        <v>0</v>
      </c>
    </row>
    <row r="403" spans="1:55" ht="11.25">
      <c r="A403" s="1"/>
      <c r="B403" s="8" t="s">
        <v>250</v>
      </c>
      <c r="C403" s="6"/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0</v>
      </c>
      <c r="T403" s="39">
        <v>0</v>
      </c>
      <c r="U403" s="39">
        <v>0</v>
      </c>
      <c r="V403" s="39">
        <v>0</v>
      </c>
      <c r="W403" s="39">
        <v>0</v>
      </c>
      <c r="X403" s="39">
        <v>0</v>
      </c>
      <c r="Y403" s="39">
        <v>0</v>
      </c>
      <c r="Z403" s="39">
        <v>0</v>
      </c>
      <c r="AA403" s="39">
        <v>0</v>
      </c>
      <c r="AB403" s="39">
        <v>0</v>
      </c>
      <c r="AC403" s="39">
        <v>0</v>
      </c>
      <c r="AD403" s="39">
        <v>0</v>
      </c>
      <c r="AE403" s="39">
        <f t="shared" si="185"/>
        <v>0</v>
      </c>
      <c r="AF403" s="39">
        <f t="shared" si="186"/>
        <v>0</v>
      </c>
      <c r="AG403" s="39">
        <f t="shared" si="187"/>
        <v>0</v>
      </c>
      <c r="AH403" s="39">
        <f t="shared" si="188"/>
        <v>0</v>
      </c>
      <c r="AI403" s="39">
        <f t="shared" si="189"/>
        <v>0</v>
      </c>
      <c r="AJ403" s="39">
        <v>0</v>
      </c>
      <c r="AK403" s="39">
        <v>0</v>
      </c>
      <c r="AL403" s="39">
        <v>0</v>
      </c>
      <c r="AM403" s="39">
        <v>0</v>
      </c>
      <c r="AN403" s="39">
        <v>0</v>
      </c>
      <c r="AO403" s="39">
        <v>0</v>
      </c>
      <c r="AP403" s="39">
        <v>0</v>
      </c>
      <c r="AQ403" s="39">
        <v>0</v>
      </c>
      <c r="AR403" s="39">
        <v>0</v>
      </c>
      <c r="AS403" s="39">
        <v>0</v>
      </c>
      <c r="AT403" s="39">
        <f t="shared" si="190"/>
        <v>0</v>
      </c>
      <c r="AU403" s="39">
        <v>0</v>
      </c>
      <c r="AV403" s="39">
        <v>0</v>
      </c>
      <c r="AW403" s="39">
        <v>0</v>
      </c>
      <c r="AX403" s="39">
        <v>0</v>
      </c>
      <c r="AY403" s="39">
        <v>0</v>
      </c>
      <c r="AZ403" s="39">
        <v>0</v>
      </c>
      <c r="BA403" s="39">
        <v>0</v>
      </c>
      <c r="BB403" s="39">
        <v>0</v>
      </c>
      <c r="BC403" s="39">
        <v>0</v>
      </c>
    </row>
    <row r="404" spans="1:55" ht="45">
      <c r="A404" s="1"/>
      <c r="B404" s="37" t="s">
        <v>457</v>
      </c>
      <c r="C404" s="6" t="s">
        <v>482</v>
      </c>
      <c r="D404" s="39">
        <v>0.229628138208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0.0144</v>
      </c>
      <c r="U404" s="39">
        <v>0.0144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0.19135678184</v>
      </c>
      <c r="AE404" s="39">
        <f t="shared" si="185"/>
        <v>0.012</v>
      </c>
      <c r="AF404" s="39">
        <f t="shared" si="186"/>
        <v>0.012</v>
      </c>
      <c r="AG404" s="39">
        <f t="shared" si="187"/>
        <v>0</v>
      </c>
      <c r="AH404" s="39">
        <f t="shared" si="188"/>
        <v>0</v>
      </c>
      <c r="AI404" s="39">
        <f t="shared" si="189"/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f t="shared" si="190"/>
        <v>0.012</v>
      </c>
      <c r="AU404" s="39">
        <v>0.012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</row>
    <row r="405" spans="1:55" ht="56.25">
      <c r="A405" s="1"/>
      <c r="B405" s="37" t="s">
        <v>458</v>
      </c>
      <c r="C405" s="6" t="s">
        <v>482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  <c r="S405" s="39">
        <v>0</v>
      </c>
      <c r="T405" s="39">
        <v>0</v>
      </c>
      <c r="U405" s="39">
        <v>0</v>
      </c>
      <c r="V405" s="39">
        <v>0</v>
      </c>
      <c r="W405" s="39">
        <v>0</v>
      </c>
      <c r="X405" s="39">
        <v>0</v>
      </c>
      <c r="Y405" s="39">
        <v>0</v>
      </c>
      <c r="Z405" s="39">
        <v>0</v>
      </c>
      <c r="AA405" s="39">
        <v>0</v>
      </c>
      <c r="AB405" s="39">
        <v>0</v>
      </c>
      <c r="AC405" s="39">
        <v>0</v>
      </c>
      <c r="AD405" s="39">
        <v>0</v>
      </c>
      <c r="AE405" s="39">
        <f t="shared" si="185"/>
        <v>0</v>
      </c>
      <c r="AF405" s="39">
        <f t="shared" si="186"/>
        <v>0</v>
      </c>
      <c r="AG405" s="39">
        <f t="shared" si="187"/>
        <v>0</v>
      </c>
      <c r="AH405" s="39">
        <f t="shared" si="188"/>
        <v>0</v>
      </c>
      <c r="AI405" s="39">
        <f t="shared" si="189"/>
        <v>0</v>
      </c>
      <c r="AJ405" s="39">
        <v>0</v>
      </c>
      <c r="AK405" s="39">
        <v>0</v>
      </c>
      <c r="AL405" s="39">
        <v>0</v>
      </c>
      <c r="AM405" s="39">
        <v>0</v>
      </c>
      <c r="AN405" s="39">
        <v>0</v>
      </c>
      <c r="AO405" s="39">
        <v>0</v>
      </c>
      <c r="AP405" s="39">
        <v>0</v>
      </c>
      <c r="AQ405" s="39">
        <v>0</v>
      </c>
      <c r="AR405" s="39">
        <v>0</v>
      </c>
      <c r="AS405" s="39">
        <v>0</v>
      </c>
      <c r="AT405" s="39">
        <f t="shared" si="190"/>
        <v>0</v>
      </c>
      <c r="AU405" s="39">
        <v>0</v>
      </c>
      <c r="AV405" s="39">
        <v>0</v>
      </c>
      <c r="AW405" s="39">
        <v>0</v>
      </c>
      <c r="AX405" s="39">
        <v>0</v>
      </c>
      <c r="AY405" s="39">
        <v>0</v>
      </c>
      <c r="AZ405" s="39">
        <v>0</v>
      </c>
      <c r="BA405" s="39">
        <v>0</v>
      </c>
      <c r="BB405" s="39">
        <v>0</v>
      </c>
      <c r="BC405" s="39">
        <v>0</v>
      </c>
    </row>
    <row r="406" spans="1:55" ht="11.25">
      <c r="A406" s="1"/>
      <c r="B406" s="38" t="s">
        <v>453</v>
      </c>
      <c r="C406" s="6"/>
      <c r="D406" s="39">
        <v>1.8277050239999997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39">
        <v>0</v>
      </c>
      <c r="T406" s="39">
        <v>0</v>
      </c>
      <c r="U406" s="39">
        <v>0</v>
      </c>
      <c r="V406" s="39">
        <v>0</v>
      </c>
      <c r="W406" s="39">
        <v>0</v>
      </c>
      <c r="X406" s="39">
        <v>0</v>
      </c>
      <c r="Y406" s="39">
        <v>0</v>
      </c>
      <c r="Z406" s="39">
        <v>0</v>
      </c>
      <c r="AA406" s="39">
        <v>0</v>
      </c>
      <c r="AB406" s="39">
        <v>0</v>
      </c>
      <c r="AC406" s="39">
        <v>0</v>
      </c>
      <c r="AD406" s="39">
        <v>1.5230875199999998</v>
      </c>
      <c r="AE406" s="39">
        <f t="shared" si="185"/>
        <v>0</v>
      </c>
      <c r="AF406" s="39">
        <f t="shared" si="186"/>
        <v>0</v>
      </c>
      <c r="AG406" s="39">
        <f t="shared" si="187"/>
        <v>0</v>
      </c>
      <c r="AH406" s="39">
        <f t="shared" si="188"/>
        <v>0</v>
      </c>
      <c r="AI406" s="39">
        <f t="shared" si="189"/>
        <v>0</v>
      </c>
      <c r="AJ406" s="39">
        <v>0</v>
      </c>
      <c r="AK406" s="39">
        <v>0</v>
      </c>
      <c r="AL406" s="39">
        <v>0</v>
      </c>
      <c r="AM406" s="39">
        <v>0</v>
      </c>
      <c r="AN406" s="39">
        <v>0</v>
      </c>
      <c r="AO406" s="39">
        <v>0</v>
      </c>
      <c r="AP406" s="39">
        <v>0</v>
      </c>
      <c r="AQ406" s="39">
        <v>0</v>
      </c>
      <c r="AR406" s="39">
        <v>0</v>
      </c>
      <c r="AS406" s="39">
        <v>0</v>
      </c>
      <c r="AT406" s="39">
        <f t="shared" si="190"/>
        <v>0</v>
      </c>
      <c r="AU406" s="39">
        <v>0</v>
      </c>
      <c r="AV406" s="39">
        <v>0</v>
      </c>
      <c r="AW406" s="39">
        <v>0</v>
      </c>
      <c r="AX406" s="39">
        <v>0</v>
      </c>
      <c r="AY406" s="39">
        <v>0</v>
      </c>
      <c r="AZ406" s="39">
        <v>0</v>
      </c>
      <c r="BA406" s="39">
        <v>0</v>
      </c>
      <c r="BB406" s="39">
        <v>0</v>
      </c>
      <c r="BC406" s="39">
        <v>0</v>
      </c>
    </row>
    <row r="407" spans="1:55" ht="11.25">
      <c r="A407" s="1"/>
      <c r="B407" s="15" t="s">
        <v>459</v>
      </c>
      <c r="C407" s="6"/>
      <c r="D407" s="39">
        <v>1.0431750216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0</v>
      </c>
      <c r="T407" s="39">
        <v>0.016715999999999998</v>
      </c>
      <c r="U407" s="39">
        <v>0.016715999999999998</v>
      </c>
      <c r="V407" s="39">
        <v>0</v>
      </c>
      <c r="W407" s="39">
        <v>0</v>
      </c>
      <c r="X407" s="39">
        <v>0</v>
      </c>
      <c r="Y407" s="39">
        <v>0</v>
      </c>
      <c r="Z407" s="39">
        <v>0</v>
      </c>
      <c r="AA407" s="39">
        <v>0</v>
      </c>
      <c r="AB407" s="39">
        <v>0</v>
      </c>
      <c r="AC407" s="39">
        <v>0</v>
      </c>
      <c r="AD407" s="39">
        <v>0.8693125180000001</v>
      </c>
      <c r="AE407" s="39">
        <f t="shared" si="185"/>
        <v>0.01393</v>
      </c>
      <c r="AF407" s="39">
        <f t="shared" si="186"/>
        <v>0.01393</v>
      </c>
      <c r="AG407" s="39">
        <f t="shared" si="187"/>
        <v>0</v>
      </c>
      <c r="AH407" s="39">
        <f t="shared" si="188"/>
        <v>0</v>
      </c>
      <c r="AI407" s="39">
        <f t="shared" si="189"/>
        <v>0</v>
      </c>
      <c r="AJ407" s="39">
        <v>0</v>
      </c>
      <c r="AK407" s="39">
        <v>0</v>
      </c>
      <c r="AL407" s="39">
        <v>0</v>
      </c>
      <c r="AM407" s="39">
        <v>0</v>
      </c>
      <c r="AN407" s="39">
        <v>0</v>
      </c>
      <c r="AO407" s="39">
        <v>0</v>
      </c>
      <c r="AP407" s="39">
        <v>0</v>
      </c>
      <c r="AQ407" s="39">
        <v>0</v>
      </c>
      <c r="AR407" s="39">
        <v>0</v>
      </c>
      <c r="AS407" s="39">
        <v>0</v>
      </c>
      <c r="AT407" s="39">
        <f t="shared" si="190"/>
        <v>0.01393</v>
      </c>
      <c r="AU407" s="39">
        <v>0.01393</v>
      </c>
      <c r="AV407" s="39">
        <v>0</v>
      </c>
      <c r="AW407" s="39">
        <v>0</v>
      </c>
      <c r="AX407" s="39">
        <v>0</v>
      </c>
      <c r="AY407" s="39">
        <v>0</v>
      </c>
      <c r="AZ407" s="39">
        <v>0</v>
      </c>
      <c r="BA407" s="39">
        <v>0</v>
      </c>
      <c r="BB407" s="39">
        <v>0</v>
      </c>
      <c r="BC407" s="39">
        <v>0</v>
      </c>
    </row>
    <row r="408" spans="1:55" ht="11.25">
      <c r="A408" s="1"/>
      <c r="B408" s="15" t="s">
        <v>460</v>
      </c>
      <c r="C408" s="6"/>
      <c r="D408" s="39">
        <v>0.4734601728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0.39455014400000005</v>
      </c>
      <c r="AE408" s="39">
        <f t="shared" si="185"/>
        <v>0</v>
      </c>
      <c r="AF408" s="39">
        <f t="shared" si="186"/>
        <v>0</v>
      </c>
      <c r="AG408" s="39">
        <f t="shared" si="187"/>
        <v>0</v>
      </c>
      <c r="AH408" s="39">
        <f t="shared" si="188"/>
        <v>0</v>
      </c>
      <c r="AI408" s="39">
        <f t="shared" si="189"/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f t="shared" si="190"/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</row>
    <row r="409" spans="1:55" ht="11.25">
      <c r="A409" s="1"/>
      <c r="B409" s="8" t="s">
        <v>183</v>
      </c>
      <c r="C409" s="6"/>
      <c r="D409" s="39">
        <v>0</v>
      </c>
      <c r="E409" s="39">
        <f aca="true" t="shared" si="192" ref="E409:I413">J409+O409+T409+Y409</f>
        <v>0</v>
      </c>
      <c r="F409" s="39">
        <f t="shared" si="192"/>
        <v>0</v>
      </c>
      <c r="G409" s="39">
        <f t="shared" si="192"/>
        <v>0</v>
      </c>
      <c r="H409" s="39">
        <f t="shared" si="192"/>
        <v>0</v>
      </c>
      <c r="I409" s="39">
        <f t="shared" si="192"/>
        <v>0</v>
      </c>
      <c r="J409" s="39">
        <f>K409+L409+M409+N409</f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39">
        <v>0</v>
      </c>
      <c r="Z409" s="39">
        <v>0</v>
      </c>
      <c r="AA409" s="39">
        <v>0</v>
      </c>
      <c r="AB409" s="39">
        <v>0</v>
      </c>
      <c r="AC409" s="39">
        <v>0</v>
      </c>
      <c r="AD409" s="39">
        <v>0</v>
      </c>
      <c r="AE409" s="39">
        <f t="shared" si="185"/>
        <v>0</v>
      </c>
      <c r="AF409" s="39">
        <f t="shared" si="186"/>
        <v>0</v>
      </c>
      <c r="AG409" s="39">
        <f t="shared" si="187"/>
        <v>0</v>
      </c>
      <c r="AH409" s="39">
        <f t="shared" si="188"/>
        <v>0</v>
      </c>
      <c r="AI409" s="39">
        <f t="shared" si="189"/>
        <v>0</v>
      </c>
      <c r="AJ409" s="39">
        <v>0</v>
      </c>
      <c r="AK409" s="39">
        <v>0</v>
      </c>
      <c r="AL409" s="39">
        <v>0</v>
      </c>
      <c r="AM409" s="39">
        <v>0</v>
      </c>
      <c r="AN409" s="39">
        <v>0</v>
      </c>
      <c r="AO409" s="39">
        <f>AP409+AQ409+AR409+AS409</f>
        <v>0</v>
      </c>
      <c r="AP409" s="39">
        <v>0</v>
      </c>
      <c r="AQ409" s="39">
        <v>0</v>
      </c>
      <c r="AR409" s="39">
        <v>0</v>
      </c>
      <c r="AS409" s="39">
        <v>0</v>
      </c>
      <c r="AT409" s="39">
        <f t="shared" si="190"/>
        <v>0</v>
      </c>
      <c r="AU409" s="39">
        <v>0</v>
      </c>
      <c r="AV409" s="39">
        <v>0</v>
      </c>
      <c r="AW409" s="39">
        <v>0</v>
      </c>
      <c r="AX409" s="39">
        <v>0</v>
      </c>
      <c r="AY409" s="39">
        <v>0</v>
      </c>
      <c r="AZ409" s="39">
        <v>0</v>
      </c>
      <c r="BA409" s="39">
        <v>0</v>
      </c>
      <c r="BB409" s="39">
        <v>0</v>
      </c>
      <c r="BC409" s="39">
        <v>0</v>
      </c>
    </row>
    <row r="410" spans="1:55" ht="45">
      <c r="A410" s="1"/>
      <c r="B410" s="14" t="s">
        <v>218</v>
      </c>
      <c r="C410" s="6" t="s">
        <v>482</v>
      </c>
      <c r="D410" s="39">
        <v>0</v>
      </c>
      <c r="E410" s="39">
        <f t="shared" si="192"/>
        <v>0</v>
      </c>
      <c r="F410" s="39">
        <f t="shared" si="192"/>
        <v>0</v>
      </c>
      <c r="G410" s="39">
        <f t="shared" si="192"/>
        <v>0</v>
      </c>
      <c r="H410" s="39">
        <f t="shared" si="192"/>
        <v>0</v>
      </c>
      <c r="I410" s="39">
        <f t="shared" si="192"/>
        <v>0</v>
      </c>
      <c r="J410" s="39">
        <f>K410+L410+M410+N410</f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0</v>
      </c>
      <c r="T410" s="39">
        <v>0</v>
      </c>
      <c r="U410" s="39">
        <v>0</v>
      </c>
      <c r="V410" s="39">
        <v>0</v>
      </c>
      <c r="W410" s="39">
        <v>0</v>
      </c>
      <c r="X410" s="39">
        <v>0</v>
      </c>
      <c r="Y410" s="39">
        <v>0</v>
      </c>
      <c r="Z410" s="39">
        <v>0</v>
      </c>
      <c r="AA410" s="39">
        <v>0</v>
      </c>
      <c r="AB410" s="39">
        <v>0</v>
      </c>
      <c r="AC410" s="39">
        <v>0</v>
      </c>
      <c r="AD410" s="39">
        <v>0</v>
      </c>
      <c r="AE410" s="39">
        <f t="shared" si="185"/>
        <v>0</v>
      </c>
      <c r="AF410" s="39">
        <f t="shared" si="186"/>
        <v>0</v>
      </c>
      <c r="AG410" s="39">
        <f t="shared" si="187"/>
        <v>0</v>
      </c>
      <c r="AH410" s="39">
        <f t="shared" si="188"/>
        <v>0</v>
      </c>
      <c r="AI410" s="39">
        <f t="shared" si="189"/>
        <v>0</v>
      </c>
      <c r="AJ410" s="39">
        <v>0</v>
      </c>
      <c r="AK410" s="39">
        <v>0</v>
      </c>
      <c r="AL410" s="39">
        <v>0</v>
      </c>
      <c r="AM410" s="39">
        <v>0</v>
      </c>
      <c r="AN410" s="39">
        <v>0</v>
      </c>
      <c r="AO410" s="39">
        <f>AP410+AQ410+AR410+AS410</f>
        <v>0</v>
      </c>
      <c r="AP410" s="39">
        <v>0</v>
      </c>
      <c r="AQ410" s="39">
        <v>0</v>
      </c>
      <c r="AR410" s="39">
        <v>0</v>
      </c>
      <c r="AS410" s="39">
        <v>0</v>
      </c>
      <c r="AT410" s="39">
        <f t="shared" si="190"/>
        <v>0</v>
      </c>
      <c r="AU410" s="39">
        <v>0</v>
      </c>
      <c r="AV410" s="39">
        <v>0</v>
      </c>
      <c r="AW410" s="39">
        <v>0</v>
      </c>
      <c r="AX410" s="39">
        <v>0</v>
      </c>
      <c r="AY410" s="39">
        <v>0</v>
      </c>
      <c r="AZ410" s="39">
        <v>0</v>
      </c>
      <c r="BA410" s="39">
        <v>0</v>
      </c>
      <c r="BB410" s="39">
        <v>0</v>
      </c>
      <c r="BC410" s="39">
        <v>0</v>
      </c>
    </row>
    <row r="411" spans="1:55" ht="11.25">
      <c r="A411" s="1"/>
      <c r="B411" s="15" t="s">
        <v>219</v>
      </c>
      <c r="C411" s="6"/>
      <c r="D411" s="39">
        <v>0.1775475648</v>
      </c>
      <c r="E411" s="39">
        <f t="shared" si="192"/>
        <v>0.272749908</v>
      </c>
      <c r="F411" s="39">
        <f t="shared" si="192"/>
        <v>0.0174216</v>
      </c>
      <c r="G411" s="39">
        <f t="shared" si="192"/>
        <v>0.10711051199999999</v>
      </c>
      <c r="H411" s="39">
        <f t="shared" si="192"/>
        <v>0.14821779599999999</v>
      </c>
      <c r="I411" s="39">
        <f t="shared" si="192"/>
        <v>0</v>
      </c>
      <c r="J411" s="39">
        <f>K411+L411+M411+N411</f>
        <v>0.017387448</v>
      </c>
      <c r="K411" s="39">
        <v>0</v>
      </c>
      <c r="L411" s="39">
        <v>0.008315328</v>
      </c>
      <c r="M411" s="39">
        <v>0.00907212</v>
      </c>
      <c r="N411" s="39">
        <v>0</v>
      </c>
      <c r="O411" s="39">
        <v>0.24182886</v>
      </c>
      <c r="P411" s="39">
        <v>0.0038879999999999995</v>
      </c>
      <c r="Q411" s="39">
        <v>0.098795184</v>
      </c>
      <c r="R411" s="39">
        <v>0.139145676</v>
      </c>
      <c r="S411" s="39">
        <v>0</v>
      </c>
      <c r="T411" s="39">
        <v>0.0135336</v>
      </c>
      <c r="U411" s="39">
        <v>0.0135336</v>
      </c>
      <c r="V411" s="39">
        <v>0</v>
      </c>
      <c r="W411" s="39">
        <v>0</v>
      </c>
      <c r="X411" s="39">
        <v>0</v>
      </c>
      <c r="Y411" s="39">
        <v>0</v>
      </c>
      <c r="Z411" s="39">
        <v>0</v>
      </c>
      <c r="AA411" s="39">
        <v>0</v>
      </c>
      <c r="AB411" s="39">
        <v>0</v>
      </c>
      <c r="AC411" s="39">
        <v>0</v>
      </c>
      <c r="AD411" s="39">
        <v>0.147956304</v>
      </c>
      <c r="AE411" s="39">
        <f t="shared" si="185"/>
        <v>0.22729159000000002</v>
      </c>
      <c r="AF411" s="39">
        <f t="shared" si="186"/>
        <v>0.014518</v>
      </c>
      <c r="AG411" s="39">
        <f t="shared" si="187"/>
        <v>0.08925875999999999</v>
      </c>
      <c r="AH411" s="39">
        <f t="shared" si="188"/>
        <v>0.12351483</v>
      </c>
      <c r="AI411" s="39">
        <f t="shared" si="189"/>
        <v>0</v>
      </c>
      <c r="AJ411" s="39">
        <v>0.01448954</v>
      </c>
      <c r="AK411" s="39">
        <v>0</v>
      </c>
      <c r="AL411" s="39">
        <v>0.00692944</v>
      </c>
      <c r="AM411" s="39">
        <v>0.0075601</v>
      </c>
      <c r="AN411" s="39">
        <v>0</v>
      </c>
      <c r="AO411" s="39">
        <f>AP411+AQ411+AR411+AS411</f>
        <v>0.20152405</v>
      </c>
      <c r="AP411" s="39">
        <v>0.00324</v>
      </c>
      <c r="AQ411" s="39">
        <v>0.08232932</v>
      </c>
      <c r="AR411" s="39">
        <v>0.11595473</v>
      </c>
      <c r="AS411" s="39">
        <v>0</v>
      </c>
      <c r="AT411" s="39">
        <f t="shared" si="190"/>
        <v>0.011278</v>
      </c>
      <c r="AU411" s="39">
        <v>0.011278</v>
      </c>
      <c r="AV411" s="39">
        <v>0</v>
      </c>
      <c r="AW411" s="39">
        <v>0</v>
      </c>
      <c r="AX411" s="39">
        <v>0</v>
      </c>
      <c r="AY411" s="39">
        <v>0</v>
      </c>
      <c r="AZ411" s="39">
        <v>0</v>
      </c>
      <c r="BA411" s="39">
        <v>0</v>
      </c>
      <c r="BB411" s="39">
        <v>0</v>
      </c>
      <c r="BC411" s="39">
        <v>0</v>
      </c>
    </row>
    <row r="412" spans="1:55" ht="11.25">
      <c r="A412" s="1"/>
      <c r="B412" s="15" t="s">
        <v>220</v>
      </c>
      <c r="C412" s="6"/>
      <c r="D412" s="39">
        <v>0.0690854016</v>
      </c>
      <c r="E412" s="39">
        <f t="shared" si="192"/>
        <v>0.04250586</v>
      </c>
      <c r="F412" s="39">
        <f t="shared" si="192"/>
        <v>0.000672</v>
      </c>
      <c r="G412" s="39">
        <f t="shared" si="192"/>
        <v>0.014029739999999999</v>
      </c>
      <c r="H412" s="39">
        <f t="shared" si="192"/>
        <v>0.02780412</v>
      </c>
      <c r="I412" s="39">
        <f t="shared" si="192"/>
        <v>0</v>
      </c>
      <c r="J412" s="39">
        <f>K412+L412+M412+N412</f>
        <v>0.025540488</v>
      </c>
      <c r="K412" s="39">
        <v>0</v>
      </c>
      <c r="L412" s="39">
        <v>0.01032732</v>
      </c>
      <c r="M412" s="39">
        <v>0.015213168</v>
      </c>
      <c r="N412" s="39">
        <v>0</v>
      </c>
      <c r="O412" s="39">
        <v>0.016965372</v>
      </c>
      <c r="P412" s="39">
        <v>0.000672</v>
      </c>
      <c r="Q412" s="39">
        <v>0.00370242</v>
      </c>
      <c r="R412" s="39">
        <v>0.012590952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0.057571168</v>
      </c>
      <c r="AE412" s="39">
        <f t="shared" si="185"/>
        <v>0.03542155</v>
      </c>
      <c r="AF412" s="39">
        <f t="shared" si="186"/>
        <v>0.00056</v>
      </c>
      <c r="AG412" s="39">
        <f t="shared" si="187"/>
        <v>0.01169145</v>
      </c>
      <c r="AH412" s="39">
        <f t="shared" si="188"/>
        <v>0.0231701</v>
      </c>
      <c r="AI412" s="39">
        <f t="shared" si="189"/>
        <v>0</v>
      </c>
      <c r="AJ412" s="39">
        <v>0.021283740000000002</v>
      </c>
      <c r="AK412" s="39">
        <v>0</v>
      </c>
      <c r="AL412" s="39">
        <v>0.0086061</v>
      </c>
      <c r="AM412" s="39">
        <v>0.01267764</v>
      </c>
      <c r="AN412" s="39">
        <v>0</v>
      </c>
      <c r="AO412" s="39">
        <f>AP412+AQ412+AR412+AS412</f>
        <v>0.01413781</v>
      </c>
      <c r="AP412" s="39">
        <v>0.00056</v>
      </c>
      <c r="AQ412" s="39">
        <v>0.00308535</v>
      </c>
      <c r="AR412" s="39">
        <v>0.01049246</v>
      </c>
      <c r="AS412" s="39">
        <v>0</v>
      </c>
      <c r="AT412" s="39">
        <f t="shared" si="190"/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</row>
    <row r="413" spans="1:55" ht="11.25">
      <c r="A413" s="1"/>
      <c r="B413" s="8" t="s">
        <v>221</v>
      </c>
      <c r="C413" s="6"/>
      <c r="D413" s="39">
        <v>0</v>
      </c>
      <c r="E413" s="39">
        <f t="shared" si="192"/>
        <v>0</v>
      </c>
      <c r="F413" s="39">
        <f t="shared" si="192"/>
        <v>0</v>
      </c>
      <c r="G413" s="39">
        <f t="shared" si="192"/>
        <v>0</v>
      </c>
      <c r="H413" s="39">
        <f t="shared" si="192"/>
        <v>0</v>
      </c>
      <c r="I413" s="39">
        <f t="shared" si="192"/>
        <v>0</v>
      </c>
      <c r="J413" s="39">
        <f>K413+L413+M413+N413</f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0</v>
      </c>
      <c r="T413" s="39">
        <v>0</v>
      </c>
      <c r="U413" s="39">
        <v>0</v>
      </c>
      <c r="V413" s="39">
        <v>0</v>
      </c>
      <c r="W413" s="39">
        <v>0</v>
      </c>
      <c r="X413" s="39">
        <v>0</v>
      </c>
      <c r="Y413" s="39">
        <v>0</v>
      </c>
      <c r="Z413" s="39">
        <v>0</v>
      </c>
      <c r="AA413" s="39">
        <v>0</v>
      </c>
      <c r="AB413" s="39">
        <v>0</v>
      </c>
      <c r="AC413" s="39">
        <v>0</v>
      </c>
      <c r="AD413" s="39">
        <v>0</v>
      </c>
      <c r="AE413" s="39">
        <f t="shared" si="185"/>
        <v>0</v>
      </c>
      <c r="AF413" s="39">
        <f t="shared" si="186"/>
        <v>0</v>
      </c>
      <c r="AG413" s="39">
        <f t="shared" si="187"/>
        <v>0</v>
      </c>
      <c r="AH413" s="39">
        <f t="shared" si="188"/>
        <v>0</v>
      </c>
      <c r="AI413" s="39">
        <f t="shared" si="189"/>
        <v>0</v>
      </c>
      <c r="AJ413" s="39">
        <v>0</v>
      </c>
      <c r="AK413" s="39">
        <v>0</v>
      </c>
      <c r="AL413" s="39">
        <v>0</v>
      </c>
      <c r="AM413" s="39">
        <v>0</v>
      </c>
      <c r="AN413" s="39">
        <v>0</v>
      </c>
      <c r="AO413" s="39">
        <f>AP413+AQ413+AR413+AS413</f>
        <v>0</v>
      </c>
      <c r="AP413" s="39">
        <v>0</v>
      </c>
      <c r="AQ413" s="39">
        <v>0</v>
      </c>
      <c r="AR413" s="39">
        <v>0</v>
      </c>
      <c r="AS413" s="39">
        <v>0</v>
      </c>
      <c r="AT413" s="39">
        <f t="shared" si="190"/>
        <v>0</v>
      </c>
      <c r="AU413" s="39">
        <v>0</v>
      </c>
      <c r="AV413" s="39">
        <v>0</v>
      </c>
      <c r="AW413" s="39">
        <v>0</v>
      </c>
      <c r="AX413" s="39">
        <v>0</v>
      </c>
      <c r="AY413" s="39">
        <v>0</v>
      </c>
      <c r="AZ413" s="39">
        <v>0</v>
      </c>
      <c r="BA413" s="39">
        <v>0</v>
      </c>
      <c r="BB413" s="39">
        <v>0</v>
      </c>
      <c r="BC413" s="39">
        <v>0</v>
      </c>
    </row>
    <row r="414" spans="1:55" ht="45">
      <c r="A414" s="1"/>
      <c r="B414" s="37" t="s">
        <v>461</v>
      </c>
      <c r="C414" s="6" t="s">
        <v>482</v>
      </c>
      <c r="D414" s="39">
        <v>0</v>
      </c>
      <c r="E414" s="39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S414" s="39">
        <v>0</v>
      </c>
      <c r="T414" s="39">
        <v>0</v>
      </c>
      <c r="U414" s="39">
        <v>0</v>
      </c>
      <c r="V414" s="39">
        <v>0</v>
      </c>
      <c r="W414" s="39">
        <v>0</v>
      </c>
      <c r="X414" s="39">
        <v>0</v>
      </c>
      <c r="Y414" s="39">
        <v>0</v>
      </c>
      <c r="Z414" s="39">
        <v>0</v>
      </c>
      <c r="AA414" s="39">
        <v>0</v>
      </c>
      <c r="AB414" s="39">
        <v>0</v>
      </c>
      <c r="AC414" s="39">
        <v>0</v>
      </c>
      <c r="AD414" s="39">
        <v>0</v>
      </c>
      <c r="AE414" s="39">
        <f t="shared" si="185"/>
        <v>0</v>
      </c>
      <c r="AF414" s="39">
        <f t="shared" si="186"/>
        <v>0</v>
      </c>
      <c r="AG414" s="39">
        <f t="shared" si="187"/>
        <v>0</v>
      </c>
      <c r="AH414" s="39">
        <f t="shared" si="188"/>
        <v>0</v>
      </c>
      <c r="AI414" s="39">
        <f t="shared" si="189"/>
        <v>0</v>
      </c>
      <c r="AJ414" s="39">
        <v>0</v>
      </c>
      <c r="AK414" s="39">
        <v>0</v>
      </c>
      <c r="AL414" s="39">
        <v>0</v>
      </c>
      <c r="AM414" s="39">
        <v>0</v>
      </c>
      <c r="AN414" s="39">
        <v>0</v>
      </c>
      <c r="AO414" s="39">
        <v>0</v>
      </c>
      <c r="AP414" s="39">
        <v>0</v>
      </c>
      <c r="AQ414" s="39">
        <v>0</v>
      </c>
      <c r="AR414" s="39">
        <v>0</v>
      </c>
      <c r="AS414" s="39">
        <v>0</v>
      </c>
      <c r="AT414" s="39">
        <f t="shared" si="190"/>
        <v>0</v>
      </c>
      <c r="AU414" s="39">
        <v>0</v>
      </c>
      <c r="AV414" s="39">
        <v>0</v>
      </c>
      <c r="AW414" s="39">
        <v>0</v>
      </c>
      <c r="AX414" s="39">
        <v>0</v>
      </c>
      <c r="AY414" s="39">
        <v>0</v>
      </c>
      <c r="AZ414" s="39">
        <v>0</v>
      </c>
      <c r="BA414" s="39">
        <v>0</v>
      </c>
      <c r="BB414" s="39">
        <v>0</v>
      </c>
      <c r="BC414" s="39">
        <v>0</v>
      </c>
    </row>
    <row r="415" spans="1:55" ht="11.25">
      <c r="A415" s="1"/>
      <c r="B415" s="38" t="s">
        <v>462</v>
      </c>
      <c r="C415" s="6"/>
      <c r="D415" s="39">
        <v>1.741820988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9">
        <v>0</v>
      </c>
      <c r="U415" s="39">
        <v>0</v>
      </c>
      <c r="V415" s="39">
        <v>0</v>
      </c>
      <c r="W415" s="39">
        <v>0</v>
      </c>
      <c r="X415" s="39">
        <v>0</v>
      </c>
      <c r="Y415" s="39">
        <v>0</v>
      </c>
      <c r="Z415" s="39">
        <v>0</v>
      </c>
      <c r="AA415" s="39">
        <v>0</v>
      </c>
      <c r="AB415" s="39">
        <v>0</v>
      </c>
      <c r="AC415" s="39">
        <v>0</v>
      </c>
      <c r="AD415" s="39">
        <v>1.45151749</v>
      </c>
      <c r="AE415" s="39">
        <f t="shared" si="185"/>
        <v>0</v>
      </c>
      <c r="AF415" s="39">
        <f t="shared" si="186"/>
        <v>0</v>
      </c>
      <c r="AG415" s="39">
        <f t="shared" si="187"/>
        <v>0</v>
      </c>
      <c r="AH415" s="39">
        <f t="shared" si="188"/>
        <v>0</v>
      </c>
      <c r="AI415" s="39">
        <f t="shared" si="189"/>
        <v>0</v>
      </c>
      <c r="AJ415" s="39">
        <v>0</v>
      </c>
      <c r="AK415" s="39">
        <v>0</v>
      </c>
      <c r="AL415" s="39">
        <v>0</v>
      </c>
      <c r="AM415" s="39">
        <v>0</v>
      </c>
      <c r="AN415" s="39">
        <v>0</v>
      </c>
      <c r="AO415" s="39">
        <v>0</v>
      </c>
      <c r="AP415" s="39">
        <v>0</v>
      </c>
      <c r="AQ415" s="39">
        <v>0</v>
      </c>
      <c r="AR415" s="39">
        <v>0</v>
      </c>
      <c r="AS415" s="39">
        <v>0</v>
      </c>
      <c r="AT415" s="39">
        <f t="shared" si="190"/>
        <v>0</v>
      </c>
      <c r="AU415" s="39">
        <v>0</v>
      </c>
      <c r="AV415" s="39">
        <v>0</v>
      </c>
      <c r="AW415" s="39">
        <v>0</v>
      </c>
      <c r="AX415" s="39">
        <v>0</v>
      </c>
      <c r="AY415" s="39">
        <v>0</v>
      </c>
      <c r="AZ415" s="39">
        <v>0</v>
      </c>
      <c r="BA415" s="39">
        <v>0</v>
      </c>
      <c r="BB415" s="39">
        <v>0</v>
      </c>
      <c r="BC415" s="39">
        <v>0</v>
      </c>
    </row>
    <row r="416" spans="1:55" ht="11.25">
      <c r="A416" s="1"/>
      <c r="B416" s="38" t="s">
        <v>463</v>
      </c>
      <c r="C416" s="6"/>
      <c r="D416" s="39">
        <v>0.41451240959999996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0.345427008</v>
      </c>
      <c r="AE416" s="39">
        <f t="shared" si="185"/>
        <v>0</v>
      </c>
      <c r="AF416" s="39">
        <f t="shared" si="186"/>
        <v>0</v>
      </c>
      <c r="AG416" s="39">
        <f t="shared" si="187"/>
        <v>0</v>
      </c>
      <c r="AH416" s="39">
        <f t="shared" si="188"/>
        <v>0</v>
      </c>
      <c r="AI416" s="39">
        <f t="shared" si="189"/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f t="shared" si="190"/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</row>
    <row r="417" spans="1:55" ht="45">
      <c r="A417" s="1"/>
      <c r="B417" s="14" t="s">
        <v>222</v>
      </c>
      <c r="C417" s="6" t="s">
        <v>482</v>
      </c>
      <c r="D417" s="39">
        <v>0</v>
      </c>
      <c r="E417" s="39">
        <f aca="true" t="shared" si="193" ref="E417:I419">J417+O417+T417+Y417</f>
        <v>0</v>
      </c>
      <c r="F417" s="39">
        <f t="shared" si="193"/>
        <v>0</v>
      </c>
      <c r="G417" s="39">
        <f t="shared" si="193"/>
        <v>0</v>
      </c>
      <c r="H417" s="39">
        <f t="shared" si="193"/>
        <v>0</v>
      </c>
      <c r="I417" s="39">
        <f t="shared" si="193"/>
        <v>0</v>
      </c>
      <c r="J417" s="39">
        <f>K417+L417+M417+N417</f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39">
        <v>0</v>
      </c>
      <c r="T417" s="39">
        <v>0</v>
      </c>
      <c r="U417" s="39">
        <v>0</v>
      </c>
      <c r="V417" s="39">
        <v>0</v>
      </c>
      <c r="W417" s="39">
        <v>0</v>
      </c>
      <c r="X417" s="39">
        <v>0</v>
      </c>
      <c r="Y417" s="39">
        <v>0</v>
      </c>
      <c r="Z417" s="39">
        <v>0</v>
      </c>
      <c r="AA417" s="39">
        <v>0</v>
      </c>
      <c r="AB417" s="39">
        <v>0</v>
      </c>
      <c r="AC417" s="39">
        <v>0</v>
      </c>
      <c r="AD417" s="39">
        <v>0</v>
      </c>
      <c r="AE417" s="39">
        <f t="shared" si="185"/>
        <v>0</v>
      </c>
      <c r="AF417" s="39">
        <f t="shared" si="186"/>
        <v>0</v>
      </c>
      <c r="AG417" s="39">
        <f t="shared" si="187"/>
        <v>0</v>
      </c>
      <c r="AH417" s="39">
        <f t="shared" si="188"/>
        <v>0</v>
      </c>
      <c r="AI417" s="39">
        <f t="shared" si="189"/>
        <v>0</v>
      </c>
      <c r="AJ417" s="39">
        <v>0</v>
      </c>
      <c r="AK417" s="39">
        <v>0</v>
      </c>
      <c r="AL417" s="39">
        <v>0</v>
      </c>
      <c r="AM417" s="39">
        <v>0</v>
      </c>
      <c r="AN417" s="39">
        <v>0</v>
      </c>
      <c r="AO417" s="39">
        <f>AP417+AQ417+AR417+AS417</f>
        <v>0</v>
      </c>
      <c r="AP417" s="39">
        <v>0</v>
      </c>
      <c r="AQ417" s="39">
        <v>0</v>
      </c>
      <c r="AR417" s="39">
        <v>0</v>
      </c>
      <c r="AS417" s="39">
        <v>0</v>
      </c>
      <c r="AT417" s="39">
        <f t="shared" si="190"/>
        <v>0</v>
      </c>
      <c r="AU417" s="39">
        <v>0</v>
      </c>
      <c r="AV417" s="39">
        <v>0</v>
      </c>
      <c r="AW417" s="39">
        <v>0</v>
      </c>
      <c r="AX417" s="39">
        <v>0</v>
      </c>
      <c r="AY417" s="39">
        <v>0</v>
      </c>
      <c r="AZ417" s="39">
        <v>0</v>
      </c>
      <c r="BA417" s="39">
        <v>0</v>
      </c>
      <c r="BB417" s="39">
        <v>0</v>
      </c>
      <c r="BC417" s="39">
        <v>0</v>
      </c>
    </row>
    <row r="418" spans="1:55" ht="11.25">
      <c r="A418" s="1"/>
      <c r="B418" s="15" t="s">
        <v>223</v>
      </c>
      <c r="C418" s="6"/>
      <c r="D418" s="39">
        <v>2.058225926688</v>
      </c>
      <c r="E418" s="39">
        <f t="shared" si="193"/>
        <v>2.0353013399999997</v>
      </c>
      <c r="F418" s="39">
        <f t="shared" si="193"/>
        <v>0</v>
      </c>
      <c r="G418" s="39">
        <f t="shared" si="193"/>
        <v>0.745528536</v>
      </c>
      <c r="H418" s="39">
        <f t="shared" si="193"/>
        <v>1.2897728039999998</v>
      </c>
      <c r="I418" s="39">
        <f t="shared" si="193"/>
        <v>0</v>
      </c>
      <c r="J418" s="39">
        <f>K418+L418+M418+N418</f>
        <v>2.0353013399999997</v>
      </c>
      <c r="K418" s="39">
        <v>0</v>
      </c>
      <c r="L418" s="39">
        <v>0.745528536</v>
      </c>
      <c r="M418" s="39">
        <v>1.2897728039999998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0</v>
      </c>
      <c r="U418" s="39">
        <v>0</v>
      </c>
      <c r="V418" s="39">
        <v>0</v>
      </c>
      <c r="W418" s="39">
        <v>0</v>
      </c>
      <c r="X418" s="39">
        <v>0</v>
      </c>
      <c r="Y418" s="39">
        <v>0</v>
      </c>
      <c r="Z418" s="39">
        <v>0</v>
      </c>
      <c r="AA418" s="39">
        <v>0</v>
      </c>
      <c r="AB418" s="39">
        <v>0</v>
      </c>
      <c r="AC418" s="39">
        <v>0</v>
      </c>
      <c r="AD418" s="39">
        <v>1.71518827224</v>
      </c>
      <c r="AE418" s="39">
        <f t="shared" si="185"/>
        <v>1.6960844499999999</v>
      </c>
      <c r="AF418" s="39">
        <f t="shared" si="186"/>
        <v>0</v>
      </c>
      <c r="AG418" s="39">
        <f t="shared" si="187"/>
        <v>0.62127378</v>
      </c>
      <c r="AH418" s="39">
        <f t="shared" si="188"/>
        <v>1.07481067</v>
      </c>
      <c r="AI418" s="39">
        <f t="shared" si="189"/>
        <v>0</v>
      </c>
      <c r="AJ418" s="39">
        <v>1.6960844499999999</v>
      </c>
      <c r="AK418" s="39">
        <v>0</v>
      </c>
      <c r="AL418" s="39">
        <v>0.62127378</v>
      </c>
      <c r="AM418" s="39">
        <v>1.07481067</v>
      </c>
      <c r="AN418" s="39">
        <v>0</v>
      </c>
      <c r="AO418" s="39">
        <f>AP418+AQ418+AR418+AS418</f>
        <v>0</v>
      </c>
      <c r="AP418" s="39">
        <v>0</v>
      </c>
      <c r="AQ418" s="39">
        <v>0</v>
      </c>
      <c r="AR418" s="39">
        <v>0</v>
      </c>
      <c r="AS418" s="39">
        <v>0</v>
      </c>
      <c r="AT418" s="39">
        <f t="shared" si="190"/>
        <v>0</v>
      </c>
      <c r="AU418" s="39">
        <v>0</v>
      </c>
      <c r="AV418" s="39">
        <v>0</v>
      </c>
      <c r="AW418" s="39">
        <v>0</v>
      </c>
      <c r="AX418" s="39">
        <v>0</v>
      </c>
      <c r="AY418" s="39">
        <v>0</v>
      </c>
      <c r="AZ418" s="39">
        <v>0</v>
      </c>
      <c r="BA418" s="39">
        <v>0</v>
      </c>
      <c r="BB418" s="39">
        <v>0</v>
      </c>
      <c r="BC418" s="39">
        <v>0</v>
      </c>
    </row>
    <row r="419" spans="1:55" ht="11.25">
      <c r="A419" s="1"/>
      <c r="B419" s="15" t="s">
        <v>224</v>
      </c>
      <c r="C419" s="6"/>
      <c r="D419" s="39">
        <v>0.321749153952</v>
      </c>
      <c r="E419" s="39">
        <f t="shared" si="193"/>
        <v>0.31408415999999995</v>
      </c>
      <c r="F419" s="39">
        <f t="shared" si="193"/>
        <v>0</v>
      </c>
      <c r="G419" s="39">
        <f t="shared" si="193"/>
        <v>0.08964207599999999</v>
      </c>
      <c r="H419" s="39">
        <f t="shared" si="193"/>
        <v>0.224442084</v>
      </c>
      <c r="I419" s="39">
        <f t="shared" si="193"/>
        <v>0</v>
      </c>
      <c r="J419" s="39">
        <f>K419+L419+M419+N419</f>
        <v>0.31408415999999995</v>
      </c>
      <c r="K419" s="39">
        <v>0</v>
      </c>
      <c r="L419" s="39">
        <v>0.08964207599999999</v>
      </c>
      <c r="M419" s="39">
        <v>0.224442084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  <c r="S419" s="39">
        <v>0</v>
      </c>
      <c r="T419" s="39">
        <v>0</v>
      </c>
      <c r="U419" s="39">
        <v>0</v>
      </c>
      <c r="V419" s="39">
        <v>0</v>
      </c>
      <c r="W419" s="39">
        <v>0</v>
      </c>
      <c r="X419" s="39">
        <v>0</v>
      </c>
      <c r="Y419" s="39">
        <v>0</v>
      </c>
      <c r="Z419" s="39">
        <v>0</v>
      </c>
      <c r="AA419" s="39">
        <v>0</v>
      </c>
      <c r="AB419" s="39">
        <v>0</v>
      </c>
      <c r="AC419" s="39">
        <v>0</v>
      </c>
      <c r="AD419" s="39">
        <v>0.26812429496</v>
      </c>
      <c r="AE419" s="39">
        <f t="shared" si="185"/>
        <v>0.2617368</v>
      </c>
      <c r="AF419" s="39">
        <f t="shared" si="186"/>
        <v>0</v>
      </c>
      <c r="AG419" s="39">
        <f t="shared" si="187"/>
        <v>0.07470173</v>
      </c>
      <c r="AH419" s="39">
        <f t="shared" si="188"/>
        <v>0.18703507</v>
      </c>
      <c r="AI419" s="39">
        <f t="shared" si="189"/>
        <v>0</v>
      </c>
      <c r="AJ419" s="39">
        <v>0.2617368</v>
      </c>
      <c r="AK419" s="39">
        <v>0</v>
      </c>
      <c r="AL419" s="39">
        <v>0.07470173</v>
      </c>
      <c r="AM419" s="39">
        <v>0.18703507</v>
      </c>
      <c r="AN419" s="39">
        <v>0</v>
      </c>
      <c r="AO419" s="39">
        <f>AP419+AQ419+AR419+AS419</f>
        <v>0</v>
      </c>
      <c r="AP419" s="39">
        <v>0</v>
      </c>
      <c r="AQ419" s="39">
        <v>0</v>
      </c>
      <c r="AR419" s="39">
        <v>0</v>
      </c>
      <c r="AS419" s="39">
        <v>0</v>
      </c>
      <c r="AT419" s="39">
        <f t="shared" si="190"/>
        <v>0</v>
      </c>
      <c r="AU419" s="39">
        <v>0</v>
      </c>
      <c r="AV419" s="39">
        <v>0</v>
      </c>
      <c r="AW419" s="39">
        <v>0</v>
      </c>
      <c r="AX419" s="39">
        <v>0</v>
      </c>
      <c r="AY419" s="39">
        <v>0</v>
      </c>
      <c r="AZ419" s="39">
        <v>0</v>
      </c>
      <c r="BA419" s="39">
        <v>0</v>
      </c>
      <c r="BB419" s="39">
        <v>0</v>
      </c>
      <c r="BC419" s="39">
        <v>0</v>
      </c>
    </row>
    <row r="420" spans="1:55" ht="11.25">
      <c r="A420" s="27"/>
      <c r="B420" s="8" t="s">
        <v>160</v>
      </c>
      <c r="C420" s="6"/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f t="shared" si="185"/>
        <v>0</v>
      </c>
      <c r="AF420" s="39">
        <f t="shared" si="186"/>
        <v>0</v>
      </c>
      <c r="AG420" s="39">
        <f t="shared" si="187"/>
        <v>0</v>
      </c>
      <c r="AH420" s="39">
        <f t="shared" si="188"/>
        <v>0</v>
      </c>
      <c r="AI420" s="39">
        <f t="shared" si="189"/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f>AP420+AQ420+AR420+AS420</f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f t="shared" si="190"/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</row>
    <row r="421" spans="1:55" ht="45">
      <c r="A421" s="27"/>
      <c r="B421" s="14" t="s">
        <v>464</v>
      </c>
      <c r="C421" s="6" t="s">
        <v>482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0</v>
      </c>
      <c r="T421" s="39">
        <v>0</v>
      </c>
      <c r="U421" s="39">
        <v>0</v>
      </c>
      <c r="V421" s="39">
        <v>0</v>
      </c>
      <c r="W421" s="39">
        <v>0</v>
      </c>
      <c r="X421" s="39">
        <v>0</v>
      </c>
      <c r="Y421" s="39">
        <v>0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  <c r="AE421" s="39">
        <f t="shared" si="185"/>
        <v>0</v>
      </c>
      <c r="AF421" s="39">
        <f t="shared" si="186"/>
        <v>0</v>
      </c>
      <c r="AG421" s="39">
        <f t="shared" si="187"/>
        <v>0</v>
      </c>
      <c r="AH421" s="39">
        <f t="shared" si="188"/>
        <v>0</v>
      </c>
      <c r="AI421" s="39">
        <f t="shared" si="189"/>
        <v>0</v>
      </c>
      <c r="AJ421" s="39">
        <v>0</v>
      </c>
      <c r="AK421" s="39">
        <v>0</v>
      </c>
      <c r="AL421" s="39">
        <v>0</v>
      </c>
      <c r="AM421" s="39">
        <v>0</v>
      </c>
      <c r="AN421" s="39">
        <v>0</v>
      </c>
      <c r="AO421" s="39">
        <v>0</v>
      </c>
      <c r="AP421" s="39">
        <v>0</v>
      </c>
      <c r="AQ421" s="39">
        <v>0</v>
      </c>
      <c r="AR421" s="39">
        <v>0</v>
      </c>
      <c r="AS421" s="39">
        <v>0</v>
      </c>
      <c r="AT421" s="39">
        <f t="shared" si="190"/>
        <v>0</v>
      </c>
      <c r="AU421" s="39">
        <v>0</v>
      </c>
      <c r="AV421" s="39">
        <v>0</v>
      </c>
      <c r="AW421" s="39">
        <v>0</v>
      </c>
      <c r="AX421" s="39">
        <v>0</v>
      </c>
      <c r="AY421" s="39">
        <v>0</v>
      </c>
      <c r="AZ421" s="39">
        <v>0</v>
      </c>
      <c r="BA421" s="39">
        <v>0</v>
      </c>
      <c r="BB421" s="39">
        <v>0</v>
      </c>
      <c r="BC421" s="39">
        <v>0</v>
      </c>
    </row>
    <row r="422" spans="1:55" ht="11.25">
      <c r="A422" s="27"/>
      <c r="B422" s="15" t="s">
        <v>465</v>
      </c>
      <c r="C422" s="6"/>
      <c r="D422" s="39">
        <v>0.536071824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0.540638568</v>
      </c>
      <c r="U422" s="39">
        <v>0.0042</v>
      </c>
      <c r="V422" s="39">
        <v>0.054245628</v>
      </c>
      <c r="W422" s="39">
        <v>0.48219293999999996</v>
      </c>
      <c r="X422" s="39">
        <v>0</v>
      </c>
      <c r="Y422" s="39">
        <v>0</v>
      </c>
      <c r="Z422" s="39">
        <v>0</v>
      </c>
      <c r="AA422" s="39">
        <v>0</v>
      </c>
      <c r="AB422" s="39">
        <v>0</v>
      </c>
      <c r="AC422" s="39">
        <v>0</v>
      </c>
      <c r="AD422" s="39">
        <v>0.44672651999999996</v>
      </c>
      <c r="AE422" s="39">
        <f t="shared" si="185"/>
        <v>0.45053213999999997</v>
      </c>
      <c r="AF422" s="39">
        <f t="shared" si="186"/>
        <v>0.0035</v>
      </c>
      <c r="AG422" s="39">
        <f t="shared" si="187"/>
        <v>0.04520469</v>
      </c>
      <c r="AH422" s="39">
        <f t="shared" si="188"/>
        <v>0.40182745</v>
      </c>
      <c r="AI422" s="39">
        <f t="shared" si="189"/>
        <v>0</v>
      </c>
      <c r="AJ422" s="39">
        <v>0</v>
      </c>
      <c r="AK422" s="39">
        <v>0</v>
      </c>
      <c r="AL422" s="39">
        <v>0</v>
      </c>
      <c r="AM422" s="39">
        <v>0</v>
      </c>
      <c r="AN422" s="39">
        <v>0</v>
      </c>
      <c r="AO422" s="39">
        <v>0</v>
      </c>
      <c r="AP422" s="39">
        <v>0</v>
      </c>
      <c r="AQ422" s="39">
        <v>0</v>
      </c>
      <c r="AR422" s="39">
        <v>0</v>
      </c>
      <c r="AS422" s="39">
        <v>0</v>
      </c>
      <c r="AT422" s="39">
        <f t="shared" si="190"/>
        <v>0.45053213999999997</v>
      </c>
      <c r="AU422" s="39">
        <v>0.0035</v>
      </c>
      <c r="AV422" s="39">
        <v>0.04520469</v>
      </c>
      <c r="AW422" s="39">
        <v>0.40182745</v>
      </c>
      <c r="AX422" s="39">
        <v>0</v>
      </c>
      <c r="AY422" s="39">
        <v>0</v>
      </c>
      <c r="AZ422" s="39">
        <v>0</v>
      </c>
      <c r="BA422" s="39">
        <v>0</v>
      </c>
      <c r="BB422" s="39">
        <v>0</v>
      </c>
      <c r="BC422" s="39">
        <v>0</v>
      </c>
    </row>
    <row r="423" spans="1:55" ht="11.25">
      <c r="A423" s="27"/>
      <c r="B423" s="15" t="s">
        <v>466</v>
      </c>
      <c r="C423" s="6"/>
      <c r="D423" s="39">
        <v>0.9851546419199999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9">
        <v>0</v>
      </c>
      <c r="U423" s="39">
        <v>0</v>
      </c>
      <c r="V423" s="39">
        <v>0</v>
      </c>
      <c r="W423" s="39">
        <v>0</v>
      </c>
      <c r="X423" s="39">
        <v>0</v>
      </c>
      <c r="Y423" s="39">
        <v>0</v>
      </c>
      <c r="Z423" s="39">
        <v>0</v>
      </c>
      <c r="AA423" s="39">
        <v>0</v>
      </c>
      <c r="AB423" s="39">
        <v>0</v>
      </c>
      <c r="AC423" s="39">
        <v>0</v>
      </c>
      <c r="AD423" s="39">
        <v>0.8209622016</v>
      </c>
      <c r="AE423" s="39">
        <f t="shared" si="185"/>
        <v>0</v>
      </c>
      <c r="AF423" s="39">
        <f t="shared" si="186"/>
        <v>0</v>
      </c>
      <c r="AG423" s="39">
        <f t="shared" si="187"/>
        <v>0</v>
      </c>
      <c r="AH423" s="39">
        <f t="shared" si="188"/>
        <v>0</v>
      </c>
      <c r="AI423" s="39">
        <f t="shared" si="189"/>
        <v>0</v>
      </c>
      <c r="AJ423" s="39">
        <v>0</v>
      </c>
      <c r="AK423" s="39">
        <v>0</v>
      </c>
      <c r="AL423" s="39">
        <v>0</v>
      </c>
      <c r="AM423" s="39">
        <v>0</v>
      </c>
      <c r="AN423" s="39">
        <v>0</v>
      </c>
      <c r="AO423" s="39">
        <v>0</v>
      </c>
      <c r="AP423" s="39">
        <v>0</v>
      </c>
      <c r="AQ423" s="39">
        <v>0</v>
      </c>
      <c r="AR423" s="39">
        <v>0</v>
      </c>
      <c r="AS423" s="39">
        <v>0</v>
      </c>
      <c r="AT423" s="39">
        <f t="shared" si="190"/>
        <v>0</v>
      </c>
      <c r="AU423" s="39">
        <v>0</v>
      </c>
      <c r="AV423" s="39">
        <v>0</v>
      </c>
      <c r="AW423" s="39">
        <v>0</v>
      </c>
      <c r="AX423" s="39">
        <v>0</v>
      </c>
      <c r="AY423" s="39">
        <v>0</v>
      </c>
      <c r="AZ423" s="39">
        <v>0</v>
      </c>
      <c r="BA423" s="39">
        <v>0</v>
      </c>
      <c r="BB423" s="39">
        <v>0</v>
      </c>
      <c r="BC423" s="39">
        <v>0</v>
      </c>
    </row>
  </sheetData>
  <sheetProtection/>
  <mergeCells count="29"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2018-07-17T13:44:24Z</cp:lastPrinted>
  <dcterms:created xsi:type="dcterms:W3CDTF">2011-01-11T10:25:48Z</dcterms:created>
  <dcterms:modified xsi:type="dcterms:W3CDTF">2019-10-23T13:37:27Z</dcterms:modified>
  <cp:category/>
  <cp:version/>
  <cp:contentType/>
  <cp:contentStatus/>
</cp:coreProperties>
</file>