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'стр.1'!$A$1:$X$424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B190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Разукрупнение №1,2</t>
        </r>
      </text>
    </comment>
  </commentList>
</comments>
</file>

<file path=xl/sharedStrings.xml><?xml version="1.0" encoding="utf-8"?>
<sst xmlns="http://schemas.openxmlformats.org/spreadsheetml/2006/main" count="959" uniqueCount="471">
  <si>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</si>
  <si>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</si>
  <si>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</si>
  <si>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</si>
  <si>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</si>
  <si>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</si>
  <si>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</si>
  <si>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</si>
  <si>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</si>
  <si>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</si>
  <si>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</si>
  <si>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</si>
  <si>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</si>
  <si>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</si>
  <si>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</si>
  <si>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</si>
  <si>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</si>
  <si>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</si>
  <si>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</si>
  <si>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</si>
  <si>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</si>
  <si>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
в том числе за счет:</t>
  </si>
  <si>
    <t>Отклонение от плана финансирования по итогам отчетного периода</t>
  </si>
  <si>
    <t>млн. рублей
(с НДС)</t>
  </si>
  <si>
    <t>иных источников
финансирования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</si>
  <si>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</si>
  <si>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</si>
  <si>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за </t>
  </si>
  <si>
    <t xml:space="preserve"> квартал</t>
  </si>
  <si>
    <t xml:space="preserve"> года</t>
  </si>
  <si>
    <t>1</t>
  </si>
  <si>
    <t>2019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</si>
  <si>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</si>
  <si>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</si>
  <si>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</si>
  <si>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</si>
  <si>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</si>
  <si>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</si>
  <si>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</si>
  <si>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</si>
  <si>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</si>
  <si>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</si>
  <si>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</si>
  <si>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</si>
  <si>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</si>
  <si>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</si>
  <si>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</si>
  <si>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</si>
  <si>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</si>
  <si>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</si>
  <si>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</si>
  <si>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</si>
  <si>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</si>
  <si>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</si>
  <si>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</si>
  <si>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</si>
  <si>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</si>
  <si>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</si>
  <si>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</si>
  <si>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</si>
  <si>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</si>
  <si>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</si>
  <si>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</si>
  <si>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</si>
  <si>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</si>
  <si>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</si>
  <si>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</si>
  <si>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</si>
  <si>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</si>
  <si>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</si>
  <si>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</si>
  <si>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</si>
  <si>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</si>
  <si>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</si>
  <si>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</si>
  <si>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</si>
  <si>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</si>
  <si>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</si>
  <si>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</si>
  <si>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</si>
  <si>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</si>
  <si>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</si>
  <si>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</si>
  <si>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</si>
  <si>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</si>
  <si>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</si>
  <si>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</si>
  <si>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</si>
  <si>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</si>
  <si>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</si>
  <si>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</si>
  <si>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</si>
  <si>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</si>
  <si>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</si>
  <si>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</si>
  <si>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</si>
  <si>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</si>
  <si>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</si>
  <si>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</si>
  <si>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</si>
  <si>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</si>
  <si>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</si>
  <si>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</si>
  <si>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</si>
  <si>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</si>
  <si>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</si>
  <si>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</si>
  <si>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</si>
  <si>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</si>
  <si>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</si>
  <si>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</si>
  <si>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</si>
  <si>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</si>
  <si>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</si>
  <si>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</si>
  <si>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</si>
  <si>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</si>
  <si>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</si>
  <si>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</si>
  <si>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</si>
  <si>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</si>
  <si>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</si>
  <si>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</si>
  <si>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Е-03512522-1.1.4.-2019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</si>
  <si>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</si>
  <si>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</si>
  <si>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</si>
  <si>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</si>
  <si>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</si>
  <si>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</si>
  <si>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</si>
  <si>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</si>
  <si>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</si>
  <si>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</si>
  <si>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</si>
  <si>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</si>
  <si>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</si>
  <si>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</si>
  <si>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</si>
  <si>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</si>
  <si>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</si>
  <si>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Е-03512522-1.3.2.-2019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</si>
  <si>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</si>
  <si>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</si>
  <si>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</si>
  <si>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</si>
  <si>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</si>
  <si>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</si>
  <si>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</si>
  <si>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</si>
  <si>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</si>
  <si>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</si>
  <si>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Е-03512522-1.3.1.-2019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</si>
  <si>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</si>
  <si>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</si>
  <si>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</si>
  <si>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</si>
  <si>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</si>
  <si>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</si>
  <si>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</si>
  <si>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</si>
  <si>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</si>
  <si>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</si>
  <si>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</si>
  <si>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</si>
  <si>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</si>
  <si>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</si>
  <si>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</si>
  <si>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</si>
  <si>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</si>
  <si>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</si>
  <si>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 xml:space="preserve"> Е-03512522-1.3.4.-2019</t>
  </si>
  <si>
    <t>Оснащение спецоборудованием, спецтехникой и приборами.</t>
  </si>
  <si>
    <t>Е-03512522-1.1.7.-2019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</si>
  <si>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</si>
  <si>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</si>
  <si>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</si>
  <si>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</si>
  <si>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</si>
  <si>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</si>
  <si>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</si>
  <si>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</si>
  <si>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</si>
  <si>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</si>
  <si>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</si>
  <si>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</si>
  <si>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</si>
  <si>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</si>
  <si>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</si>
  <si>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</si>
  <si>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</si>
  <si>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</si>
  <si>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</si>
  <si>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Акционерное общество Орелоблэнерго</t>
  </si>
  <si>
    <t>Всего (2019год )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</si>
  <si>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</si>
  <si>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</si>
  <si>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</si>
  <si>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</si>
  <si>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</si>
  <si>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</si>
  <si>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</si>
  <si>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</si>
  <si>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</si>
  <si>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</si>
  <si>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</si>
  <si>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</si>
  <si>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</si>
  <si>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</si>
  <si>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</si>
  <si>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</si>
  <si>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</si>
  <si>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</si>
  <si>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</si>
  <si>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</si>
  <si>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</si>
  <si>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</si>
  <si>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</si>
  <si>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</si>
  <si>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</si>
  <si>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</si>
  <si>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</si>
  <si>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</si>
  <si>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</si>
  <si>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</si>
  <si>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</si>
  <si>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</si>
  <si>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</si>
  <si>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</si>
  <si>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</si>
  <si>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</si>
  <si>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</si>
  <si>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</si>
  <si>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</si>
  <si>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</si>
  <si>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</si>
  <si>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</si>
  <si>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</si>
  <si>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</si>
  <si>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</si>
  <si>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</si>
  <si>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</si>
  <si>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</si>
  <si>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</si>
  <si>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</si>
  <si>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</si>
  <si>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</si>
  <si>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</si>
  <si>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</si>
  <si>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</si>
  <si>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</si>
  <si>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</si>
  <si>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</si>
  <si>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</si>
  <si>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</si>
  <si>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</si>
  <si>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</si>
  <si>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</si>
  <si>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</si>
  <si>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</si>
  <si>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</si>
  <si>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</si>
  <si>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</si>
  <si>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</si>
  <si>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</si>
  <si>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</si>
  <si>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</si>
  <si>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</si>
  <si>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</si>
  <si>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</si>
  <si>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</si>
  <si>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</si>
  <si>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</si>
  <si>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Е-035512522-1.2.4.1-2019</t>
  </si>
  <si>
    <t>Закупка 2017 года.</t>
  </si>
  <si>
    <t>Стоимость сложилась по результатам торгов.</t>
  </si>
  <si>
    <t>Строительство БКТП 1х400 6/10/0,4 кВ  с ликвидацией КТП-101 г. Мценск (с изменением границ полосы отвода и охранной зоны).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</si>
  <si>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</si>
  <si>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</si>
  <si>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</si>
  <si>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</si>
  <si>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</si>
  <si>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</si>
  <si>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</si>
  <si>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</si>
  <si>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400 кВА на трансформатор мощностью 250 кВА ТП 002 г. Дмитровск - 1 шт.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</si>
  <si>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</si>
  <si>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</si>
  <si>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</si>
  <si>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</si>
  <si>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</si>
  <si>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</si>
  <si>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</si>
  <si>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</si>
  <si>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</si>
  <si>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</si>
  <si>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</si>
  <si>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</si>
  <si>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</si>
  <si>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</si>
  <si>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</si>
  <si>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</si>
  <si>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</si>
  <si>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</si>
  <si>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</si>
  <si>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</si>
  <si>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</si>
  <si>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</si>
  <si>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</si>
  <si>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</si>
  <si>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</si>
  <si>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</si>
  <si>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</si>
  <si>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</si>
  <si>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</si>
  <si>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</si>
  <si>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</si>
  <si>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</si>
  <si>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</si>
  <si>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</si>
  <si>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</si>
  <si>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</si>
  <si>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</si>
  <si>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</si>
  <si>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</si>
  <si>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</si>
  <si>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</si>
  <si>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</si>
  <si>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</si>
  <si>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</si>
  <si>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</si>
  <si>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</si>
  <si>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</si>
  <si>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</si>
  <si>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</si>
  <si>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</si>
  <si>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</si>
  <si>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</si>
  <si>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</si>
  <si>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</si>
  <si>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10 кВ № 4 ПС 110/35/10 кВ ЭЧЭ-62  от оп. №29 до  оп. № 32 п. Глазуновка -0,3км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</si>
  <si>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</si>
  <si>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</si>
  <si>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</si>
  <si>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КЛ 6 кВ от №708 (ПС Погрузчик) до РП 11 г. Орёл - 1,8км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</si>
  <si>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</si>
  <si>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</si>
  <si>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</si>
  <si>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</si>
  <si>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</si>
  <si>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</si>
  <si>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</si>
  <si>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</si>
  <si>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</si>
  <si>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</si>
  <si>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</si>
  <si>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</si>
  <si>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</si>
  <si>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</si>
  <si>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</si>
  <si>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</si>
  <si>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</si>
  <si>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</si>
  <si>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</si>
  <si>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</si>
  <si>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</si>
  <si>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</si>
  <si>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</si>
  <si>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</si>
  <si>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</si>
  <si>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</si>
  <si>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</si>
  <si>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</si>
  <si>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</si>
  <si>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</si>
  <si>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</si>
  <si>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</si>
  <si>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</si>
  <si>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</si>
  <si>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</si>
  <si>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</si>
  <si>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</si>
  <si>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</si>
  <si>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</si>
  <si>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</si>
  <si>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</si>
  <si>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</si>
  <si>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</si>
  <si>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</si>
  <si>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</si>
  <si>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</si>
  <si>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</si>
  <si>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</si>
  <si>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</si>
  <si>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</si>
  <si>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</si>
  <si>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</si>
  <si>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Реконструкция АСУП АО «Орелоблэнерго» на базе ПО «Модус», формирование базы данных по объектам энергоснабжения  г. Болхов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</si>
  <si>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</si>
  <si>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</si>
  <si>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</si>
  <si>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</si>
  <si>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</si>
  <si>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</si>
  <si>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</si>
  <si>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</si>
  <si>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</si>
  <si>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</si>
  <si>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</si>
  <si>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</si>
  <si>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</si>
  <si>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</si>
  <si>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</si>
  <si>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</si>
  <si>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</si>
  <si>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</si>
  <si>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</si>
  <si>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</si>
  <si>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</si>
  <si>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</si>
  <si>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</si>
  <si>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</si>
  <si>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</si>
  <si>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</si>
  <si>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</si>
  <si>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</si>
  <si>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</si>
  <si>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</si>
  <si>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</si>
  <si>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</si>
  <si>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</si>
  <si>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</si>
  <si>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</si>
  <si>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</si>
  <si>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</si>
  <si>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Изменение технического решения -уменьшение мощности трансформатора.</t>
  </si>
  <si>
    <t>Изменение технического решения -уменьшение мощности трансформатора. Закупка 2018 года.</t>
  </si>
  <si>
    <t>Не поставка оборудования</t>
  </si>
  <si>
    <t>Закупка 2016 года</t>
  </si>
  <si>
    <t>Не поставка материалов</t>
  </si>
  <si>
    <t>Изменение технического решения. Увеличение объектов электроснабжения, не учтены были многоквартирные дома.</t>
  </si>
  <si>
    <t>Отсутствие предложений по торгам</t>
  </si>
  <si>
    <t>Выполнение требований МУП "Мценск-Тепло" по подключению системы отопления.</t>
  </si>
  <si>
    <t>Приказом Управления по тарифам иценовой политике Орловской и области  №291-т от 01.08.2019</t>
  </si>
  <si>
    <t>4</t>
  </si>
  <si>
    <t>Изменение стоимости оборудования</t>
  </si>
  <si>
    <t>Не поставка оборудования. Установлено 3 шт.</t>
  </si>
  <si>
    <t>Увеличение стоимости в связи с дополнительными пуско-наладочными работами для синхронизации существующих комплектов АСКУЭ в РП.</t>
  </si>
  <si>
    <t>Изменение стоимости материалов</t>
  </si>
  <si>
    <t>Изменение стоимости материалов. Уменьшение протяженности линии</t>
  </si>
  <si>
    <t>Изменение технического решения в связи с выносом сетей из зоны перспективной застройки.</t>
  </si>
  <si>
    <t>Увеличение  протяженности линии,за счет разукрупнения сети.</t>
  </si>
  <si>
    <t>Увеличение  протяженности линии.</t>
  </si>
  <si>
    <t>Стоимость сформирована на основании конкурсных процедур.</t>
  </si>
  <si>
    <t>Изменение технического решения. Отказ от ГНБ.</t>
  </si>
  <si>
    <t>Изменение технического решения. Частичный отказ от ГНБ.</t>
  </si>
  <si>
    <t>Изменение стоимости материалов.</t>
  </si>
  <si>
    <t>*</t>
  </si>
  <si>
    <t>Изменение стоимости материалов и оборудования</t>
  </si>
  <si>
    <t xml:space="preserve"> </t>
  </si>
  <si>
    <t>Не допоставка оборудования, монтаж без ПКУ</t>
  </si>
  <si>
    <t>Не поставка оборудования.</t>
  </si>
  <si>
    <t>Не допоставка оборудования</t>
  </si>
  <si>
    <t>Отсутствие финансирования</t>
  </si>
  <si>
    <t>Изменение стоимости автомобиля</t>
  </si>
  <si>
    <t>Отсутствует межевание участка</t>
  </si>
  <si>
    <t>Отсутствует площадка застройки</t>
  </si>
  <si>
    <t>Изменение технического решения. Уменьшение протяженности линии</t>
  </si>
  <si>
    <t>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</si>
  <si>
    <t>Изменение стоимости материалов.  Не поставка Реклоузера.</t>
  </si>
  <si>
    <t>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</si>
</sst>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left"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top"/>
    </xf>
    <xf numFmtId="0" fontId="10" fillId="0" borderId="10" xfId="53" applyFont="1" applyFill="1" applyBorder="1" applyAlignment="1">
      <alignment horizont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178" fontId="5" fillId="0" borderId="10" xfId="0" applyNumberFormat="1" applyFont="1" applyFill="1" applyBorder="1" applyAlignment="1">
      <alignment horizontal="left" wrapText="1"/>
    </xf>
    <xf numFmtId="178" fontId="5" fillId="0" borderId="10" xfId="0" applyNumberFormat="1" applyFont="1" applyFill="1" applyBorder="1" applyAlignment="1">
      <alignment horizontal="left"/>
    </xf>
    <xf numFmtId="178" fontId="5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4"/>
  <sheetViews>
    <sheetView tabSelected="1" view="pageBreakPreview" zoomScaleSheetLayoutView="100" zoomScalePageLayoutView="0" workbookViewId="0" topLeftCell="D1">
      <selection activeCell="L9" sqref="L9:M9"/>
    </sheetView>
  </sheetViews>
  <sheetFormatPr defaultColWidth="9.00390625" defaultRowHeight="12.75"/>
  <cols>
    <col min="1" max="1" width="7.125" style="30" customWidth="1"/>
    <col min="2" max="2" width="42.625" style="30" customWidth="1"/>
    <col min="3" max="3" width="17.25390625" style="30" customWidth="1"/>
    <col min="4" max="13" width="7.75390625" style="30" customWidth="1"/>
    <col min="14" max="14" width="7.25390625" style="30" customWidth="1"/>
    <col min="15" max="19" width="6.75390625" style="30" customWidth="1"/>
    <col min="20" max="20" width="9.375" style="30" customWidth="1"/>
    <col min="21" max="23" width="6.75390625" style="30" customWidth="1"/>
    <col min="24" max="24" width="30.625" style="30" customWidth="1"/>
    <col min="25" max="16384" width="9.125" style="30" customWidth="1"/>
  </cols>
  <sheetData>
    <row r="1" s="19" customFormat="1" ht="11.25">
      <c r="X1" s="26" t="s">
        <v>25</v>
      </c>
    </row>
    <row r="2" spans="16:24" s="19" customFormat="1" ht="24" customHeight="1">
      <c r="P2" s="27"/>
      <c r="Q2" s="27"/>
      <c r="R2" s="27"/>
      <c r="S2" s="27"/>
      <c r="T2" s="27"/>
      <c r="U2" s="27"/>
      <c r="V2" s="56" t="s">
        <v>5</v>
      </c>
      <c r="W2" s="56"/>
      <c r="X2" s="56"/>
    </row>
    <row r="3" spans="1:24" s="28" customFormat="1" ht="12" customHeight="1">
      <c r="A3" s="57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8:14" s="28" customFormat="1" ht="12">
      <c r="H4" s="29" t="s">
        <v>27</v>
      </c>
      <c r="I4" s="58" t="s">
        <v>444</v>
      </c>
      <c r="J4" s="58"/>
      <c r="K4" s="28" t="s">
        <v>28</v>
      </c>
      <c r="L4" s="58" t="s">
        <v>31</v>
      </c>
      <c r="M4" s="58"/>
      <c r="N4" s="28" t="s">
        <v>29</v>
      </c>
    </row>
    <row r="5" ht="11.25" customHeight="1"/>
    <row r="6" spans="8:19" s="28" customFormat="1" ht="12">
      <c r="H6" s="29" t="s">
        <v>6</v>
      </c>
      <c r="I6" s="45" t="s">
        <v>193</v>
      </c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9:18" s="19" customFormat="1" ht="12.75" customHeight="1">
      <c r="I7" s="44" t="s">
        <v>7</v>
      </c>
      <c r="J7" s="44"/>
      <c r="K7" s="44"/>
      <c r="L7" s="44"/>
      <c r="M7" s="44"/>
      <c r="N7" s="44"/>
      <c r="O7" s="44"/>
      <c r="P7" s="44"/>
      <c r="Q7" s="44"/>
      <c r="R7" s="44"/>
    </row>
    <row r="8" ht="11.25" customHeight="1"/>
    <row r="9" spans="11:14" s="28" customFormat="1" ht="12">
      <c r="K9" s="29" t="s">
        <v>8</v>
      </c>
      <c r="L9" s="58" t="s">
        <v>470</v>
      </c>
      <c r="M9" s="58"/>
      <c r="N9" s="28" t="s">
        <v>9</v>
      </c>
    </row>
    <row r="10" ht="11.25" customHeight="1"/>
    <row r="11" spans="10:23" s="28" customFormat="1" ht="12">
      <c r="J11" s="29" t="s">
        <v>10</v>
      </c>
      <c r="K11" s="31" t="s">
        <v>443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</row>
    <row r="12" spans="11:20" s="19" customFormat="1" ht="12.75" customHeight="1">
      <c r="K12" s="46" t="s">
        <v>11</v>
      </c>
      <c r="L12" s="46"/>
      <c r="M12" s="46"/>
      <c r="N12" s="46"/>
      <c r="O12" s="46"/>
      <c r="P12" s="46"/>
      <c r="Q12" s="46"/>
      <c r="R12" s="46"/>
      <c r="S12" s="46"/>
      <c r="T12" s="46"/>
    </row>
    <row r="13" ht="11.25" customHeight="1"/>
    <row r="14" spans="1:24" s="19" customFormat="1" ht="15" customHeight="1">
      <c r="A14" s="40" t="s">
        <v>12</v>
      </c>
      <c r="B14" s="40" t="s">
        <v>13</v>
      </c>
      <c r="C14" s="40" t="s">
        <v>14</v>
      </c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4"/>
      <c r="N14" s="47" t="s">
        <v>22</v>
      </c>
      <c r="O14" s="48"/>
      <c r="P14" s="48"/>
      <c r="Q14" s="48"/>
      <c r="R14" s="48"/>
      <c r="S14" s="48"/>
      <c r="T14" s="48"/>
      <c r="U14" s="48"/>
      <c r="V14" s="48"/>
      <c r="W14" s="49"/>
      <c r="X14" s="40" t="s">
        <v>3</v>
      </c>
    </row>
    <row r="15" spans="1:24" s="19" customFormat="1" ht="15" customHeight="1">
      <c r="A15" s="41"/>
      <c r="B15" s="41"/>
      <c r="C15" s="41"/>
      <c r="D15" s="55" t="s">
        <v>194</v>
      </c>
      <c r="E15" s="53"/>
      <c r="F15" s="53"/>
      <c r="G15" s="53"/>
      <c r="H15" s="53"/>
      <c r="I15" s="53"/>
      <c r="J15" s="53"/>
      <c r="K15" s="53"/>
      <c r="L15" s="53"/>
      <c r="M15" s="54"/>
      <c r="N15" s="50"/>
      <c r="O15" s="51"/>
      <c r="P15" s="51"/>
      <c r="Q15" s="51"/>
      <c r="R15" s="51"/>
      <c r="S15" s="51"/>
      <c r="T15" s="51"/>
      <c r="U15" s="51"/>
      <c r="V15" s="51"/>
      <c r="W15" s="52"/>
      <c r="X15" s="41"/>
    </row>
    <row r="16" spans="1:24" s="19" customFormat="1" ht="15" customHeight="1">
      <c r="A16" s="41"/>
      <c r="B16" s="41"/>
      <c r="C16" s="41"/>
      <c r="D16" s="55" t="s">
        <v>0</v>
      </c>
      <c r="E16" s="53"/>
      <c r="F16" s="53"/>
      <c r="G16" s="53"/>
      <c r="H16" s="54"/>
      <c r="I16" s="55" t="s">
        <v>1</v>
      </c>
      <c r="J16" s="53"/>
      <c r="K16" s="53"/>
      <c r="L16" s="53"/>
      <c r="M16" s="54"/>
      <c r="N16" s="43" t="s">
        <v>16</v>
      </c>
      <c r="O16" s="43"/>
      <c r="P16" s="43" t="s">
        <v>17</v>
      </c>
      <c r="Q16" s="43"/>
      <c r="R16" s="43" t="s">
        <v>18</v>
      </c>
      <c r="S16" s="43"/>
      <c r="T16" s="43" t="s">
        <v>19</v>
      </c>
      <c r="U16" s="43"/>
      <c r="V16" s="43" t="s">
        <v>24</v>
      </c>
      <c r="W16" s="43"/>
      <c r="X16" s="41"/>
    </row>
    <row r="17" spans="1:24" s="19" customFormat="1" ht="111.75" customHeight="1">
      <c r="A17" s="41"/>
      <c r="B17" s="41"/>
      <c r="C17" s="41"/>
      <c r="D17" s="38" t="s">
        <v>16</v>
      </c>
      <c r="E17" s="38" t="s">
        <v>17</v>
      </c>
      <c r="F17" s="38" t="s">
        <v>18</v>
      </c>
      <c r="G17" s="38" t="s">
        <v>19</v>
      </c>
      <c r="H17" s="38" t="s">
        <v>20</v>
      </c>
      <c r="I17" s="38" t="s">
        <v>21</v>
      </c>
      <c r="J17" s="38" t="s">
        <v>17</v>
      </c>
      <c r="K17" s="38" t="s">
        <v>18</v>
      </c>
      <c r="L17" s="38" t="s">
        <v>19</v>
      </c>
      <c r="M17" s="38" t="s">
        <v>20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1"/>
    </row>
    <row r="18" spans="1:24" s="19" customFormat="1" ht="40.5" customHeight="1">
      <c r="A18" s="42"/>
      <c r="B18" s="42"/>
      <c r="C18" s="4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3" t="s">
        <v>23</v>
      </c>
      <c r="O18" s="33" t="s">
        <v>2</v>
      </c>
      <c r="P18" s="33" t="s">
        <v>23</v>
      </c>
      <c r="Q18" s="33" t="s">
        <v>2</v>
      </c>
      <c r="R18" s="33" t="s">
        <v>23</v>
      </c>
      <c r="S18" s="33" t="s">
        <v>2</v>
      </c>
      <c r="T18" s="33" t="s">
        <v>23</v>
      </c>
      <c r="U18" s="33" t="s">
        <v>2</v>
      </c>
      <c r="V18" s="33" t="s">
        <v>23</v>
      </c>
      <c r="W18" s="33" t="s">
        <v>2</v>
      </c>
      <c r="X18" s="42"/>
    </row>
    <row r="19" spans="1:24" s="19" customFormat="1" ht="11.25">
      <c r="A19" s="18">
        <v>1</v>
      </c>
      <c r="B19" s="20">
        <v>2</v>
      </c>
      <c r="C19" s="20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18">
        <v>20</v>
      </c>
      <c r="U19" s="18">
        <v>21</v>
      </c>
      <c r="V19" s="18">
        <v>22</v>
      </c>
      <c r="W19" s="18">
        <v>23</v>
      </c>
      <c r="X19" s="18">
        <v>24</v>
      </c>
    </row>
    <row r="20" spans="1:24" s="19" customFormat="1" ht="12">
      <c r="A20" s="1" t="s">
        <v>32</v>
      </c>
      <c r="B20" s="2" t="s">
        <v>4</v>
      </c>
      <c r="C20" s="3" t="s">
        <v>33</v>
      </c>
      <c r="D20" s="25">
        <f>G20</f>
        <v>241.3746948</v>
      </c>
      <c r="E20" s="25">
        <v>0</v>
      </c>
      <c r="F20" s="25">
        <v>0</v>
      </c>
      <c r="G20" s="25">
        <v>241.3746948</v>
      </c>
      <c r="H20" s="25">
        <v>0</v>
      </c>
      <c r="I20" s="25">
        <f>L20</f>
        <v>127.866649128</v>
      </c>
      <c r="J20" s="25">
        <v>0</v>
      </c>
      <c r="K20" s="25"/>
      <c r="L20" s="25">
        <v>127.866649128</v>
      </c>
      <c r="M20" s="25">
        <v>0</v>
      </c>
      <c r="N20" s="25">
        <f aca="true" t="shared" si="0" ref="N20:O27">T20</f>
        <v>-113.50804567199998</v>
      </c>
      <c r="O20" s="25">
        <f t="shared" si="0"/>
        <v>-47.02566098159184</v>
      </c>
      <c r="P20" s="25">
        <v>0</v>
      </c>
      <c r="Q20" s="25">
        <v>0</v>
      </c>
      <c r="R20" s="25">
        <v>0</v>
      </c>
      <c r="S20" s="25">
        <v>0</v>
      </c>
      <c r="T20" s="25">
        <f aca="true" t="shared" si="1" ref="T20:T27">I20-D20</f>
        <v>-113.50804567199998</v>
      </c>
      <c r="U20" s="25">
        <f>T20/D20*100</f>
        <v>-47.02566098159184</v>
      </c>
      <c r="V20" s="25">
        <v>0</v>
      </c>
      <c r="W20" s="25">
        <v>0</v>
      </c>
      <c r="X20" s="23"/>
    </row>
    <row r="21" spans="1:24" s="19" customFormat="1" ht="12">
      <c r="A21" s="1" t="s">
        <v>34</v>
      </c>
      <c r="B21" s="2" t="s">
        <v>35</v>
      </c>
      <c r="C21" s="3"/>
      <c r="D21" s="25">
        <f aca="true" t="shared" si="2" ref="D21:D95">G21</f>
        <v>0</v>
      </c>
      <c r="E21" s="25">
        <v>0</v>
      </c>
      <c r="F21" s="25">
        <v>0</v>
      </c>
      <c r="G21" s="25">
        <v>0</v>
      </c>
      <c r="H21" s="25">
        <v>0</v>
      </c>
      <c r="I21" s="25">
        <f aca="true" t="shared" si="3" ref="I21:I95">L21</f>
        <v>0</v>
      </c>
      <c r="J21" s="25">
        <v>0</v>
      </c>
      <c r="K21" s="25"/>
      <c r="L21" s="25">
        <v>0</v>
      </c>
      <c r="M21" s="25">
        <v>0</v>
      </c>
      <c r="N21" s="25">
        <f t="shared" si="0"/>
        <v>0</v>
      </c>
      <c r="O21" s="25">
        <f t="shared" si="0"/>
        <v>0</v>
      </c>
      <c r="P21" s="25">
        <v>0</v>
      </c>
      <c r="Q21" s="25">
        <v>0</v>
      </c>
      <c r="R21" s="25">
        <v>0</v>
      </c>
      <c r="S21" s="25">
        <v>0</v>
      </c>
      <c r="T21" s="25">
        <f t="shared" si="1"/>
        <v>0</v>
      </c>
      <c r="U21" s="25">
        <v>0</v>
      </c>
      <c r="V21" s="25">
        <v>0</v>
      </c>
      <c r="W21" s="25">
        <v>0</v>
      </c>
      <c r="X21" s="23"/>
    </row>
    <row r="22" spans="1:24" s="19" customFormat="1" ht="21">
      <c r="A22" s="1" t="s">
        <v>36</v>
      </c>
      <c r="B22" s="2" t="s">
        <v>37</v>
      </c>
      <c r="C22" s="3" t="s">
        <v>33</v>
      </c>
      <c r="D22" s="25">
        <f t="shared" si="2"/>
        <v>190.84347440124503</v>
      </c>
      <c r="E22" s="25">
        <v>0</v>
      </c>
      <c r="F22" s="25">
        <v>0</v>
      </c>
      <c r="G22" s="25">
        <v>190.84347440124503</v>
      </c>
      <c r="H22" s="25">
        <v>0</v>
      </c>
      <c r="I22" s="25">
        <f t="shared" si="3"/>
        <v>117.36250323600001</v>
      </c>
      <c r="J22" s="25">
        <v>0</v>
      </c>
      <c r="K22" s="25"/>
      <c r="L22" s="25">
        <v>117.36250323600001</v>
      </c>
      <c r="M22" s="25">
        <v>0</v>
      </c>
      <c r="N22" s="25">
        <f t="shared" si="0"/>
        <v>-73.48097116524502</v>
      </c>
      <c r="O22" s="25">
        <f t="shared" si="0"/>
        <v>-38.503266300189324</v>
      </c>
      <c r="P22" s="25">
        <v>0</v>
      </c>
      <c r="Q22" s="25">
        <v>0</v>
      </c>
      <c r="R22" s="25">
        <v>0</v>
      </c>
      <c r="S22" s="25">
        <v>0</v>
      </c>
      <c r="T22" s="25">
        <f t="shared" si="1"/>
        <v>-73.48097116524502</v>
      </c>
      <c r="U22" s="25">
        <f>T22/D22*100</f>
        <v>-38.503266300189324</v>
      </c>
      <c r="V22" s="25">
        <v>0</v>
      </c>
      <c r="W22" s="25">
        <v>0</v>
      </c>
      <c r="X22" s="23"/>
    </row>
    <row r="23" spans="1:24" s="19" customFormat="1" ht="31.5">
      <c r="A23" s="1" t="s">
        <v>38</v>
      </c>
      <c r="B23" s="4" t="s">
        <v>39</v>
      </c>
      <c r="C23" s="3"/>
      <c r="D23" s="25">
        <f t="shared" si="2"/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3"/>
        <v>0</v>
      </c>
      <c r="J23" s="25">
        <v>0</v>
      </c>
      <c r="K23" s="25"/>
      <c r="L23" s="25">
        <v>0</v>
      </c>
      <c r="M23" s="25">
        <v>0</v>
      </c>
      <c r="N23" s="25">
        <f t="shared" si="0"/>
        <v>0</v>
      </c>
      <c r="O23" s="25">
        <f t="shared" si="0"/>
        <v>0</v>
      </c>
      <c r="P23" s="25">
        <v>0</v>
      </c>
      <c r="Q23" s="25">
        <v>0</v>
      </c>
      <c r="R23" s="25">
        <v>0</v>
      </c>
      <c r="S23" s="25">
        <v>0</v>
      </c>
      <c r="T23" s="25">
        <f t="shared" si="1"/>
        <v>0</v>
      </c>
      <c r="U23" s="25">
        <v>0</v>
      </c>
      <c r="V23" s="25">
        <v>0</v>
      </c>
      <c r="W23" s="25">
        <v>0</v>
      </c>
      <c r="X23" s="23"/>
    </row>
    <row r="24" spans="1:24" s="19" customFormat="1" ht="21">
      <c r="A24" s="1" t="s">
        <v>40</v>
      </c>
      <c r="B24" s="2" t="s">
        <v>41</v>
      </c>
      <c r="C24" s="3" t="s">
        <v>33</v>
      </c>
      <c r="D24" s="25">
        <f t="shared" si="2"/>
        <v>50.53122039875495</v>
      </c>
      <c r="E24" s="25">
        <v>0</v>
      </c>
      <c r="F24" s="25">
        <v>0</v>
      </c>
      <c r="G24" s="25">
        <v>50.53122039875495</v>
      </c>
      <c r="H24" s="25">
        <v>0</v>
      </c>
      <c r="I24" s="25">
        <f t="shared" si="3"/>
        <v>10.504145891999999</v>
      </c>
      <c r="J24" s="25">
        <v>0</v>
      </c>
      <c r="K24" s="25"/>
      <c r="L24" s="25">
        <v>10.504145891999999</v>
      </c>
      <c r="M24" s="25">
        <v>0</v>
      </c>
      <c r="N24" s="25">
        <f t="shared" si="0"/>
        <v>-40.02707450675495</v>
      </c>
      <c r="O24" s="25">
        <f t="shared" si="0"/>
        <v>-79.21256243346379</v>
      </c>
      <c r="P24" s="25">
        <v>0</v>
      </c>
      <c r="Q24" s="25">
        <v>0</v>
      </c>
      <c r="R24" s="25">
        <v>0</v>
      </c>
      <c r="S24" s="25">
        <v>0</v>
      </c>
      <c r="T24" s="25">
        <f t="shared" si="1"/>
        <v>-40.02707450675495</v>
      </c>
      <c r="U24" s="25">
        <f>T24/D24*100</f>
        <v>-79.21256243346379</v>
      </c>
      <c r="V24" s="25">
        <v>0</v>
      </c>
      <c r="W24" s="25">
        <v>0</v>
      </c>
      <c r="X24" s="23"/>
    </row>
    <row r="25" spans="1:24" s="19" customFormat="1" ht="21">
      <c r="A25" s="1" t="s">
        <v>42</v>
      </c>
      <c r="B25" s="2" t="s">
        <v>43</v>
      </c>
      <c r="C25" s="3"/>
      <c r="D25" s="25">
        <f t="shared" si="2"/>
        <v>0</v>
      </c>
      <c r="E25" s="25">
        <v>0</v>
      </c>
      <c r="F25" s="25">
        <v>0</v>
      </c>
      <c r="G25" s="25">
        <v>0</v>
      </c>
      <c r="H25" s="25">
        <v>0</v>
      </c>
      <c r="I25" s="25">
        <f t="shared" si="3"/>
        <v>0</v>
      </c>
      <c r="J25" s="25">
        <v>0</v>
      </c>
      <c r="K25" s="25"/>
      <c r="L25" s="25">
        <v>0</v>
      </c>
      <c r="M25" s="25">
        <v>0</v>
      </c>
      <c r="N25" s="25">
        <f t="shared" si="0"/>
        <v>0</v>
      </c>
      <c r="O25" s="25">
        <f t="shared" si="0"/>
        <v>0</v>
      </c>
      <c r="P25" s="25">
        <v>0</v>
      </c>
      <c r="Q25" s="25">
        <v>0</v>
      </c>
      <c r="R25" s="25">
        <v>0</v>
      </c>
      <c r="S25" s="25">
        <v>0</v>
      </c>
      <c r="T25" s="25">
        <f t="shared" si="1"/>
        <v>0</v>
      </c>
      <c r="U25" s="25">
        <v>0</v>
      </c>
      <c r="V25" s="25">
        <v>0</v>
      </c>
      <c r="W25" s="25">
        <v>0</v>
      </c>
      <c r="X25" s="23"/>
    </row>
    <row r="26" spans="1:24" s="19" customFormat="1" ht="12">
      <c r="A26" s="1" t="s">
        <v>44</v>
      </c>
      <c r="B26" s="4" t="s">
        <v>45</v>
      </c>
      <c r="C26" s="3"/>
      <c r="D26" s="25">
        <f t="shared" si="2"/>
        <v>0</v>
      </c>
      <c r="E26" s="25">
        <v>0</v>
      </c>
      <c r="F26" s="25">
        <v>0</v>
      </c>
      <c r="G26" s="25">
        <v>0</v>
      </c>
      <c r="H26" s="25">
        <v>0</v>
      </c>
      <c r="I26" s="25">
        <f t="shared" si="3"/>
        <v>0</v>
      </c>
      <c r="J26" s="25">
        <v>0</v>
      </c>
      <c r="K26" s="25"/>
      <c r="L26" s="25">
        <v>0</v>
      </c>
      <c r="M26" s="25">
        <v>0</v>
      </c>
      <c r="N26" s="25">
        <f t="shared" si="0"/>
        <v>0</v>
      </c>
      <c r="O26" s="25">
        <f t="shared" si="0"/>
        <v>0</v>
      </c>
      <c r="P26" s="25">
        <v>0</v>
      </c>
      <c r="Q26" s="25">
        <v>0</v>
      </c>
      <c r="R26" s="25">
        <v>0</v>
      </c>
      <c r="S26" s="25">
        <v>0</v>
      </c>
      <c r="T26" s="25">
        <f t="shared" si="1"/>
        <v>0</v>
      </c>
      <c r="U26" s="25">
        <v>0</v>
      </c>
      <c r="V26" s="25">
        <v>0</v>
      </c>
      <c r="W26" s="25">
        <v>0</v>
      </c>
      <c r="X26" s="23"/>
    </row>
    <row r="27" spans="1:24" s="19" customFormat="1" ht="12">
      <c r="A27" s="1" t="s">
        <v>30</v>
      </c>
      <c r="B27" s="2" t="s">
        <v>46</v>
      </c>
      <c r="C27" s="3" t="s">
        <v>33</v>
      </c>
      <c r="D27" s="25">
        <f t="shared" si="2"/>
        <v>241.3746948</v>
      </c>
      <c r="E27" s="25">
        <v>0</v>
      </c>
      <c r="F27" s="25">
        <v>0</v>
      </c>
      <c r="G27" s="25">
        <v>241.3746948</v>
      </c>
      <c r="H27" s="25">
        <v>0</v>
      </c>
      <c r="I27" s="25">
        <f t="shared" si="3"/>
        <v>127.866649128</v>
      </c>
      <c r="J27" s="25">
        <v>0</v>
      </c>
      <c r="K27" s="25"/>
      <c r="L27" s="25">
        <v>127.866649128</v>
      </c>
      <c r="M27" s="25">
        <v>0</v>
      </c>
      <c r="N27" s="25">
        <f t="shared" si="0"/>
        <v>-113.50804567199998</v>
      </c>
      <c r="O27" s="25">
        <f t="shared" si="0"/>
        <v>-47.02566098159184</v>
      </c>
      <c r="P27" s="25">
        <v>0</v>
      </c>
      <c r="Q27" s="25">
        <v>0</v>
      </c>
      <c r="R27" s="25">
        <v>0</v>
      </c>
      <c r="S27" s="25">
        <v>0</v>
      </c>
      <c r="T27" s="25">
        <f t="shared" si="1"/>
        <v>-113.50804567199998</v>
      </c>
      <c r="U27" s="25">
        <f>T27/D27*100</f>
        <v>-47.02566098159184</v>
      </c>
      <c r="V27" s="25">
        <v>0</v>
      </c>
      <c r="W27" s="25">
        <v>0</v>
      </c>
      <c r="X27" s="23"/>
    </row>
    <row r="28" spans="1:24" s="19" customFormat="1" ht="12">
      <c r="A28" s="1" t="s">
        <v>47</v>
      </c>
      <c r="B28" s="2" t="s">
        <v>48</v>
      </c>
      <c r="C28" s="3"/>
      <c r="D28" s="25">
        <f t="shared" si="2"/>
        <v>0</v>
      </c>
      <c r="E28" s="25">
        <v>0</v>
      </c>
      <c r="F28" s="25">
        <v>0</v>
      </c>
      <c r="G28" s="25">
        <v>0</v>
      </c>
      <c r="H28" s="25">
        <v>0</v>
      </c>
      <c r="I28" s="25">
        <f t="shared" si="3"/>
        <v>0</v>
      </c>
      <c r="J28" s="25">
        <v>0</v>
      </c>
      <c r="K28" s="25"/>
      <c r="L28" s="25">
        <v>0</v>
      </c>
      <c r="M28" s="25">
        <v>0</v>
      </c>
      <c r="N28" s="25">
        <f aca="true" t="shared" si="4" ref="N28:N37">T28</f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f aca="true" t="shared" si="5" ref="T28:T103">I28-D28</f>
        <v>0</v>
      </c>
      <c r="U28" s="25">
        <v>0</v>
      </c>
      <c r="V28" s="25">
        <v>0</v>
      </c>
      <c r="W28" s="25">
        <v>0</v>
      </c>
      <c r="X28" s="23"/>
    </row>
    <row r="29" spans="1:24" s="19" customFormat="1" ht="21">
      <c r="A29" s="1" t="s">
        <v>49</v>
      </c>
      <c r="B29" s="2" t="s">
        <v>50</v>
      </c>
      <c r="C29" s="3"/>
      <c r="D29" s="25">
        <f t="shared" si="2"/>
        <v>0</v>
      </c>
      <c r="E29" s="25">
        <v>0</v>
      </c>
      <c r="F29" s="25">
        <v>0</v>
      </c>
      <c r="G29" s="25">
        <v>0</v>
      </c>
      <c r="H29" s="25">
        <v>0</v>
      </c>
      <c r="I29" s="25">
        <f t="shared" si="3"/>
        <v>0</v>
      </c>
      <c r="J29" s="25">
        <v>0</v>
      </c>
      <c r="K29" s="25"/>
      <c r="L29" s="25">
        <v>0</v>
      </c>
      <c r="M29" s="25">
        <v>0</v>
      </c>
      <c r="N29" s="25">
        <f t="shared" si="4"/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f t="shared" si="5"/>
        <v>0</v>
      </c>
      <c r="U29" s="25">
        <v>0</v>
      </c>
      <c r="V29" s="25">
        <v>0</v>
      </c>
      <c r="W29" s="25">
        <v>0</v>
      </c>
      <c r="X29" s="23"/>
    </row>
    <row r="30" spans="1:24" s="19" customFormat="1" ht="31.5">
      <c r="A30" s="1" t="s">
        <v>51</v>
      </c>
      <c r="B30" s="2" t="s">
        <v>52</v>
      </c>
      <c r="C30" s="3"/>
      <c r="D30" s="25">
        <f t="shared" si="2"/>
        <v>0</v>
      </c>
      <c r="E30" s="25">
        <v>0</v>
      </c>
      <c r="F30" s="25">
        <v>0</v>
      </c>
      <c r="G30" s="25">
        <v>0</v>
      </c>
      <c r="H30" s="25">
        <v>0</v>
      </c>
      <c r="I30" s="25">
        <f t="shared" si="3"/>
        <v>0</v>
      </c>
      <c r="J30" s="25">
        <v>0</v>
      </c>
      <c r="K30" s="25"/>
      <c r="L30" s="25">
        <v>0</v>
      </c>
      <c r="M30" s="25">
        <v>0</v>
      </c>
      <c r="N30" s="25">
        <f t="shared" si="4"/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f t="shared" si="5"/>
        <v>0</v>
      </c>
      <c r="U30" s="25">
        <v>0</v>
      </c>
      <c r="V30" s="25">
        <v>0</v>
      </c>
      <c r="W30" s="25">
        <v>0</v>
      </c>
      <c r="X30" s="23"/>
    </row>
    <row r="31" spans="1:24" s="19" customFormat="1" ht="31.5">
      <c r="A31" s="1" t="s">
        <v>53</v>
      </c>
      <c r="B31" s="2" t="s">
        <v>54</v>
      </c>
      <c r="C31" s="3"/>
      <c r="D31" s="25">
        <f t="shared" si="2"/>
        <v>0</v>
      </c>
      <c r="E31" s="25">
        <v>0</v>
      </c>
      <c r="F31" s="25">
        <v>0</v>
      </c>
      <c r="G31" s="25">
        <v>0</v>
      </c>
      <c r="H31" s="25">
        <v>0</v>
      </c>
      <c r="I31" s="25">
        <f t="shared" si="3"/>
        <v>0</v>
      </c>
      <c r="J31" s="25">
        <v>0</v>
      </c>
      <c r="K31" s="25"/>
      <c r="L31" s="25">
        <v>0</v>
      </c>
      <c r="M31" s="25">
        <v>0</v>
      </c>
      <c r="N31" s="25">
        <f t="shared" si="4"/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f t="shared" si="5"/>
        <v>0</v>
      </c>
      <c r="U31" s="25">
        <v>0</v>
      </c>
      <c r="V31" s="25">
        <v>0</v>
      </c>
      <c r="W31" s="25">
        <v>0</v>
      </c>
      <c r="X31" s="23"/>
    </row>
    <row r="32" spans="1:24" s="19" customFormat="1" ht="31.5">
      <c r="A32" s="1" t="s">
        <v>55</v>
      </c>
      <c r="B32" s="2" t="s">
        <v>56</v>
      </c>
      <c r="C32" s="3"/>
      <c r="D32" s="25">
        <f t="shared" si="2"/>
        <v>0</v>
      </c>
      <c r="E32" s="25">
        <v>0</v>
      </c>
      <c r="F32" s="25">
        <v>0</v>
      </c>
      <c r="G32" s="25">
        <v>0</v>
      </c>
      <c r="H32" s="25">
        <v>0</v>
      </c>
      <c r="I32" s="25">
        <f t="shared" si="3"/>
        <v>0</v>
      </c>
      <c r="J32" s="25">
        <v>0</v>
      </c>
      <c r="K32" s="25"/>
      <c r="L32" s="25">
        <v>0</v>
      </c>
      <c r="M32" s="25">
        <v>0</v>
      </c>
      <c r="N32" s="25">
        <f t="shared" si="4"/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f t="shared" si="5"/>
        <v>0</v>
      </c>
      <c r="U32" s="25">
        <v>0</v>
      </c>
      <c r="V32" s="25">
        <v>0</v>
      </c>
      <c r="W32" s="25">
        <v>0</v>
      </c>
      <c r="X32" s="23"/>
    </row>
    <row r="33" spans="1:24" s="19" customFormat="1" ht="21">
      <c r="A33" s="1" t="s">
        <v>57</v>
      </c>
      <c r="B33" s="2" t="s">
        <v>58</v>
      </c>
      <c r="C33" s="3"/>
      <c r="D33" s="25">
        <f t="shared" si="2"/>
        <v>0</v>
      </c>
      <c r="E33" s="25">
        <v>0</v>
      </c>
      <c r="F33" s="25">
        <v>0</v>
      </c>
      <c r="G33" s="25">
        <v>0</v>
      </c>
      <c r="H33" s="25">
        <v>0</v>
      </c>
      <c r="I33" s="25">
        <f t="shared" si="3"/>
        <v>0</v>
      </c>
      <c r="J33" s="25">
        <v>0</v>
      </c>
      <c r="K33" s="25"/>
      <c r="L33" s="25">
        <v>0</v>
      </c>
      <c r="M33" s="25">
        <v>0</v>
      </c>
      <c r="N33" s="25">
        <f t="shared" si="4"/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f t="shared" si="5"/>
        <v>0</v>
      </c>
      <c r="U33" s="25">
        <v>0</v>
      </c>
      <c r="V33" s="25">
        <v>0</v>
      </c>
      <c r="W33" s="25">
        <v>0</v>
      </c>
      <c r="X33" s="23"/>
    </row>
    <row r="34" spans="1:24" s="19" customFormat="1" ht="31.5">
      <c r="A34" s="1" t="s">
        <v>59</v>
      </c>
      <c r="B34" s="2" t="s">
        <v>60</v>
      </c>
      <c r="C34" s="3"/>
      <c r="D34" s="25">
        <f t="shared" si="2"/>
        <v>0</v>
      </c>
      <c r="E34" s="25">
        <v>0</v>
      </c>
      <c r="F34" s="25">
        <v>0</v>
      </c>
      <c r="G34" s="25">
        <v>0</v>
      </c>
      <c r="H34" s="25">
        <v>0</v>
      </c>
      <c r="I34" s="25">
        <f t="shared" si="3"/>
        <v>0</v>
      </c>
      <c r="J34" s="25">
        <v>0</v>
      </c>
      <c r="K34" s="25"/>
      <c r="L34" s="25">
        <v>0</v>
      </c>
      <c r="M34" s="25">
        <v>0</v>
      </c>
      <c r="N34" s="25">
        <f t="shared" si="4"/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f t="shared" si="5"/>
        <v>0</v>
      </c>
      <c r="U34" s="25">
        <v>0</v>
      </c>
      <c r="V34" s="25">
        <v>0</v>
      </c>
      <c r="W34" s="25">
        <v>0</v>
      </c>
      <c r="X34" s="23"/>
    </row>
    <row r="35" spans="1:24" s="19" customFormat="1" ht="21">
      <c r="A35" s="1" t="s">
        <v>61</v>
      </c>
      <c r="B35" s="2" t="s">
        <v>62</v>
      </c>
      <c r="C35" s="3"/>
      <c r="D35" s="25">
        <f t="shared" si="2"/>
        <v>0</v>
      </c>
      <c r="E35" s="25">
        <v>0</v>
      </c>
      <c r="F35" s="25">
        <v>0</v>
      </c>
      <c r="G35" s="25">
        <v>0</v>
      </c>
      <c r="H35" s="25">
        <v>0</v>
      </c>
      <c r="I35" s="25">
        <f t="shared" si="3"/>
        <v>0</v>
      </c>
      <c r="J35" s="25">
        <v>0</v>
      </c>
      <c r="K35" s="25"/>
      <c r="L35" s="25">
        <v>0</v>
      </c>
      <c r="M35" s="25">
        <v>0</v>
      </c>
      <c r="N35" s="25">
        <f t="shared" si="4"/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f t="shared" si="5"/>
        <v>0</v>
      </c>
      <c r="U35" s="25">
        <v>0</v>
      </c>
      <c r="V35" s="25">
        <v>0</v>
      </c>
      <c r="W35" s="25">
        <v>0</v>
      </c>
      <c r="X35" s="23"/>
    </row>
    <row r="36" spans="1:24" s="19" customFormat="1" ht="21">
      <c r="A36" s="1" t="s">
        <v>63</v>
      </c>
      <c r="B36" s="2" t="s">
        <v>64</v>
      </c>
      <c r="C36" s="3"/>
      <c r="D36" s="25">
        <f t="shared" si="2"/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3"/>
        <v>0</v>
      </c>
      <c r="J36" s="25">
        <v>0</v>
      </c>
      <c r="K36" s="25"/>
      <c r="L36" s="25">
        <v>0</v>
      </c>
      <c r="M36" s="25">
        <v>0</v>
      </c>
      <c r="N36" s="25">
        <f t="shared" si="4"/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f t="shared" si="5"/>
        <v>0</v>
      </c>
      <c r="U36" s="25">
        <v>0</v>
      </c>
      <c r="V36" s="25">
        <v>0</v>
      </c>
      <c r="W36" s="25">
        <v>0</v>
      </c>
      <c r="X36" s="23"/>
    </row>
    <row r="37" spans="1:24" s="19" customFormat="1" ht="21">
      <c r="A37" s="1" t="s">
        <v>65</v>
      </c>
      <c r="B37" s="2" t="s">
        <v>66</v>
      </c>
      <c r="C37" s="3"/>
      <c r="D37" s="25">
        <f t="shared" si="2"/>
        <v>0</v>
      </c>
      <c r="E37" s="25">
        <v>0</v>
      </c>
      <c r="F37" s="25">
        <v>0</v>
      </c>
      <c r="G37" s="25">
        <v>0</v>
      </c>
      <c r="H37" s="25">
        <v>0</v>
      </c>
      <c r="I37" s="25">
        <f t="shared" si="3"/>
        <v>0</v>
      </c>
      <c r="J37" s="25">
        <v>0</v>
      </c>
      <c r="K37" s="25"/>
      <c r="L37" s="25">
        <v>0</v>
      </c>
      <c r="M37" s="25">
        <v>0</v>
      </c>
      <c r="N37" s="25">
        <f t="shared" si="4"/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f t="shared" si="5"/>
        <v>0</v>
      </c>
      <c r="U37" s="25">
        <v>0</v>
      </c>
      <c r="V37" s="25">
        <v>0</v>
      </c>
      <c r="W37" s="25">
        <v>0</v>
      </c>
      <c r="X37" s="23"/>
    </row>
    <row r="38" spans="1:24" s="19" customFormat="1" ht="52.5">
      <c r="A38" s="1" t="s">
        <v>65</v>
      </c>
      <c r="B38" s="2" t="s">
        <v>67</v>
      </c>
      <c r="C38" s="3"/>
      <c r="D38" s="25">
        <f t="shared" si="2"/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3"/>
        <v>0</v>
      </c>
      <c r="J38" s="25">
        <v>0</v>
      </c>
      <c r="K38" s="25"/>
      <c r="L38" s="25">
        <v>0</v>
      </c>
      <c r="M38" s="25">
        <v>0</v>
      </c>
      <c r="N38" s="25">
        <f aca="true" t="shared" si="6" ref="N38:N157">T38</f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f t="shared" si="5"/>
        <v>0</v>
      </c>
      <c r="U38" s="25">
        <v>0</v>
      </c>
      <c r="V38" s="25">
        <v>0</v>
      </c>
      <c r="W38" s="25">
        <v>0</v>
      </c>
      <c r="X38" s="23"/>
    </row>
    <row r="39" spans="1:24" s="19" customFormat="1" ht="52.5">
      <c r="A39" s="1" t="s">
        <v>65</v>
      </c>
      <c r="B39" s="2" t="s">
        <v>68</v>
      </c>
      <c r="C39" s="3"/>
      <c r="D39" s="25">
        <f t="shared" si="2"/>
        <v>0</v>
      </c>
      <c r="E39" s="25">
        <v>0</v>
      </c>
      <c r="F39" s="25">
        <v>0</v>
      </c>
      <c r="G39" s="25">
        <v>0</v>
      </c>
      <c r="H39" s="25">
        <v>0</v>
      </c>
      <c r="I39" s="25">
        <f t="shared" si="3"/>
        <v>0</v>
      </c>
      <c r="J39" s="25">
        <v>0</v>
      </c>
      <c r="K39" s="25"/>
      <c r="L39" s="25">
        <v>0</v>
      </c>
      <c r="M39" s="25">
        <v>0</v>
      </c>
      <c r="N39" s="25">
        <f t="shared" si="6"/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f t="shared" si="5"/>
        <v>0</v>
      </c>
      <c r="U39" s="25">
        <v>0</v>
      </c>
      <c r="V39" s="25">
        <v>0</v>
      </c>
      <c r="W39" s="25">
        <v>0</v>
      </c>
      <c r="X39" s="23"/>
    </row>
    <row r="40" spans="1:24" s="19" customFormat="1" ht="52.5">
      <c r="A40" s="1" t="s">
        <v>65</v>
      </c>
      <c r="B40" s="2" t="s">
        <v>69</v>
      </c>
      <c r="C40" s="3"/>
      <c r="D40" s="25">
        <f t="shared" si="2"/>
        <v>0</v>
      </c>
      <c r="E40" s="25">
        <v>0</v>
      </c>
      <c r="F40" s="25">
        <v>0</v>
      </c>
      <c r="G40" s="25">
        <v>0</v>
      </c>
      <c r="H40" s="25">
        <v>0</v>
      </c>
      <c r="I40" s="25">
        <f t="shared" si="3"/>
        <v>0</v>
      </c>
      <c r="J40" s="25">
        <v>0</v>
      </c>
      <c r="K40" s="25"/>
      <c r="L40" s="25">
        <v>0</v>
      </c>
      <c r="M40" s="25">
        <v>0</v>
      </c>
      <c r="N40" s="25">
        <f t="shared" si="6"/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f t="shared" si="5"/>
        <v>0</v>
      </c>
      <c r="U40" s="25">
        <v>0</v>
      </c>
      <c r="V40" s="25">
        <v>0</v>
      </c>
      <c r="W40" s="25">
        <v>0</v>
      </c>
      <c r="X40" s="23"/>
    </row>
    <row r="41" spans="1:24" s="19" customFormat="1" ht="21">
      <c r="A41" s="1" t="s">
        <v>70</v>
      </c>
      <c r="B41" s="2" t="s">
        <v>66</v>
      </c>
      <c r="C41" s="3"/>
      <c r="D41" s="25">
        <f t="shared" si="2"/>
        <v>0</v>
      </c>
      <c r="E41" s="25">
        <v>0</v>
      </c>
      <c r="F41" s="25">
        <v>0</v>
      </c>
      <c r="G41" s="25">
        <v>0</v>
      </c>
      <c r="H41" s="25">
        <v>0</v>
      </c>
      <c r="I41" s="25">
        <f t="shared" si="3"/>
        <v>0</v>
      </c>
      <c r="J41" s="25">
        <v>0</v>
      </c>
      <c r="K41" s="25"/>
      <c r="L41" s="25">
        <v>0</v>
      </c>
      <c r="M41" s="25">
        <v>0</v>
      </c>
      <c r="N41" s="25">
        <f t="shared" si="6"/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f t="shared" si="5"/>
        <v>0</v>
      </c>
      <c r="U41" s="25">
        <v>0</v>
      </c>
      <c r="V41" s="25">
        <v>0</v>
      </c>
      <c r="W41" s="25">
        <v>0</v>
      </c>
      <c r="X41" s="23"/>
    </row>
    <row r="42" spans="1:24" s="19" customFormat="1" ht="52.5">
      <c r="A42" s="1" t="s">
        <v>70</v>
      </c>
      <c r="B42" s="2" t="s">
        <v>67</v>
      </c>
      <c r="C42" s="3"/>
      <c r="D42" s="25">
        <f t="shared" si="2"/>
        <v>0</v>
      </c>
      <c r="E42" s="25">
        <v>0</v>
      </c>
      <c r="F42" s="25">
        <v>0</v>
      </c>
      <c r="G42" s="25">
        <v>0</v>
      </c>
      <c r="H42" s="25">
        <v>0</v>
      </c>
      <c r="I42" s="25">
        <f t="shared" si="3"/>
        <v>0</v>
      </c>
      <c r="J42" s="25">
        <v>0</v>
      </c>
      <c r="K42" s="25"/>
      <c r="L42" s="25">
        <v>0</v>
      </c>
      <c r="M42" s="25">
        <v>0</v>
      </c>
      <c r="N42" s="25">
        <f t="shared" si="6"/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f t="shared" si="5"/>
        <v>0</v>
      </c>
      <c r="U42" s="25">
        <v>0</v>
      </c>
      <c r="V42" s="25">
        <v>0</v>
      </c>
      <c r="W42" s="25">
        <v>0</v>
      </c>
      <c r="X42" s="23"/>
    </row>
    <row r="43" spans="1:24" s="19" customFormat="1" ht="52.5">
      <c r="A43" s="1" t="s">
        <v>70</v>
      </c>
      <c r="B43" s="2" t="s">
        <v>68</v>
      </c>
      <c r="C43" s="3"/>
      <c r="D43" s="25">
        <f t="shared" si="2"/>
        <v>0</v>
      </c>
      <c r="E43" s="25">
        <v>0</v>
      </c>
      <c r="F43" s="25">
        <v>0</v>
      </c>
      <c r="G43" s="25">
        <v>0</v>
      </c>
      <c r="H43" s="25">
        <v>0</v>
      </c>
      <c r="I43" s="25">
        <f t="shared" si="3"/>
        <v>0</v>
      </c>
      <c r="J43" s="25">
        <v>0</v>
      </c>
      <c r="K43" s="25"/>
      <c r="L43" s="25">
        <v>0</v>
      </c>
      <c r="M43" s="25">
        <v>0</v>
      </c>
      <c r="N43" s="25">
        <f t="shared" si="6"/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f t="shared" si="5"/>
        <v>0</v>
      </c>
      <c r="U43" s="25">
        <v>0</v>
      </c>
      <c r="V43" s="25">
        <v>0</v>
      </c>
      <c r="W43" s="25">
        <v>0</v>
      </c>
      <c r="X43" s="23"/>
    </row>
    <row r="44" spans="1:24" s="19" customFormat="1" ht="12">
      <c r="A44" s="1" t="s">
        <v>70</v>
      </c>
      <c r="B44" s="5" t="s">
        <v>71</v>
      </c>
      <c r="C44" s="3"/>
      <c r="D44" s="25">
        <f t="shared" si="2"/>
        <v>0</v>
      </c>
      <c r="E44" s="25">
        <v>0</v>
      </c>
      <c r="F44" s="25">
        <v>0</v>
      </c>
      <c r="G44" s="25">
        <v>0</v>
      </c>
      <c r="H44" s="25">
        <v>0</v>
      </c>
      <c r="I44" s="25">
        <f t="shared" si="3"/>
        <v>0</v>
      </c>
      <c r="J44" s="25">
        <v>0</v>
      </c>
      <c r="K44" s="25"/>
      <c r="L44" s="25">
        <v>0</v>
      </c>
      <c r="M44" s="25">
        <v>0</v>
      </c>
      <c r="N44" s="25">
        <f t="shared" si="6"/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f t="shared" si="5"/>
        <v>0</v>
      </c>
      <c r="U44" s="25">
        <v>0</v>
      </c>
      <c r="V44" s="25">
        <v>0</v>
      </c>
      <c r="W44" s="25">
        <v>0</v>
      </c>
      <c r="X44" s="23"/>
    </row>
    <row r="45" spans="1:24" s="19" customFormat="1" ht="52.5">
      <c r="A45" s="1" t="s">
        <v>70</v>
      </c>
      <c r="B45" s="2" t="s">
        <v>72</v>
      </c>
      <c r="C45" s="3"/>
      <c r="D45" s="25">
        <f t="shared" si="2"/>
        <v>0</v>
      </c>
      <c r="E45" s="25">
        <v>0</v>
      </c>
      <c r="F45" s="25">
        <v>0</v>
      </c>
      <c r="G45" s="25">
        <v>0</v>
      </c>
      <c r="H45" s="25">
        <v>0</v>
      </c>
      <c r="I45" s="25">
        <f t="shared" si="3"/>
        <v>0</v>
      </c>
      <c r="J45" s="25">
        <v>0</v>
      </c>
      <c r="K45" s="25"/>
      <c r="L45" s="25">
        <v>0</v>
      </c>
      <c r="M45" s="25">
        <v>0</v>
      </c>
      <c r="N45" s="25">
        <f t="shared" si="6"/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f t="shared" si="5"/>
        <v>0</v>
      </c>
      <c r="U45" s="25">
        <v>0</v>
      </c>
      <c r="V45" s="25">
        <v>0</v>
      </c>
      <c r="W45" s="25">
        <v>0</v>
      </c>
      <c r="X45" s="23"/>
    </row>
    <row r="46" spans="1:24" s="19" customFormat="1" ht="42">
      <c r="A46" s="1" t="s">
        <v>73</v>
      </c>
      <c r="B46" s="2" t="s">
        <v>74</v>
      </c>
      <c r="C46" s="3"/>
      <c r="D46" s="25">
        <f t="shared" si="2"/>
        <v>0</v>
      </c>
      <c r="E46" s="25">
        <v>0</v>
      </c>
      <c r="F46" s="25">
        <v>0</v>
      </c>
      <c r="G46" s="25">
        <v>0</v>
      </c>
      <c r="H46" s="25">
        <v>0</v>
      </c>
      <c r="I46" s="25">
        <f t="shared" si="3"/>
        <v>0</v>
      </c>
      <c r="J46" s="25">
        <v>0</v>
      </c>
      <c r="K46" s="25"/>
      <c r="L46" s="25">
        <v>0</v>
      </c>
      <c r="M46" s="25">
        <v>0</v>
      </c>
      <c r="N46" s="25">
        <f t="shared" si="6"/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f t="shared" si="5"/>
        <v>0</v>
      </c>
      <c r="U46" s="25">
        <v>0</v>
      </c>
      <c r="V46" s="25">
        <v>0</v>
      </c>
      <c r="W46" s="25">
        <v>0</v>
      </c>
      <c r="X46" s="23"/>
    </row>
    <row r="47" spans="1:24" s="19" customFormat="1" ht="42">
      <c r="A47" s="1" t="s">
        <v>75</v>
      </c>
      <c r="B47" s="2" t="s">
        <v>76</v>
      </c>
      <c r="C47" s="3"/>
      <c r="D47" s="25">
        <f t="shared" si="2"/>
        <v>0</v>
      </c>
      <c r="E47" s="25">
        <v>0</v>
      </c>
      <c r="F47" s="25">
        <v>0</v>
      </c>
      <c r="G47" s="25">
        <v>0</v>
      </c>
      <c r="H47" s="25">
        <v>0</v>
      </c>
      <c r="I47" s="25">
        <f t="shared" si="3"/>
        <v>0</v>
      </c>
      <c r="J47" s="25">
        <v>0</v>
      </c>
      <c r="K47" s="25"/>
      <c r="L47" s="25">
        <v>0</v>
      </c>
      <c r="M47" s="25">
        <v>0</v>
      </c>
      <c r="N47" s="25">
        <f t="shared" si="6"/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f t="shared" si="5"/>
        <v>0</v>
      </c>
      <c r="U47" s="25">
        <v>0</v>
      </c>
      <c r="V47" s="25">
        <v>0</v>
      </c>
      <c r="W47" s="25">
        <v>0</v>
      </c>
      <c r="X47" s="23"/>
    </row>
    <row r="48" spans="1:24" s="19" customFormat="1" ht="42">
      <c r="A48" s="1" t="s">
        <v>77</v>
      </c>
      <c r="B48" s="2" t="s">
        <v>78</v>
      </c>
      <c r="C48" s="3"/>
      <c r="D48" s="25">
        <f t="shared" si="2"/>
        <v>0</v>
      </c>
      <c r="E48" s="25">
        <v>0</v>
      </c>
      <c r="F48" s="25">
        <v>0</v>
      </c>
      <c r="G48" s="25">
        <v>0</v>
      </c>
      <c r="H48" s="25">
        <v>0</v>
      </c>
      <c r="I48" s="25">
        <f t="shared" si="3"/>
        <v>0</v>
      </c>
      <c r="J48" s="25">
        <v>0</v>
      </c>
      <c r="K48" s="25"/>
      <c r="L48" s="25">
        <v>0</v>
      </c>
      <c r="M48" s="25">
        <v>0</v>
      </c>
      <c r="N48" s="25">
        <f t="shared" si="6"/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f t="shared" si="5"/>
        <v>0</v>
      </c>
      <c r="U48" s="25">
        <v>0</v>
      </c>
      <c r="V48" s="25">
        <v>0</v>
      </c>
      <c r="W48" s="25">
        <v>0</v>
      </c>
      <c r="X48" s="23"/>
    </row>
    <row r="49" spans="1:24" s="19" customFormat="1" ht="21">
      <c r="A49" s="1" t="s">
        <v>79</v>
      </c>
      <c r="B49" s="2" t="s">
        <v>80</v>
      </c>
      <c r="C49" s="3" t="s">
        <v>33</v>
      </c>
      <c r="D49" s="25">
        <f t="shared" si="2"/>
        <v>190.84347440124503</v>
      </c>
      <c r="E49" s="25">
        <v>0</v>
      </c>
      <c r="F49" s="25">
        <v>0</v>
      </c>
      <c r="G49" s="25">
        <v>190.84347440124503</v>
      </c>
      <c r="H49" s="25">
        <v>0</v>
      </c>
      <c r="I49" s="25">
        <f t="shared" si="3"/>
        <v>117.36250323600001</v>
      </c>
      <c r="J49" s="25">
        <v>0</v>
      </c>
      <c r="K49" s="25"/>
      <c r="L49" s="25">
        <v>117.36250323600001</v>
      </c>
      <c r="M49" s="25">
        <v>0</v>
      </c>
      <c r="N49" s="25">
        <f t="shared" si="6"/>
        <v>-73.48097116524502</v>
      </c>
      <c r="O49" s="25">
        <f>U49</f>
        <v>-38.503266300189324</v>
      </c>
      <c r="P49" s="25">
        <v>0</v>
      </c>
      <c r="Q49" s="25">
        <v>0</v>
      </c>
      <c r="R49" s="25">
        <v>0</v>
      </c>
      <c r="S49" s="25">
        <v>0</v>
      </c>
      <c r="T49" s="25">
        <f t="shared" si="5"/>
        <v>-73.48097116524502</v>
      </c>
      <c r="U49" s="25">
        <f>T49/D49*100</f>
        <v>-38.503266300189324</v>
      </c>
      <c r="V49" s="25">
        <v>0</v>
      </c>
      <c r="W49" s="25">
        <v>0</v>
      </c>
      <c r="X49" s="23"/>
    </row>
    <row r="50" spans="1:24" s="19" customFormat="1" ht="31.5">
      <c r="A50" s="1" t="s">
        <v>81</v>
      </c>
      <c r="B50" s="2" t="s">
        <v>82</v>
      </c>
      <c r="C50" s="3" t="s">
        <v>33</v>
      </c>
      <c r="D50" s="25">
        <f t="shared" si="2"/>
        <v>36.14779027200001</v>
      </c>
      <c r="E50" s="25">
        <v>0</v>
      </c>
      <c r="F50" s="25">
        <v>0</v>
      </c>
      <c r="G50" s="25">
        <v>36.14779027200001</v>
      </c>
      <c r="H50" s="25">
        <v>0</v>
      </c>
      <c r="I50" s="25">
        <f t="shared" si="3"/>
        <v>23.834611175999996</v>
      </c>
      <c r="J50" s="25">
        <v>0</v>
      </c>
      <c r="K50" s="25"/>
      <c r="L50" s="25">
        <v>23.834611175999996</v>
      </c>
      <c r="M50" s="25">
        <v>0</v>
      </c>
      <c r="N50" s="25">
        <f t="shared" si="6"/>
        <v>-12.313179096000013</v>
      </c>
      <c r="O50" s="25">
        <f>U50</f>
        <v>-34.06343514595903</v>
      </c>
      <c r="P50" s="25">
        <v>0</v>
      </c>
      <c r="Q50" s="25">
        <v>0</v>
      </c>
      <c r="R50" s="25">
        <v>0</v>
      </c>
      <c r="S50" s="25">
        <v>0</v>
      </c>
      <c r="T50" s="25">
        <f t="shared" si="5"/>
        <v>-12.313179096000013</v>
      </c>
      <c r="U50" s="25">
        <f>T50/D50*100</f>
        <v>-34.06343514595903</v>
      </c>
      <c r="V50" s="25">
        <v>0</v>
      </c>
      <c r="W50" s="25">
        <v>0</v>
      </c>
      <c r="X50" s="23"/>
    </row>
    <row r="51" spans="1:24" s="19" customFormat="1" ht="21">
      <c r="A51" s="1" t="s">
        <v>83</v>
      </c>
      <c r="B51" s="2" t="s">
        <v>84</v>
      </c>
      <c r="C51" s="3" t="s">
        <v>33</v>
      </c>
      <c r="D51" s="25">
        <f t="shared" si="2"/>
        <v>5.936019</v>
      </c>
      <c r="E51" s="25">
        <v>0</v>
      </c>
      <c r="F51" s="25">
        <v>0</v>
      </c>
      <c r="G51" s="25">
        <v>5.936019</v>
      </c>
      <c r="H51" s="25">
        <v>0</v>
      </c>
      <c r="I51" s="25">
        <f t="shared" si="3"/>
        <v>4.5607429559999995</v>
      </c>
      <c r="J51" s="25">
        <v>0</v>
      </c>
      <c r="K51" s="25"/>
      <c r="L51" s="25">
        <v>4.5607429559999995</v>
      </c>
      <c r="M51" s="25">
        <v>0</v>
      </c>
      <c r="N51" s="25">
        <f t="shared" si="6"/>
        <v>-1.3752760440000005</v>
      </c>
      <c r="O51" s="25">
        <f>U51</f>
        <v>-23.16832281028751</v>
      </c>
      <c r="P51" s="25">
        <v>0</v>
      </c>
      <c r="Q51" s="25">
        <v>0</v>
      </c>
      <c r="R51" s="25">
        <v>0</v>
      </c>
      <c r="S51" s="25">
        <v>0</v>
      </c>
      <c r="T51" s="25">
        <f t="shared" si="5"/>
        <v>-1.3752760440000005</v>
      </c>
      <c r="U51" s="25">
        <f>T51/D51*100</f>
        <v>-23.16832281028751</v>
      </c>
      <c r="V51" s="25">
        <v>0</v>
      </c>
      <c r="W51" s="25">
        <v>0</v>
      </c>
      <c r="X51" s="23"/>
    </row>
    <row r="52" spans="1:24" s="19" customFormat="1" ht="21">
      <c r="A52" s="1" t="s">
        <v>83</v>
      </c>
      <c r="B52" s="4" t="s">
        <v>85</v>
      </c>
      <c r="C52" s="6" t="s">
        <v>86</v>
      </c>
      <c r="D52" s="25">
        <f t="shared" si="2"/>
        <v>5.936019</v>
      </c>
      <c r="E52" s="25">
        <v>0</v>
      </c>
      <c r="F52" s="25">
        <v>0</v>
      </c>
      <c r="G52" s="25">
        <v>5.936019</v>
      </c>
      <c r="H52" s="25">
        <v>0</v>
      </c>
      <c r="I52" s="25">
        <f t="shared" si="3"/>
        <v>4.5607429559999995</v>
      </c>
      <c r="J52" s="25">
        <v>0</v>
      </c>
      <c r="K52" s="25"/>
      <c r="L52" s="25">
        <v>4.5607429559999995</v>
      </c>
      <c r="M52" s="25">
        <v>0</v>
      </c>
      <c r="N52" s="25">
        <f t="shared" si="6"/>
        <v>-1.3752760440000005</v>
      </c>
      <c r="O52" s="25">
        <f>U52</f>
        <v>-23.16832281028751</v>
      </c>
      <c r="P52" s="25">
        <v>0</v>
      </c>
      <c r="Q52" s="25">
        <v>0</v>
      </c>
      <c r="R52" s="25">
        <v>0</v>
      </c>
      <c r="S52" s="25">
        <v>0</v>
      </c>
      <c r="T52" s="25">
        <f t="shared" si="5"/>
        <v>-1.3752760440000005</v>
      </c>
      <c r="U52" s="25">
        <f>T52/D52*100</f>
        <v>-23.16832281028751</v>
      </c>
      <c r="V52" s="25">
        <v>0</v>
      </c>
      <c r="W52" s="25">
        <v>0</v>
      </c>
      <c r="X52" s="23"/>
    </row>
    <row r="53" spans="1:24" s="19" customFormat="1" ht="12">
      <c r="A53" s="1"/>
      <c r="B53" s="9" t="s">
        <v>189</v>
      </c>
      <c r="C53" s="6"/>
      <c r="D53" s="25">
        <f t="shared" si="2"/>
        <v>0</v>
      </c>
      <c r="E53" s="25">
        <v>0</v>
      </c>
      <c r="F53" s="25">
        <v>0</v>
      </c>
      <c r="G53" s="25">
        <v>0</v>
      </c>
      <c r="H53" s="25">
        <v>0</v>
      </c>
      <c r="I53" s="25">
        <f t="shared" si="3"/>
        <v>0</v>
      </c>
      <c r="J53" s="25">
        <v>0</v>
      </c>
      <c r="K53" s="25"/>
      <c r="L53" s="25">
        <v>0</v>
      </c>
      <c r="M53" s="25">
        <v>0</v>
      </c>
      <c r="N53" s="25">
        <f t="shared" si="6"/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f t="shared" si="5"/>
        <v>0</v>
      </c>
      <c r="U53" s="25">
        <v>0</v>
      </c>
      <c r="V53" s="25">
        <v>0</v>
      </c>
      <c r="W53" s="25">
        <v>0</v>
      </c>
      <c r="X53" s="23"/>
    </row>
    <row r="54" spans="1:24" s="19" customFormat="1" ht="33.75">
      <c r="A54" s="1"/>
      <c r="B54" s="7" t="s">
        <v>195</v>
      </c>
      <c r="C54" s="6" t="s">
        <v>86</v>
      </c>
      <c r="D54" s="25">
        <f t="shared" si="2"/>
        <v>2.054156988</v>
      </c>
      <c r="E54" s="25">
        <v>0</v>
      </c>
      <c r="F54" s="25">
        <v>0</v>
      </c>
      <c r="G54" s="25">
        <v>2.054156988</v>
      </c>
      <c r="H54" s="25">
        <v>0</v>
      </c>
      <c r="I54" s="25">
        <f t="shared" si="3"/>
        <v>1.7969929439999999</v>
      </c>
      <c r="J54" s="25">
        <v>0</v>
      </c>
      <c r="K54" s="25"/>
      <c r="L54" s="25">
        <v>1.7969929439999999</v>
      </c>
      <c r="M54" s="25">
        <v>0</v>
      </c>
      <c r="N54" s="25">
        <f t="shared" si="6"/>
        <v>-0.25716404400000004</v>
      </c>
      <c r="O54" s="25">
        <f>U54</f>
        <v>-12.519201088441836</v>
      </c>
      <c r="P54" s="25">
        <v>0</v>
      </c>
      <c r="Q54" s="25">
        <v>0</v>
      </c>
      <c r="R54" s="25">
        <v>0</v>
      </c>
      <c r="S54" s="25">
        <v>0</v>
      </c>
      <c r="T54" s="25">
        <f t="shared" si="5"/>
        <v>-0.25716404400000004</v>
      </c>
      <c r="U54" s="25">
        <f>T54/D54*100</f>
        <v>-12.519201088441836</v>
      </c>
      <c r="V54" s="25">
        <v>0</v>
      </c>
      <c r="W54" s="25">
        <v>0</v>
      </c>
      <c r="X54" s="23" t="s">
        <v>445</v>
      </c>
    </row>
    <row r="55" spans="1:24" s="19" customFormat="1" ht="12">
      <c r="A55" s="1"/>
      <c r="B55" s="9" t="s">
        <v>93</v>
      </c>
      <c r="C55" s="6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/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3"/>
    </row>
    <row r="56" spans="1:24" s="19" customFormat="1" ht="36">
      <c r="A56" s="1"/>
      <c r="B56" s="7" t="s">
        <v>276</v>
      </c>
      <c r="C56" s="6" t="s">
        <v>86</v>
      </c>
      <c r="D56" s="25">
        <v>0</v>
      </c>
      <c r="E56" s="25">
        <v>0</v>
      </c>
      <c r="F56" s="25">
        <v>0</v>
      </c>
      <c r="G56" s="25">
        <v>2.054156988</v>
      </c>
      <c r="H56" s="25">
        <v>0</v>
      </c>
      <c r="I56" s="25">
        <v>0</v>
      </c>
      <c r="J56" s="25">
        <v>0</v>
      </c>
      <c r="K56" s="25"/>
      <c r="L56" s="25">
        <v>1.644318792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3" t="s">
        <v>435</v>
      </c>
    </row>
    <row r="57" spans="1:24" s="19" customFormat="1" ht="12">
      <c r="A57" s="1"/>
      <c r="B57" s="9" t="s">
        <v>120</v>
      </c>
      <c r="C57" s="6"/>
      <c r="D57" s="25">
        <f t="shared" si="2"/>
        <v>0</v>
      </c>
      <c r="E57" s="25">
        <v>0</v>
      </c>
      <c r="F57" s="25">
        <v>0</v>
      </c>
      <c r="G57" s="25">
        <v>0</v>
      </c>
      <c r="H57" s="25">
        <v>0</v>
      </c>
      <c r="I57" s="25">
        <f t="shared" si="3"/>
        <v>0</v>
      </c>
      <c r="J57" s="25">
        <v>0</v>
      </c>
      <c r="K57" s="25"/>
      <c r="L57" s="25">
        <v>0</v>
      </c>
      <c r="M57" s="25">
        <v>0</v>
      </c>
      <c r="N57" s="25">
        <f t="shared" si="6"/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f t="shared" si="5"/>
        <v>0</v>
      </c>
      <c r="U57" s="25">
        <v>0</v>
      </c>
      <c r="V57" s="25">
        <v>0</v>
      </c>
      <c r="W57" s="25">
        <v>0</v>
      </c>
      <c r="X57" s="23"/>
    </row>
    <row r="58" spans="1:24" s="19" customFormat="1" ht="36">
      <c r="A58" s="1"/>
      <c r="B58" s="7" t="s">
        <v>196</v>
      </c>
      <c r="C58" s="6" t="s">
        <v>86</v>
      </c>
      <c r="D58" s="25">
        <f t="shared" si="2"/>
        <v>1.8277050239999997</v>
      </c>
      <c r="E58" s="25">
        <v>0</v>
      </c>
      <c r="F58" s="25">
        <v>0</v>
      </c>
      <c r="G58" s="25">
        <v>1.8277050239999997</v>
      </c>
      <c r="H58" s="25">
        <v>0</v>
      </c>
      <c r="I58" s="25">
        <f t="shared" si="3"/>
        <v>1.1194312199999998</v>
      </c>
      <c r="J58" s="25">
        <v>0</v>
      </c>
      <c r="K58" s="25"/>
      <c r="L58" s="25">
        <v>1.1194312199999998</v>
      </c>
      <c r="M58" s="25">
        <v>0</v>
      </c>
      <c r="N58" s="25">
        <f t="shared" si="6"/>
        <v>-0.7082738039999998</v>
      </c>
      <c r="O58" s="25">
        <f>U58</f>
        <v>-38.75208497539261</v>
      </c>
      <c r="P58" s="25">
        <v>0</v>
      </c>
      <c r="Q58" s="25">
        <v>0</v>
      </c>
      <c r="R58" s="25">
        <v>0</v>
      </c>
      <c r="S58" s="25">
        <v>0</v>
      </c>
      <c r="T58" s="25">
        <f t="shared" si="5"/>
        <v>-0.7082738039999998</v>
      </c>
      <c r="U58" s="25">
        <f>T58/D58*100</f>
        <v>-38.75208497539261</v>
      </c>
      <c r="V58" s="25">
        <v>0</v>
      </c>
      <c r="W58" s="25">
        <v>0</v>
      </c>
      <c r="X58" s="23" t="s">
        <v>436</v>
      </c>
    </row>
    <row r="59" spans="1:24" s="19" customFormat="1" ht="31.5">
      <c r="A59" s="1" t="s">
        <v>87</v>
      </c>
      <c r="B59" s="2" t="s">
        <v>88</v>
      </c>
      <c r="C59" s="3" t="s">
        <v>33</v>
      </c>
      <c r="D59" s="25">
        <f t="shared" si="2"/>
        <v>30.211771272000007</v>
      </c>
      <c r="E59" s="25">
        <v>0</v>
      </c>
      <c r="F59" s="25">
        <v>0</v>
      </c>
      <c r="G59" s="25">
        <v>30.211771272000007</v>
      </c>
      <c r="H59" s="25">
        <v>0</v>
      </c>
      <c r="I59" s="25">
        <f t="shared" si="3"/>
        <v>19.273868219999997</v>
      </c>
      <c r="J59" s="25">
        <v>0</v>
      </c>
      <c r="K59" s="25"/>
      <c r="L59" s="25">
        <v>19.273868219999997</v>
      </c>
      <c r="M59" s="25">
        <v>0</v>
      </c>
      <c r="N59" s="25">
        <f t="shared" si="6"/>
        <v>-10.93790305200001</v>
      </c>
      <c r="O59" s="25">
        <f>U59</f>
        <v>-36.20411048900386</v>
      </c>
      <c r="P59" s="25">
        <v>0</v>
      </c>
      <c r="Q59" s="25">
        <v>0</v>
      </c>
      <c r="R59" s="25">
        <v>0</v>
      </c>
      <c r="S59" s="25">
        <v>0</v>
      </c>
      <c r="T59" s="25">
        <f t="shared" si="5"/>
        <v>-10.93790305200001</v>
      </c>
      <c r="U59" s="25">
        <f>T59/D59*100</f>
        <v>-36.20411048900386</v>
      </c>
      <c r="V59" s="25">
        <v>0</v>
      </c>
      <c r="W59" s="25">
        <v>0</v>
      </c>
      <c r="X59" s="23"/>
    </row>
    <row r="60" spans="1:24" s="19" customFormat="1" ht="21">
      <c r="A60" s="1" t="s">
        <v>87</v>
      </c>
      <c r="B60" s="8" t="s">
        <v>89</v>
      </c>
      <c r="C60" s="6" t="s">
        <v>90</v>
      </c>
      <c r="D60" s="25">
        <f t="shared" si="2"/>
        <v>5.7508545600000005</v>
      </c>
      <c r="E60" s="25">
        <v>0</v>
      </c>
      <c r="F60" s="25">
        <v>0</v>
      </c>
      <c r="G60" s="25">
        <v>5.7508545600000005</v>
      </c>
      <c r="H60" s="25">
        <v>0</v>
      </c>
      <c r="I60" s="25">
        <f t="shared" si="3"/>
        <v>0</v>
      </c>
      <c r="J60" s="25">
        <v>0</v>
      </c>
      <c r="K60" s="25"/>
      <c r="L60" s="25">
        <v>0</v>
      </c>
      <c r="M60" s="25">
        <v>0</v>
      </c>
      <c r="N60" s="25">
        <f t="shared" si="6"/>
        <v>-5.7508545600000005</v>
      </c>
      <c r="O60" s="25">
        <f>U60</f>
        <v>0</v>
      </c>
      <c r="P60" s="25">
        <v>0</v>
      </c>
      <c r="Q60" s="25">
        <v>0</v>
      </c>
      <c r="R60" s="25">
        <v>0</v>
      </c>
      <c r="S60" s="25">
        <v>0</v>
      </c>
      <c r="T60" s="25">
        <f t="shared" si="5"/>
        <v>-5.7508545600000005</v>
      </c>
      <c r="U60" s="25">
        <v>0</v>
      </c>
      <c r="V60" s="25">
        <v>0</v>
      </c>
      <c r="W60" s="25">
        <v>0</v>
      </c>
      <c r="X60" s="23"/>
    </row>
    <row r="61" spans="1:24" s="19" customFormat="1" ht="12">
      <c r="A61" s="1"/>
      <c r="B61" s="9" t="s">
        <v>153</v>
      </c>
      <c r="C61" s="6"/>
      <c r="D61" s="25">
        <f t="shared" si="2"/>
        <v>0</v>
      </c>
      <c r="E61" s="25">
        <v>0</v>
      </c>
      <c r="F61" s="25">
        <v>0</v>
      </c>
      <c r="G61" s="25">
        <v>0</v>
      </c>
      <c r="H61" s="25">
        <v>0</v>
      </c>
      <c r="I61" s="25">
        <f t="shared" si="3"/>
        <v>0</v>
      </c>
      <c r="J61" s="25">
        <v>0</v>
      </c>
      <c r="K61" s="25"/>
      <c r="L61" s="25">
        <v>0</v>
      </c>
      <c r="M61" s="25">
        <v>0</v>
      </c>
      <c r="N61" s="25">
        <f t="shared" si="6"/>
        <v>0</v>
      </c>
      <c r="O61" s="25">
        <f>U61</f>
        <v>0</v>
      </c>
      <c r="P61" s="25">
        <v>0</v>
      </c>
      <c r="Q61" s="25">
        <v>0</v>
      </c>
      <c r="R61" s="25">
        <v>0</v>
      </c>
      <c r="S61" s="25">
        <v>0</v>
      </c>
      <c r="T61" s="25">
        <f t="shared" si="5"/>
        <v>0</v>
      </c>
      <c r="U61" s="25">
        <v>0</v>
      </c>
      <c r="V61" s="25">
        <v>0</v>
      </c>
      <c r="W61" s="25">
        <v>0</v>
      </c>
      <c r="X61" s="23"/>
    </row>
    <row r="62" spans="1:24" s="19" customFormat="1" ht="24">
      <c r="A62" s="1"/>
      <c r="B62" s="22" t="s">
        <v>277</v>
      </c>
      <c r="C62" s="6" t="s">
        <v>90</v>
      </c>
      <c r="D62" s="25">
        <v>0</v>
      </c>
      <c r="E62" s="25">
        <v>0</v>
      </c>
      <c r="F62" s="25">
        <v>0</v>
      </c>
      <c r="G62" s="25">
        <v>1.3070123999999999</v>
      </c>
      <c r="H62" s="25">
        <v>0</v>
      </c>
      <c r="I62" s="25">
        <v>0</v>
      </c>
      <c r="J62" s="25">
        <v>0</v>
      </c>
      <c r="K62" s="25"/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3" t="s">
        <v>437</v>
      </c>
    </row>
    <row r="63" spans="1:24" s="19" customFormat="1" ht="24">
      <c r="A63" s="1"/>
      <c r="B63" s="22" t="s">
        <v>278</v>
      </c>
      <c r="C63" s="6" t="s">
        <v>90</v>
      </c>
      <c r="D63" s="25">
        <v>0</v>
      </c>
      <c r="E63" s="25">
        <v>0</v>
      </c>
      <c r="F63" s="25">
        <v>0</v>
      </c>
      <c r="G63" s="25">
        <v>1.04560992</v>
      </c>
      <c r="H63" s="25">
        <v>0</v>
      </c>
      <c r="I63" s="25">
        <v>0</v>
      </c>
      <c r="J63" s="25">
        <v>0</v>
      </c>
      <c r="K63" s="25"/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3" t="s">
        <v>437</v>
      </c>
    </row>
    <row r="64" spans="1:24" s="19" customFormat="1" ht="24">
      <c r="A64" s="1"/>
      <c r="B64" s="22" t="s">
        <v>279</v>
      </c>
      <c r="C64" s="6" t="s">
        <v>90</v>
      </c>
      <c r="D64" s="25">
        <v>0</v>
      </c>
      <c r="E64" s="25">
        <v>0</v>
      </c>
      <c r="F64" s="25">
        <v>0</v>
      </c>
      <c r="G64" s="25">
        <v>2.09121984</v>
      </c>
      <c r="H64" s="25">
        <v>0</v>
      </c>
      <c r="I64" s="25">
        <v>0</v>
      </c>
      <c r="J64" s="25">
        <v>0</v>
      </c>
      <c r="K64" s="25"/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3" t="s">
        <v>437</v>
      </c>
    </row>
    <row r="65" spans="1:24" s="19" customFormat="1" ht="24">
      <c r="A65" s="1"/>
      <c r="B65" s="22" t="s">
        <v>280</v>
      </c>
      <c r="C65" s="6" t="s">
        <v>90</v>
      </c>
      <c r="D65" s="25">
        <v>0</v>
      </c>
      <c r="E65" s="25">
        <v>0</v>
      </c>
      <c r="F65" s="25">
        <v>0</v>
      </c>
      <c r="G65" s="25">
        <v>0.26140248</v>
      </c>
      <c r="H65" s="25">
        <v>0</v>
      </c>
      <c r="I65" s="25">
        <v>0</v>
      </c>
      <c r="J65" s="25">
        <v>0</v>
      </c>
      <c r="K65" s="25"/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3" t="s">
        <v>437</v>
      </c>
    </row>
    <row r="66" spans="1:24" s="19" customFormat="1" ht="12">
      <c r="A66" s="1"/>
      <c r="B66" s="9" t="s">
        <v>93</v>
      </c>
      <c r="C66" s="6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/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3"/>
    </row>
    <row r="67" spans="1:24" s="19" customFormat="1" ht="24">
      <c r="A67" s="1"/>
      <c r="B67" s="22" t="s">
        <v>281</v>
      </c>
      <c r="C67" s="6" t="s">
        <v>90</v>
      </c>
      <c r="D67" s="25">
        <v>0</v>
      </c>
      <c r="E67" s="25">
        <v>0</v>
      </c>
      <c r="F67" s="25">
        <v>0</v>
      </c>
      <c r="G67" s="25">
        <v>0.26140248</v>
      </c>
      <c r="H67" s="25">
        <v>0</v>
      </c>
      <c r="I67" s="25">
        <v>0</v>
      </c>
      <c r="J67" s="25">
        <v>0</v>
      </c>
      <c r="K67" s="25"/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3" t="s">
        <v>437</v>
      </c>
    </row>
    <row r="68" spans="1:24" s="19" customFormat="1" ht="24">
      <c r="A68" s="1"/>
      <c r="B68" s="22" t="s">
        <v>282</v>
      </c>
      <c r="C68" s="6" t="s">
        <v>90</v>
      </c>
      <c r="D68" s="25">
        <v>0</v>
      </c>
      <c r="E68" s="25">
        <v>0</v>
      </c>
      <c r="F68" s="25">
        <v>0</v>
      </c>
      <c r="G68" s="25">
        <v>0.26140248</v>
      </c>
      <c r="H68" s="25">
        <v>0</v>
      </c>
      <c r="I68" s="25">
        <v>0</v>
      </c>
      <c r="J68" s="25">
        <v>0</v>
      </c>
      <c r="K68" s="25"/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3" t="s">
        <v>437</v>
      </c>
    </row>
    <row r="69" spans="1:24" s="19" customFormat="1" ht="24">
      <c r="A69" s="1"/>
      <c r="B69" s="22" t="s">
        <v>283</v>
      </c>
      <c r="C69" s="6" t="s">
        <v>90</v>
      </c>
      <c r="D69" s="25">
        <v>0</v>
      </c>
      <c r="E69" s="25">
        <v>0</v>
      </c>
      <c r="F69" s="25">
        <v>0</v>
      </c>
      <c r="G69" s="25">
        <v>0.52280496</v>
      </c>
      <c r="H69" s="25">
        <v>0</v>
      </c>
      <c r="I69" s="25">
        <v>0</v>
      </c>
      <c r="J69" s="25">
        <v>0</v>
      </c>
      <c r="K69" s="25"/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3" t="s">
        <v>437</v>
      </c>
    </row>
    <row r="70" spans="1:24" s="19" customFormat="1" ht="21">
      <c r="A70" s="1" t="s">
        <v>87</v>
      </c>
      <c r="B70" s="8" t="s">
        <v>91</v>
      </c>
      <c r="C70" s="6" t="s">
        <v>92</v>
      </c>
      <c r="D70" s="25">
        <f t="shared" si="2"/>
        <v>7.838372976000001</v>
      </c>
      <c r="E70" s="25">
        <v>0</v>
      </c>
      <c r="F70" s="25">
        <v>0</v>
      </c>
      <c r="G70" s="25">
        <v>7.838372976000001</v>
      </c>
      <c r="H70" s="25">
        <v>0</v>
      </c>
      <c r="I70" s="25">
        <f t="shared" si="3"/>
        <v>7.827259116</v>
      </c>
      <c r="J70" s="25">
        <v>0</v>
      </c>
      <c r="K70" s="25"/>
      <c r="L70" s="25">
        <v>7.827259116</v>
      </c>
      <c r="M70" s="25">
        <v>0</v>
      </c>
      <c r="N70" s="25">
        <f t="shared" si="6"/>
        <v>-0.011113860000001807</v>
      </c>
      <c r="O70" s="25">
        <f aca="true" t="shared" si="7" ref="O70:O75">U70</f>
        <v>-0.14178784339595588</v>
      </c>
      <c r="P70" s="25">
        <v>0</v>
      </c>
      <c r="Q70" s="25">
        <v>0</v>
      </c>
      <c r="R70" s="25">
        <v>0</v>
      </c>
      <c r="S70" s="25">
        <v>0</v>
      </c>
      <c r="T70" s="25">
        <f t="shared" si="5"/>
        <v>-0.011113860000001807</v>
      </c>
      <c r="U70" s="25">
        <f>T70/D70*100</f>
        <v>-0.14178784339595588</v>
      </c>
      <c r="V70" s="25">
        <v>0</v>
      </c>
      <c r="W70" s="25">
        <v>0</v>
      </c>
      <c r="X70" s="23"/>
    </row>
    <row r="71" spans="1:24" s="19" customFormat="1" ht="12">
      <c r="A71" s="1"/>
      <c r="B71" s="9" t="s">
        <v>112</v>
      </c>
      <c r="C71" s="6"/>
      <c r="D71" s="25">
        <f t="shared" si="2"/>
        <v>0</v>
      </c>
      <c r="E71" s="25">
        <v>0</v>
      </c>
      <c r="F71" s="25">
        <v>0</v>
      </c>
      <c r="G71" s="25">
        <v>0</v>
      </c>
      <c r="H71" s="25">
        <v>0</v>
      </c>
      <c r="I71" s="25">
        <f t="shared" si="3"/>
        <v>0</v>
      </c>
      <c r="J71" s="25">
        <v>0</v>
      </c>
      <c r="K71" s="25"/>
      <c r="L71" s="25">
        <v>0</v>
      </c>
      <c r="M71" s="25">
        <v>0</v>
      </c>
      <c r="N71" s="25">
        <f t="shared" si="6"/>
        <v>0</v>
      </c>
      <c r="O71" s="25">
        <f t="shared" si="7"/>
        <v>0</v>
      </c>
      <c r="P71" s="25">
        <v>0</v>
      </c>
      <c r="Q71" s="25">
        <v>0</v>
      </c>
      <c r="R71" s="25">
        <v>0</v>
      </c>
      <c r="S71" s="25">
        <v>0</v>
      </c>
      <c r="T71" s="25">
        <f t="shared" si="5"/>
        <v>0</v>
      </c>
      <c r="U71" s="25">
        <v>0</v>
      </c>
      <c r="V71" s="25">
        <v>0</v>
      </c>
      <c r="W71" s="25">
        <v>0</v>
      </c>
      <c r="X71" s="23"/>
    </row>
    <row r="72" spans="1:24" s="19" customFormat="1" ht="22.5">
      <c r="A72" s="1"/>
      <c r="B72" s="7" t="s">
        <v>197</v>
      </c>
      <c r="C72" s="6" t="s">
        <v>92</v>
      </c>
      <c r="D72" s="25">
        <f t="shared" si="2"/>
        <v>0.300584064</v>
      </c>
      <c r="E72" s="25">
        <v>0</v>
      </c>
      <c r="F72" s="25">
        <v>0</v>
      </c>
      <c r="G72" s="25">
        <v>0.300584064</v>
      </c>
      <c r="H72" s="25">
        <v>0</v>
      </c>
      <c r="I72" s="25">
        <f t="shared" si="3"/>
        <v>0.268670328</v>
      </c>
      <c r="J72" s="25">
        <v>0</v>
      </c>
      <c r="K72" s="25"/>
      <c r="L72" s="25">
        <v>0.268670328</v>
      </c>
      <c r="M72" s="25">
        <v>0</v>
      </c>
      <c r="N72" s="25">
        <f t="shared" si="6"/>
        <v>-0.03191373599999997</v>
      </c>
      <c r="O72" s="25">
        <f t="shared" si="7"/>
        <v>-10.617241504859011</v>
      </c>
      <c r="P72" s="25">
        <v>0</v>
      </c>
      <c r="Q72" s="25">
        <v>0</v>
      </c>
      <c r="R72" s="25">
        <v>0</v>
      </c>
      <c r="S72" s="25">
        <v>0</v>
      </c>
      <c r="T72" s="25">
        <f t="shared" si="5"/>
        <v>-0.03191373599999997</v>
      </c>
      <c r="U72" s="25">
        <f>T72/D72*100</f>
        <v>-10.617241504859011</v>
      </c>
      <c r="V72" s="25">
        <v>0</v>
      </c>
      <c r="W72" s="25">
        <v>0</v>
      </c>
      <c r="X72" s="23" t="s">
        <v>445</v>
      </c>
    </row>
    <row r="73" spans="1:24" s="19" customFormat="1" ht="33.75">
      <c r="A73" s="1"/>
      <c r="B73" s="7" t="s">
        <v>198</v>
      </c>
      <c r="C73" s="6" t="s">
        <v>92</v>
      </c>
      <c r="D73" s="25">
        <f t="shared" si="2"/>
        <v>1.202336256</v>
      </c>
      <c r="E73" s="25">
        <v>0</v>
      </c>
      <c r="F73" s="25">
        <v>0</v>
      </c>
      <c r="G73" s="25">
        <v>1.202336256</v>
      </c>
      <c r="H73" s="25">
        <v>0</v>
      </c>
      <c r="I73" s="25">
        <f t="shared" si="3"/>
        <v>0.8147057639999999</v>
      </c>
      <c r="J73" s="25">
        <v>0</v>
      </c>
      <c r="K73" s="25"/>
      <c r="L73" s="25">
        <v>0.8147057639999999</v>
      </c>
      <c r="M73" s="25">
        <v>0</v>
      </c>
      <c r="N73" s="25">
        <f t="shared" si="6"/>
        <v>-0.387630492</v>
      </c>
      <c r="O73" s="25">
        <f t="shared" si="7"/>
        <v>-32.239774028738935</v>
      </c>
      <c r="P73" s="25">
        <v>0</v>
      </c>
      <c r="Q73" s="25">
        <v>0</v>
      </c>
      <c r="R73" s="25">
        <v>0</v>
      </c>
      <c r="S73" s="25">
        <v>0</v>
      </c>
      <c r="T73" s="25">
        <f t="shared" si="5"/>
        <v>-0.387630492</v>
      </c>
      <c r="U73" s="25">
        <f>T73/D73*100</f>
        <v>-32.239774028738935</v>
      </c>
      <c r="V73" s="25">
        <v>0</v>
      </c>
      <c r="W73" s="25">
        <v>0</v>
      </c>
      <c r="X73" s="23" t="s">
        <v>446</v>
      </c>
    </row>
    <row r="74" spans="1:24" s="19" customFormat="1" ht="22.5">
      <c r="A74" s="1"/>
      <c r="B74" s="7" t="s">
        <v>199</v>
      </c>
      <c r="C74" s="6" t="s">
        <v>92</v>
      </c>
      <c r="D74" s="25">
        <f t="shared" si="2"/>
        <v>0.719019468</v>
      </c>
      <c r="E74" s="25">
        <v>0</v>
      </c>
      <c r="F74" s="25">
        <v>0</v>
      </c>
      <c r="G74" s="25">
        <v>0.719019468</v>
      </c>
      <c r="H74" s="25">
        <v>0</v>
      </c>
      <c r="I74" s="25">
        <f t="shared" si="3"/>
        <v>0.672118008</v>
      </c>
      <c r="J74" s="25">
        <v>0</v>
      </c>
      <c r="K74" s="25"/>
      <c r="L74" s="25">
        <v>0.672118008</v>
      </c>
      <c r="M74" s="25">
        <v>0</v>
      </c>
      <c r="N74" s="25">
        <f t="shared" si="6"/>
        <v>-0.04690146000000006</v>
      </c>
      <c r="O74" s="25">
        <f t="shared" si="7"/>
        <v>-6.522974980143383</v>
      </c>
      <c r="P74" s="25">
        <v>0</v>
      </c>
      <c r="Q74" s="25">
        <v>0</v>
      </c>
      <c r="R74" s="25">
        <v>0</v>
      </c>
      <c r="S74" s="25">
        <v>0</v>
      </c>
      <c r="T74" s="25">
        <f t="shared" si="5"/>
        <v>-0.04690146000000006</v>
      </c>
      <c r="U74" s="25">
        <f>T74/D74*100</f>
        <v>-6.522974980143383</v>
      </c>
      <c r="V74" s="25">
        <v>0</v>
      </c>
      <c r="W74" s="25">
        <v>0</v>
      </c>
      <c r="X74" s="23" t="s">
        <v>445</v>
      </c>
    </row>
    <row r="75" spans="1:24" s="19" customFormat="1" ht="44.25" customHeight="1">
      <c r="A75" s="1"/>
      <c r="B75" s="7" t="s">
        <v>200</v>
      </c>
      <c r="C75" s="6" t="s">
        <v>92</v>
      </c>
      <c r="D75" s="25">
        <f t="shared" si="2"/>
        <v>0.770012976</v>
      </c>
      <c r="E75" s="25">
        <v>0</v>
      </c>
      <c r="F75" s="25">
        <v>0</v>
      </c>
      <c r="G75" s="25">
        <v>0.770012976</v>
      </c>
      <c r="H75" s="25">
        <v>0</v>
      </c>
      <c r="I75" s="25">
        <f t="shared" si="3"/>
        <v>1.5504899879999998</v>
      </c>
      <c r="J75" s="25">
        <v>0</v>
      </c>
      <c r="K75" s="25"/>
      <c r="L75" s="25">
        <v>1.5504899879999998</v>
      </c>
      <c r="M75" s="25">
        <v>0</v>
      </c>
      <c r="N75" s="25">
        <f t="shared" si="6"/>
        <v>0.7804770119999999</v>
      </c>
      <c r="O75" s="25">
        <f t="shared" si="7"/>
        <v>101.35894281345202</v>
      </c>
      <c r="P75" s="25">
        <v>0</v>
      </c>
      <c r="Q75" s="25">
        <v>0</v>
      </c>
      <c r="R75" s="25">
        <v>0</v>
      </c>
      <c r="S75" s="25">
        <v>0</v>
      </c>
      <c r="T75" s="25">
        <f t="shared" si="5"/>
        <v>0.7804770119999999</v>
      </c>
      <c r="U75" s="25">
        <f>T75/D75*100</f>
        <v>101.35894281345202</v>
      </c>
      <c r="V75" s="25">
        <v>0</v>
      </c>
      <c r="W75" s="25">
        <v>0</v>
      </c>
      <c r="X75" s="23" t="s">
        <v>274</v>
      </c>
    </row>
    <row r="76" spans="1:24" s="19" customFormat="1" ht="44.25" customHeight="1">
      <c r="A76" s="1"/>
      <c r="B76" s="22" t="s">
        <v>284</v>
      </c>
      <c r="C76" s="6" t="s">
        <v>92</v>
      </c>
      <c r="D76" s="25">
        <v>0</v>
      </c>
      <c r="E76" s="25">
        <v>0</v>
      </c>
      <c r="F76" s="25">
        <v>0</v>
      </c>
      <c r="G76" s="25">
        <v>0.770012976</v>
      </c>
      <c r="H76" s="25">
        <v>0</v>
      </c>
      <c r="I76" s="25">
        <v>0</v>
      </c>
      <c r="J76" s="25">
        <v>0</v>
      </c>
      <c r="K76" s="25"/>
      <c r="L76" s="25">
        <v>0.6933102839999999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3" t="s">
        <v>445</v>
      </c>
    </row>
    <row r="77" spans="1:24" s="19" customFormat="1" ht="12">
      <c r="A77" s="1"/>
      <c r="B77" s="9" t="s">
        <v>201</v>
      </c>
      <c r="C77" s="6"/>
      <c r="D77" s="25">
        <f t="shared" si="2"/>
        <v>0</v>
      </c>
      <c r="E77" s="25">
        <v>0</v>
      </c>
      <c r="F77" s="25">
        <v>0</v>
      </c>
      <c r="G77" s="25">
        <v>0</v>
      </c>
      <c r="H77" s="25">
        <v>0</v>
      </c>
      <c r="I77" s="25">
        <f t="shared" si="3"/>
        <v>0</v>
      </c>
      <c r="J77" s="25">
        <v>0</v>
      </c>
      <c r="K77" s="25"/>
      <c r="L77" s="25">
        <v>0</v>
      </c>
      <c r="M77" s="25">
        <v>0</v>
      </c>
      <c r="N77" s="25">
        <f t="shared" si="6"/>
        <v>0</v>
      </c>
      <c r="O77" s="25">
        <f aca="true" t="shared" si="8" ref="O77:O82">U77</f>
        <v>0</v>
      </c>
      <c r="P77" s="25">
        <v>0</v>
      </c>
      <c r="Q77" s="25">
        <v>0</v>
      </c>
      <c r="R77" s="25">
        <v>0</v>
      </c>
      <c r="S77" s="25">
        <v>0</v>
      </c>
      <c r="T77" s="25">
        <f t="shared" si="5"/>
        <v>0</v>
      </c>
      <c r="U77" s="25">
        <v>0</v>
      </c>
      <c r="V77" s="25">
        <v>0</v>
      </c>
      <c r="W77" s="25">
        <v>0</v>
      </c>
      <c r="X77" s="23"/>
    </row>
    <row r="78" spans="1:24" s="19" customFormat="1" ht="33.75">
      <c r="A78" s="1"/>
      <c r="B78" s="7" t="s">
        <v>202</v>
      </c>
      <c r="C78" s="6" t="s">
        <v>92</v>
      </c>
      <c r="D78" s="25">
        <f t="shared" si="2"/>
        <v>0.182227956</v>
      </c>
      <c r="E78" s="25">
        <v>0</v>
      </c>
      <c r="F78" s="25">
        <v>0</v>
      </c>
      <c r="G78" s="25">
        <v>0.182227956</v>
      </c>
      <c r="H78" s="25">
        <v>0</v>
      </c>
      <c r="I78" s="25">
        <f t="shared" si="3"/>
        <v>0.156175968</v>
      </c>
      <c r="J78" s="25">
        <v>0</v>
      </c>
      <c r="K78" s="25"/>
      <c r="L78" s="25">
        <v>0.156175968</v>
      </c>
      <c r="M78" s="25">
        <v>0</v>
      </c>
      <c r="N78" s="25">
        <f t="shared" si="6"/>
        <v>-0.026051987999999998</v>
      </c>
      <c r="O78" s="25">
        <f t="shared" si="8"/>
        <v>-14.296372835351342</v>
      </c>
      <c r="P78" s="25">
        <v>0</v>
      </c>
      <c r="Q78" s="25">
        <v>0</v>
      </c>
      <c r="R78" s="25">
        <v>0</v>
      </c>
      <c r="S78" s="25">
        <v>0</v>
      </c>
      <c r="T78" s="25">
        <f t="shared" si="5"/>
        <v>-0.026051987999999998</v>
      </c>
      <c r="U78" s="25">
        <f>T78/D78*100</f>
        <v>-14.296372835351342</v>
      </c>
      <c r="V78" s="25">
        <v>0</v>
      </c>
      <c r="W78" s="25">
        <v>0</v>
      </c>
      <c r="X78" s="23" t="s">
        <v>445</v>
      </c>
    </row>
    <row r="79" spans="1:24" s="19" customFormat="1" ht="12">
      <c r="A79" s="1"/>
      <c r="B79" s="9" t="s">
        <v>203</v>
      </c>
      <c r="C79" s="6"/>
      <c r="D79" s="25">
        <f t="shared" si="2"/>
        <v>0</v>
      </c>
      <c r="E79" s="25">
        <v>0</v>
      </c>
      <c r="F79" s="25">
        <v>0</v>
      </c>
      <c r="G79" s="25">
        <v>0</v>
      </c>
      <c r="H79" s="25">
        <v>0</v>
      </c>
      <c r="I79" s="25">
        <f t="shared" si="3"/>
        <v>0</v>
      </c>
      <c r="J79" s="25">
        <v>0</v>
      </c>
      <c r="K79" s="25"/>
      <c r="L79" s="25">
        <v>0</v>
      </c>
      <c r="M79" s="25">
        <v>0</v>
      </c>
      <c r="N79" s="25">
        <f t="shared" si="6"/>
        <v>0</v>
      </c>
      <c r="O79" s="25">
        <f t="shared" si="8"/>
        <v>0</v>
      </c>
      <c r="P79" s="25">
        <v>0</v>
      </c>
      <c r="Q79" s="25">
        <v>0</v>
      </c>
      <c r="R79" s="25">
        <v>0</v>
      </c>
      <c r="S79" s="25">
        <v>0</v>
      </c>
      <c r="T79" s="25">
        <f t="shared" si="5"/>
        <v>0</v>
      </c>
      <c r="U79" s="25">
        <v>0</v>
      </c>
      <c r="V79" s="25">
        <v>0</v>
      </c>
      <c r="W79" s="25">
        <v>0</v>
      </c>
      <c r="X79" s="23"/>
    </row>
    <row r="80" spans="1:24" s="19" customFormat="1" ht="22.5">
      <c r="A80" s="1"/>
      <c r="B80" s="7" t="s">
        <v>204</v>
      </c>
      <c r="C80" s="6" t="s">
        <v>92</v>
      </c>
      <c r="D80" s="25">
        <f t="shared" si="2"/>
        <v>0.182227956</v>
      </c>
      <c r="E80" s="25">
        <v>0</v>
      </c>
      <c r="F80" s="25">
        <v>0</v>
      </c>
      <c r="G80" s="25">
        <v>0.182227956</v>
      </c>
      <c r="H80" s="25">
        <v>0</v>
      </c>
      <c r="I80" s="25">
        <f t="shared" si="3"/>
        <v>0.16639982399999997</v>
      </c>
      <c r="J80" s="25">
        <v>0</v>
      </c>
      <c r="K80" s="25"/>
      <c r="L80" s="25">
        <v>0.16639982399999997</v>
      </c>
      <c r="M80" s="25">
        <v>0</v>
      </c>
      <c r="N80" s="25">
        <f t="shared" si="6"/>
        <v>-0.015828132000000023</v>
      </c>
      <c r="O80" s="25">
        <f t="shared" si="8"/>
        <v>-8.685896690845846</v>
      </c>
      <c r="P80" s="25">
        <v>0</v>
      </c>
      <c r="Q80" s="25">
        <v>0</v>
      </c>
      <c r="R80" s="25">
        <v>0</v>
      </c>
      <c r="S80" s="25">
        <v>0</v>
      </c>
      <c r="T80" s="25">
        <f t="shared" si="5"/>
        <v>-0.015828132000000023</v>
      </c>
      <c r="U80" s="25">
        <f>T80/D80*100</f>
        <v>-8.685896690845846</v>
      </c>
      <c r="V80" s="25">
        <v>0</v>
      </c>
      <c r="W80" s="25">
        <v>0</v>
      </c>
      <c r="X80" s="23"/>
    </row>
    <row r="81" spans="1:24" s="19" customFormat="1" ht="22.5">
      <c r="A81" s="1"/>
      <c r="B81" s="7" t="s">
        <v>205</v>
      </c>
      <c r="C81" s="6" t="s">
        <v>92</v>
      </c>
      <c r="D81" s="25">
        <f t="shared" si="2"/>
        <v>0.23967315599999997</v>
      </c>
      <c r="E81" s="25">
        <v>0</v>
      </c>
      <c r="F81" s="25">
        <v>0</v>
      </c>
      <c r="G81" s="25">
        <v>0.23967315599999997</v>
      </c>
      <c r="H81" s="25">
        <v>0</v>
      </c>
      <c r="I81" s="25">
        <f t="shared" si="3"/>
        <v>0.201490404</v>
      </c>
      <c r="J81" s="25">
        <v>0</v>
      </c>
      <c r="K81" s="25"/>
      <c r="L81" s="25">
        <v>0.201490404</v>
      </c>
      <c r="M81" s="25">
        <v>0</v>
      </c>
      <c r="N81" s="25">
        <f t="shared" si="6"/>
        <v>-0.03818275199999996</v>
      </c>
      <c r="O81" s="25">
        <f t="shared" si="8"/>
        <v>-15.931175871861077</v>
      </c>
      <c r="P81" s="25">
        <v>0</v>
      </c>
      <c r="Q81" s="25">
        <v>0</v>
      </c>
      <c r="R81" s="25">
        <v>0</v>
      </c>
      <c r="S81" s="25">
        <v>0</v>
      </c>
      <c r="T81" s="25">
        <f t="shared" si="5"/>
        <v>-0.03818275199999996</v>
      </c>
      <c r="U81" s="25">
        <f>T81/D81*100</f>
        <v>-15.931175871861077</v>
      </c>
      <c r="V81" s="25">
        <v>0</v>
      </c>
      <c r="W81" s="25">
        <v>0</v>
      </c>
      <c r="X81" s="23" t="s">
        <v>445</v>
      </c>
    </row>
    <row r="82" spans="1:24" s="19" customFormat="1" ht="22.5">
      <c r="A82" s="1"/>
      <c r="B82" s="7" t="s">
        <v>206</v>
      </c>
      <c r="C82" s="6" t="s">
        <v>92</v>
      </c>
      <c r="D82" s="25">
        <f t="shared" si="2"/>
        <v>0.300584064</v>
      </c>
      <c r="E82" s="25">
        <v>0</v>
      </c>
      <c r="F82" s="25">
        <v>0</v>
      </c>
      <c r="G82" s="25">
        <v>0.300584064</v>
      </c>
      <c r="H82" s="25">
        <v>0</v>
      </c>
      <c r="I82" s="25">
        <f t="shared" si="3"/>
        <v>0.253686048</v>
      </c>
      <c r="J82" s="25">
        <v>0</v>
      </c>
      <c r="K82" s="25"/>
      <c r="L82" s="25">
        <v>0.253686048</v>
      </c>
      <c r="M82" s="25">
        <v>0</v>
      </c>
      <c r="N82" s="25">
        <f t="shared" si="6"/>
        <v>-0.04689801599999999</v>
      </c>
      <c r="O82" s="25">
        <f t="shared" si="8"/>
        <v>-15.60229620157108</v>
      </c>
      <c r="P82" s="25">
        <v>0</v>
      </c>
      <c r="Q82" s="25">
        <v>0</v>
      </c>
      <c r="R82" s="25">
        <v>0</v>
      </c>
      <c r="S82" s="25">
        <v>0</v>
      </c>
      <c r="T82" s="25">
        <f t="shared" si="5"/>
        <v>-0.04689801599999999</v>
      </c>
      <c r="U82" s="25">
        <f>T82/D82*100</f>
        <v>-15.60229620157108</v>
      </c>
      <c r="V82" s="25">
        <v>0</v>
      </c>
      <c r="W82" s="25">
        <v>0</v>
      </c>
      <c r="X82" s="23" t="s">
        <v>445</v>
      </c>
    </row>
    <row r="83" spans="1:24" s="19" customFormat="1" ht="12">
      <c r="A83" s="1"/>
      <c r="B83" s="9" t="s">
        <v>93</v>
      </c>
      <c r="C83" s="6"/>
      <c r="D83" s="25">
        <f t="shared" si="2"/>
        <v>0</v>
      </c>
      <c r="E83" s="25">
        <v>0</v>
      </c>
      <c r="F83" s="25">
        <v>0</v>
      </c>
      <c r="G83" s="25">
        <v>0</v>
      </c>
      <c r="H83" s="25">
        <v>0</v>
      </c>
      <c r="I83" s="25">
        <f t="shared" si="3"/>
        <v>0</v>
      </c>
      <c r="J83" s="25">
        <v>0</v>
      </c>
      <c r="K83" s="25"/>
      <c r="L83" s="25">
        <v>0</v>
      </c>
      <c r="M83" s="25">
        <v>0</v>
      </c>
      <c r="N83" s="25">
        <f t="shared" si="6"/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f t="shared" si="5"/>
        <v>0</v>
      </c>
      <c r="U83" s="25">
        <v>0</v>
      </c>
      <c r="V83" s="25">
        <v>0</v>
      </c>
      <c r="W83" s="25">
        <v>0</v>
      </c>
      <c r="X83" s="23"/>
    </row>
    <row r="84" spans="1:24" s="19" customFormat="1" ht="22.5">
      <c r="A84" s="1"/>
      <c r="B84" s="7" t="s">
        <v>94</v>
      </c>
      <c r="C84" s="6" t="s">
        <v>92</v>
      </c>
      <c r="D84" s="25">
        <f t="shared" si="2"/>
        <v>0.300584064</v>
      </c>
      <c r="E84" s="25">
        <v>0</v>
      </c>
      <c r="F84" s="25">
        <v>0</v>
      </c>
      <c r="G84" s="25">
        <v>0.300584064</v>
      </c>
      <c r="H84" s="25">
        <v>0</v>
      </c>
      <c r="I84" s="25">
        <f t="shared" si="3"/>
        <v>0.40844254799999996</v>
      </c>
      <c r="J84" s="25">
        <v>0</v>
      </c>
      <c r="K84" s="25"/>
      <c r="L84" s="25">
        <v>0.40844254799999996</v>
      </c>
      <c r="M84" s="25">
        <v>0</v>
      </c>
      <c r="N84" s="25">
        <f t="shared" si="6"/>
        <v>0.10785848399999998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f t="shared" si="5"/>
        <v>0.10785848399999998</v>
      </c>
      <c r="U84" s="25">
        <v>0</v>
      </c>
      <c r="V84" s="25">
        <v>0</v>
      </c>
      <c r="W84" s="25">
        <v>0</v>
      </c>
      <c r="X84" s="23" t="s">
        <v>438</v>
      </c>
    </row>
    <row r="85" spans="1:24" s="19" customFormat="1" ht="22.5">
      <c r="A85" s="1"/>
      <c r="B85" s="7" t="s">
        <v>207</v>
      </c>
      <c r="C85" s="6" t="s">
        <v>92</v>
      </c>
      <c r="D85" s="25">
        <f t="shared" si="2"/>
        <v>0.300584064</v>
      </c>
      <c r="E85" s="25">
        <v>0</v>
      </c>
      <c r="F85" s="25">
        <v>0</v>
      </c>
      <c r="G85" s="25">
        <v>0.300584064</v>
      </c>
      <c r="H85" s="25">
        <v>0</v>
      </c>
      <c r="I85" s="25">
        <f t="shared" si="3"/>
        <v>0.409382556</v>
      </c>
      <c r="J85" s="25">
        <v>0</v>
      </c>
      <c r="K85" s="25"/>
      <c r="L85" s="25">
        <v>0.409382556</v>
      </c>
      <c r="M85" s="25">
        <v>0</v>
      </c>
      <c r="N85" s="25">
        <f t="shared" si="6"/>
        <v>0.10879849200000002</v>
      </c>
      <c r="O85" s="25">
        <f>U85</f>
        <v>36.195695324686284</v>
      </c>
      <c r="P85" s="25">
        <v>0</v>
      </c>
      <c r="Q85" s="25">
        <v>0</v>
      </c>
      <c r="R85" s="25">
        <v>0</v>
      </c>
      <c r="S85" s="25">
        <v>0</v>
      </c>
      <c r="T85" s="25">
        <f t="shared" si="5"/>
        <v>0.10879849200000002</v>
      </c>
      <c r="U85" s="25">
        <f>T85/D85*100</f>
        <v>36.195695324686284</v>
      </c>
      <c r="V85" s="25">
        <v>0</v>
      </c>
      <c r="W85" s="25">
        <v>0</v>
      </c>
      <c r="X85" s="23" t="s">
        <v>274</v>
      </c>
    </row>
    <row r="86" spans="1:24" s="19" customFormat="1" ht="22.5">
      <c r="A86" s="1"/>
      <c r="B86" s="7" t="s">
        <v>208</v>
      </c>
      <c r="C86" s="6" t="s">
        <v>92</v>
      </c>
      <c r="D86" s="25">
        <f t="shared" si="2"/>
        <v>0.23967315599999997</v>
      </c>
      <c r="E86" s="25">
        <v>0</v>
      </c>
      <c r="F86" s="25">
        <v>0</v>
      </c>
      <c r="G86" s="25">
        <v>0.23967315599999997</v>
      </c>
      <c r="H86" s="25">
        <v>0</v>
      </c>
      <c r="I86" s="25">
        <f t="shared" si="3"/>
        <v>0.19346406</v>
      </c>
      <c r="J86" s="25">
        <v>0</v>
      </c>
      <c r="K86" s="25"/>
      <c r="L86" s="25">
        <v>0.19346406</v>
      </c>
      <c r="M86" s="25">
        <v>0</v>
      </c>
      <c r="N86" s="25">
        <f t="shared" si="6"/>
        <v>-0.04620909599999998</v>
      </c>
      <c r="O86" s="25">
        <f>U86</f>
        <v>-19.28004653136874</v>
      </c>
      <c r="P86" s="25">
        <v>0</v>
      </c>
      <c r="Q86" s="25">
        <v>0</v>
      </c>
      <c r="R86" s="25">
        <v>0</v>
      </c>
      <c r="S86" s="25">
        <v>0</v>
      </c>
      <c r="T86" s="25">
        <f t="shared" si="5"/>
        <v>-0.04620909599999998</v>
      </c>
      <c r="U86" s="25">
        <f>T86/D86*100</f>
        <v>-19.28004653136874</v>
      </c>
      <c r="V86" s="25">
        <v>0</v>
      </c>
      <c r="W86" s="25">
        <v>0</v>
      </c>
      <c r="X86" s="23" t="s">
        <v>445</v>
      </c>
    </row>
    <row r="87" spans="1:24" s="19" customFormat="1" ht="12">
      <c r="A87" s="1"/>
      <c r="B87" s="9" t="s">
        <v>189</v>
      </c>
      <c r="C87" s="6"/>
      <c r="D87" s="25">
        <f t="shared" si="2"/>
        <v>0</v>
      </c>
      <c r="E87" s="25">
        <v>0</v>
      </c>
      <c r="F87" s="25">
        <v>0</v>
      </c>
      <c r="G87" s="25">
        <v>0</v>
      </c>
      <c r="H87" s="25">
        <v>0</v>
      </c>
      <c r="I87" s="25">
        <f t="shared" si="3"/>
        <v>0</v>
      </c>
      <c r="J87" s="25">
        <v>0</v>
      </c>
      <c r="K87" s="25"/>
      <c r="L87" s="25">
        <v>0</v>
      </c>
      <c r="M87" s="25">
        <v>0</v>
      </c>
      <c r="N87" s="25">
        <f t="shared" si="6"/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f t="shared" si="5"/>
        <v>0</v>
      </c>
      <c r="U87" s="25">
        <v>0</v>
      </c>
      <c r="V87" s="25">
        <v>0</v>
      </c>
      <c r="W87" s="25">
        <v>0</v>
      </c>
      <c r="X87" s="23"/>
    </row>
    <row r="88" spans="1:24" s="19" customFormat="1" ht="22.5">
      <c r="A88" s="1"/>
      <c r="B88" s="7" t="s">
        <v>209</v>
      </c>
      <c r="C88" s="6" t="s">
        <v>92</v>
      </c>
      <c r="D88" s="25">
        <f t="shared" si="2"/>
        <v>0.182227956</v>
      </c>
      <c r="E88" s="25">
        <v>0</v>
      </c>
      <c r="F88" s="25">
        <v>0</v>
      </c>
      <c r="G88" s="25">
        <v>0.182227956</v>
      </c>
      <c r="H88" s="25">
        <v>0</v>
      </c>
      <c r="I88" s="25">
        <f t="shared" si="3"/>
        <v>0.14777727599999999</v>
      </c>
      <c r="J88" s="25">
        <v>0</v>
      </c>
      <c r="K88" s="25"/>
      <c r="L88" s="25">
        <v>0.14777727599999999</v>
      </c>
      <c r="M88" s="25">
        <v>0</v>
      </c>
      <c r="N88" s="25">
        <f t="shared" si="6"/>
        <v>-0.03445068000000001</v>
      </c>
      <c r="O88" s="25">
        <f>U88</f>
        <v>-18.905266105273117</v>
      </c>
      <c r="P88" s="25">
        <v>0</v>
      </c>
      <c r="Q88" s="25">
        <v>0</v>
      </c>
      <c r="R88" s="25">
        <v>0</v>
      </c>
      <c r="S88" s="25">
        <v>0</v>
      </c>
      <c r="T88" s="25">
        <f t="shared" si="5"/>
        <v>-0.03445068000000001</v>
      </c>
      <c r="U88" s="25">
        <f>T88/D88*100</f>
        <v>-18.905266105273117</v>
      </c>
      <c r="V88" s="25">
        <v>0</v>
      </c>
      <c r="W88" s="25">
        <v>0</v>
      </c>
      <c r="X88" s="23" t="s">
        <v>445</v>
      </c>
    </row>
    <row r="89" spans="1:24" s="19" customFormat="1" ht="22.5">
      <c r="A89" s="1"/>
      <c r="B89" s="7" t="s">
        <v>210</v>
      </c>
      <c r="C89" s="6" t="s">
        <v>92</v>
      </c>
      <c r="D89" s="25">
        <f t="shared" si="2"/>
        <v>0.182227956</v>
      </c>
      <c r="E89" s="25">
        <v>0</v>
      </c>
      <c r="F89" s="25">
        <v>0</v>
      </c>
      <c r="G89" s="25">
        <v>0.182227956</v>
      </c>
      <c r="H89" s="25">
        <v>0</v>
      </c>
      <c r="I89" s="25">
        <f t="shared" si="3"/>
        <v>0.14777727599999999</v>
      </c>
      <c r="J89" s="25">
        <v>0</v>
      </c>
      <c r="K89" s="25"/>
      <c r="L89" s="25">
        <v>0.14777727599999999</v>
      </c>
      <c r="M89" s="25">
        <v>0</v>
      </c>
      <c r="N89" s="25">
        <f t="shared" si="6"/>
        <v>-0.03445068000000001</v>
      </c>
      <c r="O89" s="25">
        <f>U89</f>
        <v>-18.905266105273117</v>
      </c>
      <c r="P89" s="25">
        <v>0</v>
      </c>
      <c r="Q89" s="25">
        <v>0</v>
      </c>
      <c r="R89" s="25">
        <v>0</v>
      </c>
      <c r="S89" s="25">
        <v>0</v>
      </c>
      <c r="T89" s="25">
        <f t="shared" si="5"/>
        <v>-0.03445068000000001</v>
      </c>
      <c r="U89" s="25">
        <f>T89/D89*100</f>
        <v>-18.905266105273117</v>
      </c>
      <c r="V89" s="25">
        <v>0</v>
      </c>
      <c r="W89" s="25">
        <v>0</v>
      </c>
      <c r="X89" s="23" t="s">
        <v>445</v>
      </c>
    </row>
    <row r="90" spans="1:24" s="19" customFormat="1" ht="22.5">
      <c r="A90" s="1"/>
      <c r="B90" s="7" t="s">
        <v>211</v>
      </c>
      <c r="C90" s="6" t="s">
        <v>92</v>
      </c>
      <c r="D90" s="25">
        <f t="shared" si="2"/>
        <v>0.300584064</v>
      </c>
      <c r="E90" s="25">
        <v>0</v>
      </c>
      <c r="F90" s="25">
        <v>0</v>
      </c>
      <c r="G90" s="25">
        <v>0.300584064</v>
      </c>
      <c r="H90" s="25">
        <v>0</v>
      </c>
      <c r="I90" s="25">
        <f t="shared" si="3"/>
        <v>0.284467992</v>
      </c>
      <c r="J90" s="25">
        <v>0</v>
      </c>
      <c r="K90" s="25"/>
      <c r="L90" s="25">
        <v>0.284467992</v>
      </c>
      <c r="M90" s="25">
        <v>0</v>
      </c>
      <c r="N90" s="25">
        <f t="shared" si="6"/>
        <v>-0.01611607199999998</v>
      </c>
      <c r="O90" s="25">
        <f>U90</f>
        <v>-5.361585636156673</v>
      </c>
      <c r="P90" s="25">
        <v>0</v>
      </c>
      <c r="Q90" s="25">
        <v>0</v>
      </c>
      <c r="R90" s="25">
        <v>0</v>
      </c>
      <c r="S90" s="25">
        <v>0</v>
      </c>
      <c r="T90" s="25">
        <f t="shared" si="5"/>
        <v>-0.01611607199999998</v>
      </c>
      <c r="U90" s="25">
        <f>T90/D90*100</f>
        <v>-5.361585636156673</v>
      </c>
      <c r="V90" s="25">
        <v>0</v>
      </c>
      <c r="W90" s="25">
        <v>0</v>
      </c>
      <c r="X90" s="23"/>
    </row>
    <row r="91" spans="1:24" s="19" customFormat="1" ht="12">
      <c r="A91" s="1"/>
      <c r="B91" s="9" t="s">
        <v>95</v>
      </c>
      <c r="C91" s="6"/>
      <c r="D91" s="25">
        <f t="shared" si="2"/>
        <v>0</v>
      </c>
      <c r="E91" s="25">
        <v>0</v>
      </c>
      <c r="F91" s="25">
        <v>0</v>
      </c>
      <c r="G91" s="25">
        <v>0</v>
      </c>
      <c r="H91" s="25">
        <v>0</v>
      </c>
      <c r="I91" s="25">
        <f t="shared" si="3"/>
        <v>0</v>
      </c>
      <c r="J91" s="25">
        <v>0</v>
      </c>
      <c r="K91" s="25"/>
      <c r="L91" s="25">
        <v>0</v>
      </c>
      <c r="M91" s="25">
        <v>0</v>
      </c>
      <c r="N91" s="25">
        <f t="shared" si="6"/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f t="shared" si="5"/>
        <v>0</v>
      </c>
      <c r="U91" s="25">
        <v>0</v>
      </c>
      <c r="V91" s="25">
        <v>0</v>
      </c>
      <c r="W91" s="25">
        <v>0</v>
      </c>
      <c r="X91" s="23"/>
    </row>
    <row r="92" spans="1:24" s="19" customFormat="1" ht="22.5">
      <c r="A92" s="1"/>
      <c r="B92" s="7" t="s">
        <v>96</v>
      </c>
      <c r="C92" s="6" t="s">
        <v>92</v>
      </c>
      <c r="D92" s="25">
        <f t="shared" si="2"/>
        <v>0.102991152</v>
      </c>
      <c r="E92" s="25">
        <v>0</v>
      </c>
      <c r="F92" s="25">
        <v>0</v>
      </c>
      <c r="G92" s="25">
        <v>0.102991152</v>
      </c>
      <c r="H92" s="25">
        <v>0</v>
      </c>
      <c r="I92" s="25">
        <f t="shared" si="3"/>
        <v>0.095171388</v>
      </c>
      <c r="J92" s="25">
        <v>0</v>
      </c>
      <c r="K92" s="25"/>
      <c r="L92" s="25">
        <v>0.095171388</v>
      </c>
      <c r="M92" s="25">
        <v>0</v>
      </c>
      <c r="N92" s="25">
        <f t="shared" si="6"/>
        <v>-0.007819764000000007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f t="shared" si="5"/>
        <v>-0.007819764000000007</v>
      </c>
      <c r="U92" s="25">
        <v>0</v>
      </c>
      <c r="V92" s="25">
        <v>0</v>
      </c>
      <c r="W92" s="25">
        <v>0</v>
      </c>
      <c r="X92" s="23"/>
    </row>
    <row r="93" spans="1:24" s="19" customFormat="1" ht="22.5">
      <c r="A93" s="1"/>
      <c r="B93" s="7" t="s">
        <v>97</v>
      </c>
      <c r="C93" s="6" t="s">
        <v>92</v>
      </c>
      <c r="D93" s="25">
        <f t="shared" si="2"/>
        <v>0.182227956</v>
      </c>
      <c r="E93" s="25">
        <v>0</v>
      </c>
      <c r="F93" s="25">
        <v>0</v>
      </c>
      <c r="G93" s="25">
        <v>0.182227956</v>
      </c>
      <c r="H93" s="25">
        <v>0</v>
      </c>
      <c r="I93" s="25">
        <f t="shared" si="3"/>
        <v>0.164418552</v>
      </c>
      <c r="J93" s="25">
        <v>0</v>
      </c>
      <c r="K93" s="25"/>
      <c r="L93" s="25">
        <v>0.164418552</v>
      </c>
      <c r="M93" s="25">
        <v>0</v>
      </c>
      <c r="N93" s="25">
        <f t="shared" si="6"/>
        <v>-0.017809404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f t="shared" si="5"/>
        <v>-0.017809404</v>
      </c>
      <c r="U93" s="25">
        <v>0</v>
      </c>
      <c r="V93" s="25">
        <v>0</v>
      </c>
      <c r="W93" s="25">
        <v>0</v>
      </c>
      <c r="X93" s="23"/>
    </row>
    <row r="94" spans="1:24" s="19" customFormat="1" ht="12">
      <c r="A94" s="1"/>
      <c r="B94" s="9" t="s">
        <v>120</v>
      </c>
      <c r="C94" s="6"/>
      <c r="D94" s="25">
        <f t="shared" si="2"/>
        <v>0</v>
      </c>
      <c r="E94" s="25">
        <v>0</v>
      </c>
      <c r="F94" s="25">
        <v>0</v>
      </c>
      <c r="G94" s="25">
        <v>0</v>
      </c>
      <c r="H94" s="25">
        <v>0</v>
      </c>
      <c r="I94" s="25">
        <f t="shared" si="3"/>
        <v>0</v>
      </c>
      <c r="J94" s="25">
        <v>0</v>
      </c>
      <c r="K94" s="25"/>
      <c r="L94" s="25">
        <v>0</v>
      </c>
      <c r="M94" s="25">
        <v>0</v>
      </c>
      <c r="N94" s="25">
        <f t="shared" si="6"/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f t="shared" si="5"/>
        <v>0</v>
      </c>
      <c r="U94" s="25">
        <v>0</v>
      </c>
      <c r="V94" s="25">
        <v>0</v>
      </c>
      <c r="W94" s="25">
        <v>0</v>
      </c>
      <c r="X94" s="23"/>
    </row>
    <row r="95" spans="1:24" s="19" customFormat="1" ht="22.5">
      <c r="A95" s="1"/>
      <c r="B95" s="7" t="s">
        <v>212</v>
      </c>
      <c r="C95" s="6" t="s">
        <v>92</v>
      </c>
      <c r="D95" s="25">
        <f t="shared" si="2"/>
        <v>0.23967315599999997</v>
      </c>
      <c r="E95" s="25">
        <v>0</v>
      </c>
      <c r="F95" s="25">
        <v>0</v>
      </c>
      <c r="G95" s="25">
        <v>0.23967315599999997</v>
      </c>
      <c r="H95" s="25">
        <v>0</v>
      </c>
      <c r="I95" s="25">
        <f t="shared" si="3"/>
        <v>0.213939744</v>
      </c>
      <c r="J95" s="25">
        <v>0</v>
      </c>
      <c r="K95" s="25"/>
      <c r="L95" s="25">
        <v>0.213939744</v>
      </c>
      <c r="M95" s="25">
        <v>0</v>
      </c>
      <c r="N95" s="25">
        <f t="shared" si="6"/>
        <v>-0.025733411999999983</v>
      </c>
      <c r="O95" s="25">
        <f>U95</f>
        <v>-10.736877015964186</v>
      </c>
      <c r="P95" s="25">
        <v>0</v>
      </c>
      <c r="Q95" s="25">
        <v>0</v>
      </c>
      <c r="R95" s="25">
        <v>0</v>
      </c>
      <c r="S95" s="25">
        <v>0</v>
      </c>
      <c r="T95" s="25">
        <f t="shared" si="5"/>
        <v>-0.025733411999999983</v>
      </c>
      <c r="U95" s="25">
        <f>T95/D95*100</f>
        <v>-10.736877015964186</v>
      </c>
      <c r="V95" s="25">
        <v>0</v>
      </c>
      <c r="W95" s="25">
        <v>0</v>
      </c>
      <c r="X95" s="23" t="s">
        <v>445</v>
      </c>
    </row>
    <row r="96" spans="1:24" s="19" customFormat="1" ht="12">
      <c r="A96" s="1"/>
      <c r="B96" s="9" t="s">
        <v>213</v>
      </c>
      <c r="C96" s="6"/>
      <c r="D96" s="25">
        <f aca="true" t="shared" si="9" ref="D96:D101">G96</f>
        <v>0</v>
      </c>
      <c r="E96" s="25">
        <v>0</v>
      </c>
      <c r="F96" s="25">
        <v>0</v>
      </c>
      <c r="G96" s="25">
        <v>0</v>
      </c>
      <c r="H96" s="25">
        <v>0</v>
      </c>
      <c r="I96" s="25">
        <f aca="true" t="shared" si="10" ref="I96:I101">L96</f>
        <v>0</v>
      </c>
      <c r="J96" s="25">
        <v>0</v>
      </c>
      <c r="K96" s="25"/>
      <c r="L96" s="25">
        <v>0</v>
      </c>
      <c r="M96" s="25">
        <v>0</v>
      </c>
      <c r="N96" s="25">
        <f t="shared" si="6"/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f t="shared" si="5"/>
        <v>0</v>
      </c>
      <c r="U96" s="25">
        <v>0</v>
      </c>
      <c r="V96" s="25">
        <v>0</v>
      </c>
      <c r="W96" s="25">
        <v>0</v>
      </c>
      <c r="X96" s="23"/>
    </row>
    <row r="97" spans="1:24" s="19" customFormat="1" ht="33.75">
      <c r="A97" s="1"/>
      <c r="B97" s="7" t="s">
        <v>214</v>
      </c>
      <c r="C97" s="6" t="s">
        <v>92</v>
      </c>
      <c r="D97" s="25">
        <f t="shared" si="9"/>
        <v>0.23967315599999997</v>
      </c>
      <c r="E97" s="25">
        <v>0</v>
      </c>
      <c r="F97" s="25">
        <v>0</v>
      </c>
      <c r="G97" s="25">
        <v>0.23967315599999997</v>
      </c>
      <c r="H97" s="25">
        <v>0</v>
      </c>
      <c r="I97" s="25">
        <f t="shared" si="10"/>
        <v>0.23089498799999997</v>
      </c>
      <c r="J97" s="25">
        <v>0</v>
      </c>
      <c r="K97" s="25"/>
      <c r="L97" s="25">
        <v>0.23089498799999997</v>
      </c>
      <c r="M97" s="25">
        <v>0</v>
      </c>
      <c r="N97" s="25">
        <f t="shared" si="6"/>
        <v>-0.008778168000000003</v>
      </c>
      <c r="O97" s="25">
        <f>U97</f>
        <v>-3.6625578544140356</v>
      </c>
      <c r="P97" s="25">
        <v>0</v>
      </c>
      <c r="Q97" s="25">
        <v>0</v>
      </c>
      <c r="R97" s="25">
        <v>0</v>
      </c>
      <c r="S97" s="25">
        <v>0</v>
      </c>
      <c r="T97" s="25">
        <f t="shared" si="5"/>
        <v>-0.008778168000000003</v>
      </c>
      <c r="U97" s="25">
        <f>T97/D97*100</f>
        <v>-3.6625578544140356</v>
      </c>
      <c r="V97" s="25">
        <v>0</v>
      </c>
      <c r="W97" s="25">
        <v>0</v>
      </c>
      <c r="X97" s="23"/>
    </row>
    <row r="98" spans="1:24" s="19" customFormat="1" ht="12">
      <c r="A98" s="1"/>
      <c r="B98" s="9" t="s">
        <v>98</v>
      </c>
      <c r="C98" s="6"/>
      <c r="D98" s="25">
        <f t="shared" si="9"/>
        <v>0</v>
      </c>
      <c r="E98" s="25">
        <v>0</v>
      </c>
      <c r="F98" s="25">
        <v>0</v>
      </c>
      <c r="G98" s="25">
        <v>0</v>
      </c>
      <c r="H98" s="25">
        <v>0</v>
      </c>
      <c r="I98" s="25">
        <f t="shared" si="10"/>
        <v>0</v>
      </c>
      <c r="J98" s="25">
        <v>0</v>
      </c>
      <c r="K98" s="25"/>
      <c r="L98" s="25">
        <v>0</v>
      </c>
      <c r="M98" s="25">
        <v>0</v>
      </c>
      <c r="N98" s="25">
        <f t="shared" si="6"/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f t="shared" si="5"/>
        <v>0</v>
      </c>
      <c r="U98" s="25">
        <v>0</v>
      </c>
      <c r="V98" s="25">
        <v>0</v>
      </c>
      <c r="W98" s="25">
        <v>0</v>
      </c>
      <c r="X98" s="23"/>
    </row>
    <row r="99" spans="1:24" s="19" customFormat="1" ht="22.5">
      <c r="A99" s="1"/>
      <c r="B99" s="7" t="s">
        <v>99</v>
      </c>
      <c r="C99" s="6" t="s">
        <v>92</v>
      </c>
      <c r="D99" s="25">
        <f t="shared" si="9"/>
        <v>0.182227956</v>
      </c>
      <c r="E99" s="25">
        <v>0</v>
      </c>
      <c r="F99" s="25">
        <v>0</v>
      </c>
      <c r="G99" s="25">
        <v>0.182227956</v>
      </c>
      <c r="H99" s="25">
        <v>0</v>
      </c>
      <c r="I99" s="25">
        <f t="shared" si="10"/>
        <v>0.145988988</v>
      </c>
      <c r="J99" s="25">
        <v>0</v>
      </c>
      <c r="K99" s="25"/>
      <c r="L99" s="25">
        <v>0.145988988</v>
      </c>
      <c r="M99" s="25">
        <v>0</v>
      </c>
      <c r="N99" s="25">
        <f t="shared" si="6"/>
        <v>-0.03623896800000001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f t="shared" si="5"/>
        <v>-0.03623896800000001</v>
      </c>
      <c r="U99" s="25">
        <v>0</v>
      </c>
      <c r="V99" s="25">
        <v>0</v>
      </c>
      <c r="W99" s="25">
        <v>0</v>
      </c>
      <c r="X99" s="23" t="s">
        <v>445</v>
      </c>
    </row>
    <row r="100" spans="1:24" s="19" customFormat="1" ht="22.5">
      <c r="A100" s="1"/>
      <c r="B100" s="7" t="s">
        <v>215</v>
      </c>
      <c r="C100" s="6" t="s">
        <v>92</v>
      </c>
      <c r="D100" s="25">
        <f t="shared" si="9"/>
        <v>0.23967315599999997</v>
      </c>
      <c r="E100" s="25">
        <v>0</v>
      </c>
      <c r="F100" s="25">
        <v>0</v>
      </c>
      <c r="G100" s="25">
        <v>0.23967315599999997</v>
      </c>
      <c r="H100" s="25">
        <v>0</v>
      </c>
      <c r="I100" s="25">
        <f t="shared" si="10"/>
        <v>0.210067608</v>
      </c>
      <c r="J100" s="25">
        <v>0</v>
      </c>
      <c r="K100" s="25"/>
      <c r="L100" s="25">
        <v>0.210067608</v>
      </c>
      <c r="M100" s="25">
        <v>0</v>
      </c>
      <c r="N100" s="25">
        <f t="shared" si="6"/>
        <v>-0.02960554799999998</v>
      </c>
      <c r="O100" s="25">
        <f>U100</f>
        <v>-12.352467207466482</v>
      </c>
      <c r="P100" s="25">
        <v>0</v>
      </c>
      <c r="Q100" s="25">
        <v>0</v>
      </c>
      <c r="R100" s="25">
        <v>0</v>
      </c>
      <c r="S100" s="25">
        <v>0</v>
      </c>
      <c r="T100" s="25">
        <f t="shared" si="5"/>
        <v>-0.02960554799999998</v>
      </c>
      <c r="U100" s="25">
        <f>T100/D100*100</f>
        <v>-12.352467207466482</v>
      </c>
      <c r="V100" s="25">
        <v>0</v>
      </c>
      <c r="W100" s="25">
        <v>0</v>
      </c>
      <c r="X100" s="23" t="s">
        <v>445</v>
      </c>
    </row>
    <row r="101" spans="1:24" s="19" customFormat="1" ht="12">
      <c r="A101" s="1"/>
      <c r="B101" s="9" t="s">
        <v>216</v>
      </c>
      <c r="C101" s="6"/>
      <c r="D101" s="25">
        <f t="shared" si="9"/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f t="shared" si="10"/>
        <v>0</v>
      </c>
      <c r="J101" s="25">
        <v>0</v>
      </c>
      <c r="K101" s="25"/>
      <c r="L101" s="25">
        <v>0</v>
      </c>
      <c r="M101" s="25">
        <v>0</v>
      </c>
      <c r="N101" s="25">
        <f t="shared" si="6"/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f t="shared" si="5"/>
        <v>0</v>
      </c>
      <c r="U101" s="25">
        <v>0</v>
      </c>
      <c r="V101" s="25">
        <v>0</v>
      </c>
      <c r="W101" s="25">
        <v>0</v>
      </c>
      <c r="X101" s="23"/>
    </row>
    <row r="102" spans="1:24" s="19" customFormat="1" ht="36">
      <c r="A102" s="1"/>
      <c r="B102" s="22" t="s">
        <v>285</v>
      </c>
      <c r="C102" s="6" t="s">
        <v>92</v>
      </c>
      <c r="D102" s="25">
        <v>0</v>
      </c>
      <c r="E102" s="25">
        <v>0</v>
      </c>
      <c r="F102" s="25">
        <v>0</v>
      </c>
      <c r="G102" s="25">
        <v>0.23967315599999997</v>
      </c>
      <c r="H102" s="25">
        <v>0</v>
      </c>
      <c r="I102" s="25">
        <v>0</v>
      </c>
      <c r="J102" s="25">
        <v>0</v>
      </c>
      <c r="K102" s="25"/>
      <c r="L102" s="25">
        <v>0.197444568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3" t="s">
        <v>445</v>
      </c>
    </row>
    <row r="103" spans="1:24" s="19" customFormat="1" ht="22.5">
      <c r="A103" s="1"/>
      <c r="B103" s="7" t="s">
        <v>217</v>
      </c>
      <c r="C103" s="6" t="s">
        <v>92</v>
      </c>
      <c r="D103" s="25">
        <f>G103</f>
        <v>0.23967315599999997</v>
      </c>
      <c r="E103" s="25">
        <v>0</v>
      </c>
      <c r="F103" s="25">
        <v>0</v>
      </c>
      <c r="G103" s="25">
        <v>0.23967315599999997</v>
      </c>
      <c r="H103" s="25">
        <v>0</v>
      </c>
      <c r="I103" s="25">
        <f>L103</f>
        <v>0.200974956</v>
      </c>
      <c r="J103" s="25">
        <v>0</v>
      </c>
      <c r="K103" s="25"/>
      <c r="L103" s="25">
        <v>0.200974956</v>
      </c>
      <c r="M103" s="25">
        <v>0</v>
      </c>
      <c r="N103" s="25">
        <f t="shared" si="6"/>
        <v>-0.03869819999999996</v>
      </c>
      <c r="O103" s="25">
        <f>U103</f>
        <v>-16.14623875524882</v>
      </c>
      <c r="P103" s="25">
        <v>0</v>
      </c>
      <c r="Q103" s="25">
        <v>0</v>
      </c>
      <c r="R103" s="25">
        <v>0</v>
      </c>
      <c r="S103" s="25">
        <v>0</v>
      </c>
      <c r="T103" s="25">
        <f t="shared" si="5"/>
        <v>-0.03869819999999996</v>
      </c>
      <c r="U103" s="25">
        <f>T103/D103*100</f>
        <v>-16.14623875524882</v>
      </c>
      <c r="V103" s="25">
        <v>0</v>
      </c>
      <c r="W103" s="25">
        <v>0</v>
      </c>
      <c r="X103" s="23" t="s">
        <v>445</v>
      </c>
    </row>
    <row r="104" spans="1:24" s="19" customFormat="1" ht="12">
      <c r="A104" s="1" t="s">
        <v>87</v>
      </c>
      <c r="B104" s="8" t="s">
        <v>100</v>
      </c>
      <c r="C104" s="6" t="s">
        <v>101</v>
      </c>
      <c r="D104" s="25">
        <f>G104</f>
        <v>7.8441857760000016</v>
      </c>
      <c r="E104" s="25">
        <v>0</v>
      </c>
      <c r="F104" s="25">
        <v>0</v>
      </c>
      <c r="G104" s="25">
        <v>7.8441857760000016</v>
      </c>
      <c r="H104" s="25">
        <v>0</v>
      </c>
      <c r="I104" s="25">
        <f>L104</f>
        <v>3.058780428</v>
      </c>
      <c r="J104" s="25">
        <v>0</v>
      </c>
      <c r="K104" s="25"/>
      <c r="L104" s="25">
        <v>3.058780428</v>
      </c>
      <c r="M104" s="25">
        <v>0</v>
      </c>
      <c r="N104" s="25">
        <f t="shared" si="6"/>
        <v>-4.785405348000001</v>
      </c>
      <c r="O104" s="25">
        <f>U104</f>
        <v>-61.005762543786034</v>
      </c>
      <c r="P104" s="25">
        <v>0</v>
      </c>
      <c r="Q104" s="25">
        <v>0</v>
      </c>
      <c r="R104" s="25">
        <v>0</v>
      </c>
      <c r="S104" s="25">
        <v>0</v>
      </c>
      <c r="T104" s="25">
        <f>I104-D104</f>
        <v>-4.785405348000001</v>
      </c>
      <c r="U104" s="25">
        <f>T104/D104*100</f>
        <v>-61.005762543786034</v>
      </c>
      <c r="V104" s="25">
        <v>0</v>
      </c>
      <c r="W104" s="25">
        <v>0</v>
      </c>
      <c r="X104" s="23"/>
    </row>
    <row r="105" spans="1:24" s="19" customFormat="1" ht="12">
      <c r="A105" s="1"/>
      <c r="B105" s="9" t="s">
        <v>112</v>
      </c>
      <c r="C105" s="6"/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/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3"/>
    </row>
    <row r="106" spans="1:24" s="19" customFormat="1" ht="24">
      <c r="A106" s="1"/>
      <c r="B106" s="22" t="s">
        <v>286</v>
      </c>
      <c r="C106" s="6" t="s">
        <v>101</v>
      </c>
      <c r="D106" s="25">
        <v>0</v>
      </c>
      <c r="E106" s="25">
        <v>0</v>
      </c>
      <c r="F106" s="25">
        <v>0</v>
      </c>
      <c r="G106" s="25">
        <v>1.210171584</v>
      </c>
      <c r="H106" s="25">
        <v>0</v>
      </c>
      <c r="I106" s="25">
        <v>0</v>
      </c>
      <c r="J106" s="25">
        <v>0</v>
      </c>
      <c r="K106" s="25"/>
      <c r="L106" s="25">
        <v>0.509365884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3" t="s">
        <v>445</v>
      </c>
    </row>
    <row r="107" spans="1:24" s="19" customFormat="1" ht="24">
      <c r="A107" s="1"/>
      <c r="B107" s="22" t="s">
        <v>287</v>
      </c>
      <c r="C107" s="6" t="s">
        <v>101</v>
      </c>
      <c r="D107" s="25">
        <v>0</v>
      </c>
      <c r="E107" s="25">
        <v>0</v>
      </c>
      <c r="F107" s="25">
        <v>0</v>
      </c>
      <c r="G107" s="25">
        <v>0.907628688</v>
      </c>
      <c r="H107" s="25">
        <v>0</v>
      </c>
      <c r="I107" s="25">
        <v>0</v>
      </c>
      <c r="J107" s="25">
        <v>0</v>
      </c>
      <c r="K107" s="25"/>
      <c r="L107" s="25">
        <v>0.4137576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3" t="s">
        <v>445</v>
      </c>
    </row>
    <row r="108" spans="1:24" s="19" customFormat="1" ht="24">
      <c r="A108" s="1"/>
      <c r="B108" s="22" t="s">
        <v>288</v>
      </c>
      <c r="C108" s="6" t="s">
        <v>101</v>
      </c>
      <c r="D108" s="25">
        <v>0</v>
      </c>
      <c r="E108" s="25">
        <v>0</v>
      </c>
      <c r="F108" s="25">
        <v>0</v>
      </c>
      <c r="G108" s="25">
        <v>0.907628688</v>
      </c>
      <c r="H108" s="25">
        <v>0</v>
      </c>
      <c r="I108" s="25">
        <v>0</v>
      </c>
      <c r="J108" s="25">
        <v>0</v>
      </c>
      <c r="K108" s="25"/>
      <c r="L108" s="25">
        <v>0.4137576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3" t="s">
        <v>445</v>
      </c>
    </row>
    <row r="109" spans="1:24" s="19" customFormat="1" ht="12">
      <c r="A109" s="1"/>
      <c r="B109" s="9" t="s">
        <v>93</v>
      </c>
      <c r="C109" s="6"/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/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3"/>
    </row>
    <row r="110" spans="1:24" s="19" customFormat="1" ht="24">
      <c r="A110" s="1"/>
      <c r="B110" s="22" t="s">
        <v>289</v>
      </c>
      <c r="C110" s="6" t="s">
        <v>101</v>
      </c>
      <c r="D110" s="25">
        <v>0</v>
      </c>
      <c r="E110" s="25">
        <v>0</v>
      </c>
      <c r="F110" s="25">
        <v>0</v>
      </c>
      <c r="G110" s="25">
        <v>0.907628688</v>
      </c>
      <c r="H110" s="25">
        <v>0</v>
      </c>
      <c r="I110" s="25">
        <v>0</v>
      </c>
      <c r="J110" s="25">
        <v>0</v>
      </c>
      <c r="K110" s="25"/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3" t="s">
        <v>437</v>
      </c>
    </row>
    <row r="111" spans="1:24" s="19" customFormat="1" ht="24">
      <c r="A111" s="1"/>
      <c r="B111" s="22" t="s">
        <v>290</v>
      </c>
      <c r="C111" s="6" t="s">
        <v>101</v>
      </c>
      <c r="D111" s="25">
        <v>0</v>
      </c>
      <c r="E111" s="25">
        <v>0</v>
      </c>
      <c r="F111" s="25">
        <v>0</v>
      </c>
      <c r="G111" s="25">
        <v>0.34948295999999995</v>
      </c>
      <c r="H111" s="25">
        <v>0</v>
      </c>
      <c r="I111" s="25">
        <v>0</v>
      </c>
      <c r="J111" s="25">
        <v>0</v>
      </c>
      <c r="K111" s="25"/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3" t="s">
        <v>437</v>
      </c>
    </row>
    <row r="112" spans="1:24" s="19" customFormat="1" ht="12">
      <c r="A112" s="1"/>
      <c r="B112" s="9" t="s">
        <v>203</v>
      </c>
      <c r="C112" s="6"/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/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3"/>
    </row>
    <row r="113" spans="1:24" s="19" customFormat="1" ht="24">
      <c r="A113" s="1"/>
      <c r="B113" s="22" t="s">
        <v>291</v>
      </c>
      <c r="C113" s="6" t="s">
        <v>101</v>
      </c>
      <c r="D113" s="25">
        <v>0</v>
      </c>
      <c r="E113" s="25">
        <v>0</v>
      </c>
      <c r="F113" s="25">
        <v>0</v>
      </c>
      <c r="G113" s="25">
        <v>0.139793184</v>
      </c>
      <c r="H113" s="25">
        <v>0</v>
      </c>
      <c r="I113" s="25">
        <v>0</v>
      </c>
      <c r="J113" s="25">
        <v>0</v>
      </c>
      <c r="K113" s="25"/>
      <c r="L113" s="25">
        <v>0.110827596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3" t="s">
        <v>445</v>
      </c>
    </row>
    <row r="114" spans="1:24" s="19" customFormat="1" ht="12">
      <c r="A114" s="1"/>
      <c r="B114" s="9" t="s">
        <v>189</v>
      </c>
      <c r="C114" s="6"/>
      <c r="D114" s="25">
        <f>G114</f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f>L114</f>
        <v>0</v>
      </c>
      <c r="J114" s="25">
        <v>0</v>
      </c>
      <c r="K114" s="25"/>
      <c r="L114" s="25">
        <v>0</v>
      </c>
      <c r="M114" s="25">
        <v>0</v>
      </c>
      <c r="N114" s="25">
        <f t="shared" si="6"/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f>I114-D114</f>
        <v>0</v>
      </c>
      <c r="U114" s="25">
        <v>0</v>
      </c>
      <c r="V114" s="25">
        <v>0</v>
      </c>
      <c r="W114" s="25">
        <v>0</v>
      </c>
      <c r="X114" s="23"/>
    </row>
    <row r="115" spans="1:24" s="19" customFormat="1" ht="22.5">
      <c r="A115" s="1"/>
      <c r="B115" s="7" t="s">
        <v>218</v>
      </c>
      <c r="C115" s="6" t="s">
        <v>101</v>
      </c>
      <c r="D115" s="25">
        <f>G115</f>
        <v>0.069896592</v>
      </c>
      <c r="E115" s="25">
        <v>0</v>
      </c>
      <c r="F115" s="25">
        <v>0</v>
      </c>
      <c r="G115" s="25">
        <v>0.069896592</v>
      </c>
      <c r="H115" s="25">
        <v>0</v>
      </c>
      <c r="I115" s="25">
        <f>L115</f>
        <v>0.071605932</v>
      </c>
      <c r="J115" s="25">
        <v>0</v>
      </c>
      <c r="K115" s="25"/>
      <c r="L115" s="25">
        <v>0.071605932</v>
      </c>
      <c r="M115" s="25">
        <v>0</v>
      </c>
      <c r="N115" s="25">
        <f t="shared" si="6"/>
        <v>0.0017093400000000036</v>
      </c>
      <c r="O115" s="25">
        <f>U115</f>
        <v>2.4455269578808703</v>
      </c>
      <c r="P115" s="25">
        <v>0</v>
      </c>
      <c r="Q115" s="25">
        <v>0</v>
      </c>
      <c r="R115" s="25">
        <v>0</v>
      </c>
      <c r="S115" s="25">
        <v>0</v>
      </c>
      <c r="T115" s="25">
        <f>I115-D115</f>
        <v>0.0017093400000000036</v>
      </c>
      <c r="U115" s="25">
        <f>T115/D115*100</f>
        <v>2.4455269578808703</v>
      </c>
      <c r="V115" s="25">
        <v>0</v>
      </c>
      <c r="W115" s="25">
        <v>0</v>
      </c>
      <c r="X115" s="23"/>
    </row>
    <row r="116" spans="1:24" s="19" customFormat="1" ht="24">
      <c r="A116" s="1"/>
      <c r="B116" s="22" t="s">
        <v>292</v>
      </c>
      <c r="C116" s="6" t="s">
        <v>101</v>
      </c>
      <c r="D116" s="25">
        <v>0</v>
      </c>
      <c r="E116" s="25">
        <v>0</v>
      </c>
      <c r="F116" s="25">
        <v>0</v>
      </c>
      <c r="G116" s="25">
        <v>0.605085792</v>
      </c>
      <c r="H116" s="25">
        <v>0</v>
      </c>
      <c r="I116" s="25">
        <v>0</v>
      </c>
      <c r="J116" s="25">
        <v>0</v>
      </c>
      <c r="K116" s="25"/>
      <c r="L116" s="25">
        <v>0.198892668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3" t="s">
        <v>445</v>
      </c>
    </row>
    <row r="117" spans="1:24" s="19" customFormat="1" ht="24">
      <c r="A117" s="1"/>
      <c r="B117" s="22" t="s">
        <v>293</v>
      </c>
      <c r="C117" s="6" t="s">
        <v>101</v>
      </c>
      <c r="D117" s="25">
        <v>0</v>
      </c>
      <c r="E117" s="25">
        <v>0</v>
      </c>
      <c r="F117" s="25">
        <v>0</v>
      </c>
      <c r="G117" s="25">
        <v>0.279586368</v>
      </c>
      <c r="H117" s="25">
        <v>0</v>
      </c>
      <c r="I117" s="25">
        <v>0</v>
      </c>
      <c r="J117" s="25">
        <v>0</v>
      </c>
      <c r="K117" s="25"/>
      <c r="L117" s="25">
        <v>0.215606124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3" t="s">
        <v>445</v>
      </c>
    </row>
    <row r="118" spans="1:24" s="19" customFormat="1" ht="24">
      <c r="A118" s="1"/>
      <c r="B118" s="22" t="s">
        <v>294</v>
      </c>
      <c r="C118" s="6" t="s">
        <v>101</v>
      </c>
      <c r="D118" s="25">
        <v>0</v>
      </c>
      <c r="E118" s="25">
        <v>0</v>
      </c>
      <c r="F118" s="25">
        <v>0</v>
      </c>
      <c r="G118" s="25">
        <v>0.7563572399999999</v>
      </c>
      <c r="H118" s="25">
        <v>0</v>
      </c>
      <c r="I118" s="25">
        <v>0</v>
      </c>
      <c r="J118" s="25">
        <v>0</v>
      </c>
      <c r="K118" s="25"/>
      <c r="L118" s="25">
        <v>0.267935328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3" t="s">
        <v>445</v>
      </c>
    </row>
    <row r="119" spans="1:24" s="19" customFormat="1" ht="24">
      <c r="A119" s="1"/>
      <c r="B119" s="22" t="s">
        <v>295</v>
      </c>
      <c r="C119" s="6" t="s">
        <v>101</v>
      </c>
      <c r="D119" s="25">
        <v>0</v>
      </c>
      <c r="E119" s="25">
        <v>0</v>
      </c>
      <c r="F119" s="25">
        <v>0</v>
      </c>
      <c r="G119" s="25">
        <v>0.069896592</v>
      </c>
      <c r="H119" s="25">
        <v>0</v>
      </c>
      <c r="I119" s="25">
        <v>0</v>
      </c>
      <c r="J119" s="25">
        <v>0</v>
      </c>
      <c r="K119" s="25"/>
      <c r="L119" s="25">
        <v>0.05560872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3" t="s">
        <v>445</v>
      </c>
    </row>
    <row r="120" spans="1:24" s="19" customFormat="1" ht="12">
      <c r="A120" s="1"/>
      <c r="B120" s="9" t="s">
        <v>95</v>
      </c>
      <c r="C120" s="6"/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/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3"/>
    </row>
    <row r="121" spans="1:24" s="19" customFormat="1" ht="24">
      <c r="A121" s="1"/>
      <c r="B121" s="22" t="s">
        <v>296</v>
      </c>
      <c r="C121" s="6" t="s">
        <v>101</v>
      </c>
      <c r="D121" s="25">
        <v>0</v>
      </c>
      <c r="E121" s="25">
        <v>0</v>
      </c>
      <c r="F121" s="25">
        <v>0</v>
      </c>
      <c r="G121" s="25">
        <v>0.453814344</v>
      </c>
      <c r="H121" s="25">
        <v>0</v>
      </c>
      <c r="I121" s="25">
        <v>0</v>
      </c>
      <c r="J121" s="25">
        <v>0</v>
      </c>
      <c r="K121" s="25"/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3" t="s">
        <v>437</v>
      </c>
    </row>
    <row r="122" spans="1:24" s="19" customFormat="1" ht="12">
      <c r="A122" s="1"/>
      <c r="B122" s="9" t="s">
        <v>120</v>
      </c>
      <c r="C122" s="6"/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/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3"/>
    </row>
    <row r="123" spans="1:24" s="19" customFormat="1" ht="24">
      <c r="A123" s="1"/>
      <c r="B123" s="22" t="s">
        <v>297</v>
      </c>
      <c r="C123" s="6" t="s">
        <v>101</v>
      </c>
      <c r="D123" s="25">
        <v>0</v>
      </c>
      <c r="E123" s="25">
        <v>0</v>
      </c>
      <c r="F123" s="25">
        <v>0</v>
      </c>
      <c r="G123" s="25">
        <v>0.151271448</v>
      </c>
      <c r="H123" s="25">
        <v>0</v>
      </c>
      <c r="I123" s="25">
        <v>0</v>
      </c>
      <c r="J123" s="25">
        <v>0</v>
      </c>
      <c r="K123" s="25"/>
      <c r="L123" s="25">
        <v>0.0843327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3" t="s">
        <v>445</v>
      </c>
    </row>
    <row r="124" spans="1:24" s="19" customFormat="1" ht="24">
      <c r="A124" s="1"/>
      <c r="B124" s="22" t="s">
        <v>298</v>
      </c>
      <c r="C124" s="6" t="s">
        <v>101</v>
      </c>
      <c r="D124" s="25">
        <v>0</v>
      </c>
      <c r="E124" s="25">
        <v>0</v>
      </c>
      <c r="F124" s="25">
        <v>0</v>
      </c>
      <c r="G124" s="25">
        <v>0.302542896</v>
      </c>
      <c r="H124" s="25">
        <v>0</v>
      </c>
      <c r="I124" s="25">
        <v>0</v>
      </c>
      <c r="J124" s="25">
        <v>0</v>
      </c>
      <c r="K124" s="25"/>
      <c r="L124" s="25">
        <v>0.14611507199999998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3" t="s">
        <v>445</v>
      </c>
    </row>
    <row r="125" spans="1:24" s="19" customFormat="1" ht="24">
      <c r="A125" s="1"/>
      <c r="B125" s="22" t="s">
        <v>299</v>
      </c>
      <c r="C125" s="6" t="s">
        <v>101</v>
      </c>
      <c r="D125" s="25">
        <v>0</v>
      </c>
      <c r="E125" s="25">
        <v>0</v>
      </c>
      <c r="F125" s="25">
        <v>0</v>
      </c>
      <c r="G125" s="25">
        <v>0.151271448</v>
      </c>
      <c r="H125" s="25">
        <v>0</v>
      </c>
      <c r="I125" s="25">
        <v>0</v>
      </c>
      <c r="J125" s="25">
        <v>0</v>
      </c>
      <c r="K125" s="25"/>
      <c r="L125" s="25">
        <v>0.096816048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3" t="s">
        <v>445</v>
      </c>
    </row>
    <row r="126" spans="1:24" s="19" customFormat="1" ht="12">
      <c r="A126" s="1"/>
      <c r="B126" s="9" t="s">
        <v>213</v>
      </c>
      <c r="C126" s="6"/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/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3"/>
    </row>
    <row r="127" spans="1:24" s="19" customFormat="1" ht="24">
      <c r="A127" s="1"/>
      <c r="B127" s="22" t="s">
        <v>300</v>
      </c>
      <c r="C127" s="6" t="s">
        <v>101</v>
      </c>
      <c r="D127" s="25">
        <v>0</v>
      </c>
      <c r="E127" s="25">
        <v>0</v>
      </c>
      <c r="F127" s="25">
        <v>0</v>
      </c>
      <c r="G127" s="25">
        <v>0.151271448</v>
      </c>
      <c r="H127" s="25">
        <v>0</v>
      </c>
      <c r="I127" s="25">
        <v>0</v>
      </c>
      <c r="J127" s="25">
        <v>0</v>
      </c>
      <c r="K127" s="25"/>
      <c r="L127" s="25">
        <v>0.077434608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3" t="s">
        <v>445</v>
      </c>
    </row>
    <row r="128" spans="1:24" s="19" customFormat="1" ht="12">
      <c r="A128" s="1"/>
      <c r="B128" s="9" t="s">
        <v>98</v>
      </c>
      <c r="C128" s="6"/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/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3"/>
    </row>
    <row r="129" spans="1:24" s="19" customFormat="1" ht="24">
      <c r="A129" s="1"/>
      <c r="B129" s="22" t="s">
        <v>301</v>
      </c>
      <c r="C129" s="6" t="s">
        <v>101</v>
      </c>
      <c r="D129" s="25">
        <v>0</v>
      </c>
      <c r="E129" s="25">
        <v>0</v>
      </c>
      <c r="F129" s="25">
        <v>0</v>
      </c>
      <c r="G129" s="25">
        <v>0.209689776</v>
      </c>
      <c r="H129" s="25">
        <v>0</v>
      </c>
      <c r="I129" s="25">
        <v>0</v>
      </c>
      <c r="J129" s="25">
        <v>0</v>
      </c>
      <c r="K129" s="25"/>
      <c r="L129" s="25">
        <v>0.19424096400000002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3"/>
    </row>
    <row r="130" spans="1:24" s="19" customFormat="1" ht="12">
      <c r="A130" s="1"/>
      <c r="B130" s="9" t="s">
        <v>216</v>
      </c>
      <c r="C130" s="6"/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3"/>
    </row>
    <row r="131" spans="1:24" s="19" customFormat="1" ht="24">
      <c r="A131" s="1"/>
      <c r="B131" s="22" t="s">
        <v>302</v>
      </c>
      <c r="C131" s="6" t="s">
        <v>101</v>
      </c>
      <c r="D131" s="25">
        <v>0</v>
      </c>
      <c r="E131" s="25">
        <v>0</v>
      </c>
      <c r="F131" s="25">
        <v>0</v>
      </c>
      <c r="G131" s="25">
        <v>0.151271448</v>
      </c>
      <c r="H131" s="25">
        <v>0</v>
      </c>
      <c r="I131" s="25">
        <v>0</v>
      </c>
      <c r="J131" s="25">
        <v>0</v>
      </c>
      <c r="K131" s="25"/>
      <c r="L131" s="25">
        <v>0.14486855999999998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3"/>
    </row>
    <row r="132" spans="1:24" s="19" customFormat="1" ht="24">
      <c r="A132" s="1"/>
      <c r="B132" s="22" t="s">
        <v>303</v>
      </c>
      <c r="C132" s="6" t="s">
        <v>101</v>
      </c>
      <c r="D132" s="25">
        <v>0</v>
      </c>
      <c r="E132" s="25">
        <v>0</v>
      </c>
      <c r="F132" s="25">
        <v>0</v>
      </c>
      <c r="G132" s="25">
        <v>0.069896592</v>
      </c>
      <c r="H132" s="25">
        <v>0</v>
      </c>
      <c r="I132" s="25">
        <v>0</v>
      </c>
      <c r="J132" s="25">
        <v>0</v>
      </c>
      <c r="K132" s="25"/>
      <c r="L132" s="25">
        <v>0.057615024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3" t="s">
        <v>445</v>
      </c>
    </row>
    <row r="133" spans="1:24" s="19" customFormat="1" ht="31.5">
      <c r="A133" s="1" t="s">
        <v>87</v>
      </c>
      <c r="B133" s="8" t="s">
        <v>102</v>
      </c>
      <c r="C133" s="6" t="s">
        <v>103</v>
      </c>
      <c r="D133" s="25">
        <f>G133</f>
        <v>3.6671223599999996</v>
      </c>
      <c r="E133" s="25">
        <v>0</v>
      </c>
      <c r="F133" s="25">
        <v>0</v>
      </c>
      <c r="G133" s="25">
        <v>3.6671223599999996</v>
      </c>
      <c r="H133" s="25">
        <v>0</v>
      </c>
      <c r="I133" s="25">
        <f>L133</f>
        <v>3.6166481279999996</v>
      </c>
      <c r="J133" s="25">
        <v>0</v>
      </c>
      <c r="K133" s="25"/>
      <c r="L133" s="25">
        <v>3.6166481279999996</v>
      </c>
      <c r="M133" s="25">
        <v>0</v>
      </c>
      <c r="N133" s="25">
        <f t="shared" si="6"/>
        <v>-0.05047423200000001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f>I133-D133</f>
        <v>-0.05047423200000001</v>
      </c>
      <c r="U133" s="25">
        <v>0</v>
      </c>
      <c r="V133" s="25">
        <v>0</v>
      </c>
      <c r="W133" s="25">
        <v>0</v>
      </c>
      <c r="X133" s="23"/>
    </row>
    <row r="134" spans="1:24" s="19" customFormat="1" ht="12">
      <c r="A134" s="1"/>
      <c r="B134" s="9" t="s">
        <v>112</v>
      </c>
      <c r="C134" s="6"/>
      <c r="D134" s="25">
        <f>G134</f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f>L134</f>
        <v>0</v>
      </c>
      <c r="J134" s="25">
        <v>0</v>
      </c>
      <c r="K134" s="25"/>
      <c r="L134" s="25">
        <v>0</v>
      </c>
      <c r="M134" s="25">
        <v>0</v>
      </c>
      <c r="N134" s="25">
        <f t="shared" si="6"/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f>I134-D134</f>
        <v>0</v>
      </c>
      <c r="U134" s="25">
        <v>0</v>
      </c>
      <c r="V134" s="25">
        <v>0</v>
      </c>
      <c r="W134" s="25">
        <v>0</v>
      </c>
      <c r="X134" s="23"/>
    </row>
    <row r="135" spans="1:24" s="19" customFormat="1" ht="36">
      <c r="A135" s="1"/>
      <c r="B135" s="22" t="s">
        <v>304</v>
      </c>
      <c r="C135" s="6" t="s">
        <v>103</v>
      </c>
      <c r="D135" s="25">
        <v>0</v>
      </c>
      <c r="E135" s="25">
        <v>0</v>
      </c>
      <c r="F135" s="25">
        <v>0</v>
      </c>
      <c r="G135" s="25">
        <v>0.6011676</v>
      </c>
      <c r="H135" s="25">
        <v>0</v>
      </c>
      <c r="I135" s="25">
        <v>0</v>
      </c>
      <c r="J135" s="25">
        <v>0</v>
      </c>
      <c r="K135" s="25"/>
      <c r="L135" s="25">
        <v>0.545156736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3"/>
    </row>
    <row r="136" spans="1:24" s="19" customFormat="1" ht="48">
      <c r="A136" s="1"/>
      <c r="B136" s="22" t="s">
        <v>305</v>
      </c>
      <c r="C136" s="6" t="s">
        <v>103</v>
      </c>
      <c r="D136" s="25">
        <v>0</v>
      </c>
      <c r="E136" s="25">
        <v>0</v>
      </c>
      <c r="F136" s="25">
        <v>0</v>
      </c>
      <c r="G136" s="25">
        <v>1.0821016799999998</v>
      </c>
      <c r="H136" s="25">
        <v>0</v>
      </c>
      <c r="I136" s="25">
        <v>0</v>
      </c>
      <c r="J136" s="25">
        <v>0</v>
      </c>
      <c r="K136" s="25"/>
      <c r="L136" s="25">
        <v>1.175898948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3"/>
    </row>
    <row r="137" spans="1:24" s="19" customFormat="1" ht="24">
      <c r="A137" s="1"/>
      <c r="B137" s="22" t="s">
        <v>306</v>
      </c>
      <c r="C137" s="6" t="s">
        <v>103</v>
      </c>
      <c r="D137" s="25">
        <v>0</v>
      </c>
      <c r="E137" s="25">
        <v>0</v>
      </c>
      <c r="F137" s="25">
        <v>0</v>
      </c>
      <c r="G137" s="25">
        <v>0.36070056</v>
      </c>
      <c r="H137" s="25">
        <v>0</v>
      </c>
      <c r="I137" s="25">
        <v>0</v>
      </c>
      <c r="J137" s="25">
        <v>0</v>
      </c>
      <c r="K137" s="25"/>
      <c r="L137" s="25">
        <v>0.333961848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3"/>
    </row>
    <row r="138" spans="1:24" s="19" customFormat="1" ht="36">
      <c r="A138" s="1"/>
      <c r="B138" s="22" t="s">
        <v>307</v>
      </c>
      <c r="C138" s="6" t="s">
        <v>103</v>
      </c>
      <c r="D138" s="25">
        <v>0</v>
      </c>
      <c r="E138" s="25">
        <v>0</v>
      </c>
      <c r="F138" s="25">
        <v>0</v>
      </c>
      <c r="G138" s="25">
        <v>0.48093407999999993</v>
      </c>
      <c r="H138" s="25">
        <v>0</v>
      </c>
      <c r="I138" s="25">
        <v>0</v>
      </c>
      <c r="J138" s="25">
        <v>0</v>
      </c>
      <c r="K138" s="25"/>
      <c r="L138" s="25">
        <v>0.526331676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3"/>
    </row>
    <row r="139" spans="1:24" s="19" customFormat="1" ht="24">
      <c r="A139" s="1"/>
      <c r="B139" s="22" t="s">
        <v>308</v>
      </c>
      <c r="C139" s="6" t="s">
        <v>103</v>
      </c>
      <c r="D139" s="25">
        <v>0</v>
      </c>
      <c r="E139" s="25">
        <v>0</v>
      </c>
      <c r="F139" s="25">
        <v>0</v>
      </c>
      <c r="G139" s="25">
        <v>0.42081731999999994</v>
      </c>
      <c r="H139" s="25">
        <v>0</v>
      </c>
      <c r="I139" s="25">
        <v>0</v>
      </c>
      <c r="J139" s="25">
        <v>0</v>
      </c>
      <c r="K139" s="25"/>
      <c r="L139" s="25">
        <v>0.38387316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3"/>
    </row>
    <row r="140" spans="1:24" s="19" customFormat="1" ht="36">
      <c r="A140" s="1"/>
      <c r="B140" s="22" t="s">
        <v>309</v>
      </c>
      <c r="C140" s="6" t="s">
        <v>103</v>
      </c>
      <c r="D140" s="25">
        <v>0</v>
      </c>
      <c r="E140" s="25">
        <v>0</v>
      </c>
      <c r="F140" s="25">
        <v>0</v>
      </c>
      <c r="G140" s="25">
        <v>0.72140112</v>
      </c>
      <c r="H140" s="25">
        <v>0</v>
      </c>
      <c r="I140" s="25">
        <v>0</v>
      </c>
      <c r="J140" s="25">
        <v>0</v>
      </c>
      <c r="K140" s="25"/>
      <c r="L140" s="25">
        <v>0.65142576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3"/>
    </row>
    <row r="141" spans="1:24" s="19" customFormat="1" ht="21">
      <c r="A141" s="1" t="s">
        <v>87</v>
      </c>
      <c r="B141" s="8" t="s">
        <v>104</v>
      </c>
      <c r="C141" s="6" t="s">
        <v>105</v>
      </c>
      <c r="D141" s="25">
        <f>G141</f>
        <v>5.1112356</v>
      </c>
      <c r="E141" s="25">
        <v>0</v>
      </c>
      <c r="F141" s="25">
        <v>0</v>
      </c>
      <c r="G141" s="25">
        <v>5.1112356</v>
      </c>
      <c r="H141" s="25">
        <v>0</v>
      </c>
      <c r="I141" s="25">
        <f>L141</f>
        <v>4.771180548</v>
      </c>
      <c r="J141" s="25">
        <v>0</v>
      </c>
      <c r="K141" s="25"/>
      <c r="L141" s="25">
        <v>4.771180548</v>
      </c>
      <c r="M141" s="25">
        <v>0</v>
      </c>
      <c r="N141" s="25">
        <f t="shared" si="6"/>
        <v>-0.3400550519999994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f>I141-D141</f>
        <v>-0.3400550519999994</v>
      </c>
      <c r="U141" s="25">
        <v>0</v>
      </c>
      <c r="V141" s="25">
        <v>0</v>
      </c>
      <c r="W141" s="25">
        <v>0</v>
      </c>
      <c r="X141" s="23"/>
    </row>
    <row r="142" spans="1:24" s="19" customFormat="1" ht="12">
      <c r="A142" s="1"/>
      <c r="B142" s="21" t="s">
        <v>112</v>
      </c>
      <c r="C142" s="6"/>
      <c r="D142" s="25">
        <f>G142</f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f>L142</f>
        <v>0</v>
      </c>
      <c r="J142" s="25">
        <v>0</v>
      </c>
      <c r="K142" s="25"/>
      <c r="L142" s="25">
        <v>0</v>
      </c>
      <c r="M142" s="25">
        <v>0</v>
      </c>
      <c r="N142" s="25">
        <f t="shared" si="6"/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f>I142-D142</f>
        <v>0</v>
      </c>
      <c r="U142" s="25">
        <v>0</v>
      </c>
      <c r="V142" s="25">
        <v>0</v>
      </c>
      <c r="W142" s="25">
        <v>0</v>
      </c>
      <c r="X142" s="23"/>
    </row>
    <row r="143" spans="1:24" s="19" customFormat="1" ht="48">
      <c r="A143" s="1"/>
      <c r="B143" s="22" t="s">
        <v>310</v>
      </c>
      <c r="C143" s="6"/>
      <c r="D143" s="25">
        <v>0</v>
      </c>
      <c r="E143" s="25">
        <v>0</v>
      </c>
      <c r="F143" s="25">
        <v>0</v>
      </c>
      <c r="G143" s="25">
        <v>0.6147108</v>
      </c>
      <c r="H143" s="25">
        <v>0</v>
      </c>
      <c r="I143" s="25">
        <v>0</v>
      </c>
      <c r="J143" s="25">
        <v>0</v>
      </c>
      <c r="K143" s="25"/>
      <c r="L143" s="25">
        <v>0.7220801040000001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3" t="s">
        <v>447</v>
      </c>
    </row>
    <row r="144" spans="1:24" s="19" customFormat="1" ht="36">
      <c r="A144" s="1"/>
      <c r="B144" s="22" t="s">
        <v>311</v>
      </c>
      <c r="C144" s="6"/>
      <c r="D144" s="25">
        <v>0</v>
      </c>
      <c r="E144" s="25">
        <v>0</v>
      </c>
      <c r="F144" s="25">
        <v>0</v>
      </c>
      <c r="G144" s="25">
        <v>0.5602607999999999</v>
      </c>
      <c r="H144" s="25">
        <v>0</v>
      </c>
      <c r="I144" s="25">
        <v>0</v>
      </c>
      <c r="J144" s="25">
        <v>0</v>
      </c>
      <c r="K144" s="25"/>
      <c r="L144" s="25">
        <v>0.577885044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3"/>
    </row>
    <row r="145" spans="1:24" s="19" customFormat="1" ht="48">
      <c r="A145" s="1"/>
      <c r="B145" s="22" t="s">
        <v>312</v>
      </c>
      <c r="C145" s="6"/>
      <c r="D145" s="25">
        <v>0</v>
      </c>
      <c r="E145" s="25">
        <v>0</v>
      </c>
      <c r="F145" s="25">
        <v>0</v>
      </c>
      <c r="G145" s="25">
        <v>1.212318</v>
      </c>
      <c r="H145" s="25">
        <v>0</v>
      </c>
      <c r="I145" s="25">
        <v>0</v>
      </c>
      <c r="J145" s="25">
        <v>0</v>
      </c>
      <c r="K145" s="25"/>
      <c r="L145" s="25">
        <v>1.165451796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3"/>
    </row>
    <row r="146" spans="1:24" s="19" customFormat="1" ht="36">
      <c r="A146" s="1"/>
      <c r="B146" s="22" t="s">
        <v>313</v>
      </c>
      <c r="C146" s="6"/>
      <c r="D146" s="25">
        <v>0</v>
      </c>
      <c r="E146" s="25">
        <v>0</v>
      </c>
      <c r="F146" s="25">
        <v>0</v>
      </c>
      <c r="G146" s="25">
        <v>0.6061572</v>
      </c>
      <c r="H146" s="25">
        <v>0</v>
      </c>
      <c r="I146" s="25">
        <v>0</v>
      </c>
      <c r="J146" s="25">
        <v>0</v>
      </c>
      <c r="K146" s="25"/>
      <c r="L146" s="25">
        <v>0.580395312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3"/>
    </row>
    <row r="147" spans="1:24" s="19" customFormat="1" ht="36">
      <c r="A147" s="1"/>
      <c r="B147" s="22" t="s">
        <v>314</v>
      </c>
      <c r="C147" s="6"/>
      <c r="D147" s="25">
        <v>0</v>
      </c>
      <c r="E147" s="25">
        <v>0</v>
      </c>
      <c r="F147" s="25">
        <v>0</v>
      </c>
      <c r="G147" s="25">
        <v>0.30209040000000004</v>
      </c>
      <c r="H147" s="25">
        <v>0</v>
      </c>
      <c r="I147" s="25">
        <v>0</v>
      </c>
      <c r="J147" s="25">
        <v>0</v>
      </c>
      <c r="K147" s="25"/>
      <c r="L147" s="25">
        <v>0.29024596799999997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3"/>
    </row>
    <row r="148" spans="1:24" s="19" customFormat="1" ht="36">
      <c r="A148" s="1"/>
      <c r="B148" s="22" t="s">
        <v>315</v>
      </c>
      <c r="C148" s="6"/>
      <c r="D148" s="25">
        <v>0</v>
      </c>
      <c r="E148" s="25">
        <v>0</v>
      </c>
      <c r="F148" s="25">
        <v>0</v>
      </c>
      <c r="G148" s="25">
        <v>0.15162599999999998</v>
      </c>
      <c r="H148" s="25">
        <v>0</v>
      </c>
      <c r="I148" s="25">
        <v>0</v>
      </c>
      <c r="J148" s="25">
        <v>0</v>
      </c>
      <c r="K148" s="25"/>
      <c r="L148" s="25">
        <v>0.146782344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3"/>
    </row>
    <row r="149" spans="1:24" s="19" customFormat="1" ht="12">
      <c r="A149" s="1"/>
      <c r="B149" s="21" t="s">
        <v>93</v>
      </c>
      <c r="C149" s="6"/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/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3"/>
    </row>
    <row r="150" spans="1:24" s="19" customFormat="1" ht="36">
      <c r="A150" s="1"/>
      <c r="B150" s="22" t="s">
        <v>316</v>
      </c>
      <c r="C150" s="6"/>
      <c r="D150" s="25">
        <v>0</v>
      </c>
      <c r="E150" s="25">
        <v>0</v>
      </c>
      <c r="F150" s="25">
        <v>0</v>
      </c>
      <c r="G150" s="25">
        <v>0.15162599999999998</v>
      </c>
      <c r="H150" s="25">
        <v>0</v>
      </c>
      <c r="I150" s="25">
        <v>0</v>
      </c>
      <c r="J150" s="25">
        <v>0</v>
      </c>
      <c r="K150" s="25"/>
      <c r="L150" s="25">
        <v>0.151681788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3"/>
    </row>
    <row r="151" spans="1:24" s="19" customFormat="1" ht="36">
      <c r="A151" s="1"/>
      <c r="B151" s="22" t="s">
        <v>317</v>
      </c>
      <c r="C151" s="6"/>
      <c r="D151" s="25">
        <v>0</v>
      </c>
      <c r="E151" s="25">
        <v>0</v>
      </c>
      <c r="F151" s="25">
        <v>0</v>
      </c>
      <c r="G151" s="25">
        <v>0.15162599999999998</v>
      </c>
      <c r="H151" s="25">
        <v>0</v>
      </c>
      <c r="I151" s="25">
        <v>0</v>
      </c>
      <c r="J151" s="25">
        <v>0</v>
      </c>
      <c r="K151" s="25"/>
      <c r="L151" s="25">
        <v>0.1516818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3"/>
    </row>
    <row r="152" spans="1:24" s="19" customFormat="1" ht="36">
      <c r="A152" s="1"/>
      <c r="B152" s="22" t="s">
        <v>318</v>
      </c>
      <c r="C152" s="6"/>
      <c r="D152" s="25">
        <v>0</v>
      </c>
      <c r="E152" s="25">
        <v>0</v>
      </c>
      <c r="F152" s="25">
        <v>0</v>
      </c>
      <c r="G152" s="25">
        <v>0.45257279999999994</v>
      </c>
      <c r="H152" s="25">
        <v>0</v>
      </c>
      <c r="I152" s="25">
        <v>0</v>
      </c>
      <c r="J152" s="25">
        <v>0</v>
      </c>
      <c r="K152" s="25"/>
      <c r="L152" s="25">
        <v>0.30129687600000005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3" t="s">
        <v>445</v>
      </c>
    </row>
    <row r="153" spans="1:24" s="19" customFormat="1" ht="36">
      <c r="A153" s="1"/>
      <c r="B153" s="22" t="s">
        <v>319</v>
      </c>
      <c r="C153" s="6"/>
      <c r="D153" s="25">
        <v>0</v>
      </c>
      <c r="E153" s="25">
        <v>0</v>
      </c>
      <c r="F153" s="25">
        <v>0</v>
      </c>
      <c r="G153" s="25">
        <v>0.6061572</v>
      </c>
      <c r="H153" s="25">
        <v>0</v>
      </c>
      <c r="I153" s="25">
        <v>0</v>
      </c>
      <c r="J153" s="25">
        <v>0</v>
      </c>
      <c r="K153" s="25"/>
      <c r="L153" s="25">
        <v>0.40148448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3" t="s">
        <v>445</v>
      </c>
    </row>
    <row r="154" spans="1:24" s="19" customFormat="1" ht="36">
      <c r="A154" s="1"/>
      <c r="B154" s="22" t="s">
        <v>320</v>
      </c>
      <c r="C154" s="6"/>
      <c r="D154" s="25">
        <v>0</v>
      </c>
      <c r="E154" s="25">
        <v>0</v>
      </c>
      <c r="F154" s="25">
        <v>0</v>
      </c>
      <c r="G154" s="25">
        <v>0.30209040000000004</v>
      </c>
      <c r="H154" s="25">
        <v>0</v>
      </c>
      <c r="I154" s="25">
        <v>0</v>
      </c>
      <c r="J154" s="25">
        <v>0</v>
      </c>
      <c r="K154" s="25"/>
      <c r="L154" s="25">
        <v>0.28219503599999995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3"/>
    </row>
    <row r="155" spans="1:24" s="19" customFormat="1" ht="21">
      <c r="A155" s="1" t="s">
        <v>106</v>
      </c>
      <c r="B155" s="10" t="s">
        <v>107</v>
      </c>
      <c r="C155" s="3" t="s">
        <v>33</v>
      </c>
      <c r="D155" s="25">
        <f aca="true" t="shared" si="11" ref="D155:D167">G155</f>
        <v>95.538749671968</v>
      </c>
      <c r="E155" s="25">
        <v>0</v>
      </c>
      <c r="F155" s="25">
        <v>0</v>
      </c>
      <c r="G155" s="25">
        <v>95.538749671968</v>
      </c>
      <c r="H155" s="25">
        <v>0</v>
      </c>
      <c r="I155" s="25">
        <f aca="true" t="shared" si="12" ref="I155:I167">L155</f>
        <v>65.30498076</v>
      </c>
      <c r="J155" s="25">
        <v>0</v>
      </c>
      <c r="K155" s="25"/>
      <c r="L155" s="25">
        <v>65.30498076</v>
      </c>
      <c r="M155" s="25">
        <v>0</v>
      </c>
      <c r="N155" s="25">
        <f t="shared" si="6"/>
        <v>-30.233768911968</v>
      </c>
      <c r="O155" s="25">
        <f>U155</f>
        <v>-31.645556400701864</v>
      </c>
      <c r="P155" s="25">
        <v>0</v>
      </c>
      <c r="Q155" s="25">
        <v>0</v>
      </c>
      <c r="R155" s="25">
        <v>0</v>
      </c>
      <c r="S155" s="25">
        <v>0</v>
      </c>
      <c r="T155" s="25">
        <f>I155-D155</f>
        <v>-30.233768911968</v>
      </c>
      <c r="U155" s="25">
        <f>T155/D155*100</f>
        <v>-31.645556400701864</v>
      </c>
      <c r="V155" s="25">
        <v>0</v>
      </c>
      <c r="W155" s="25">
        <v>0</v>
      </c>
      <c r="X155" s="23"/>
    </row>
    <row r="156" spans="1:24" s="19" customFormat="1" ht="21">
      <c r="A156" s="1" t="s">
        <v>108</v>
      </c>
      <c r="B156" s="10" t="s">
        <v>109</v>
      </c>
      <c r="C156" s="3" t="s">
        <v>33</v>
      </c>
      <c r="D156" s="25">
        <f t="shared" si="11"/>
        <v>91.984109671968</v>
      </c>
      <c r="E156" s="25">
        <v>0</v>
      </c>
      <c r="F156" s="25">
        <v>0</v>
      </c>
      <c r="G156" s="25">
        <v>91.984109671968</v>
      </c>
      <c r="H156" s="25">
        <v>0</v>
      </c>
      <c r="I156" s="25">
        <f t="shared" si="12"/>
        <v>65.30498076</v>
      </c>
      <c r="J156" s="25">
        <v>0</v>
      </c>
      <c r="K156" s="25"/>
      <c r="L156" s="25">
        <v>65.30498076</v>
      </c>
      <c r="M156" s="25">
        <v>0</v>
      </c>
      <c r="N156" s="25">
        <f t="shared" si="6"/>
        <v>-26.679128911967993</v>
      </c>
      <c r="O156" s="25">
        <f>U156</f>
        <v>-29.004062774658145</v>
      </c>
      <c r="P156" s="25">
        <v>0</v>
      </c>
      <c r="Q156" s="25">
        <v>0</v>
      </c>
      <c r="R156" s="25">
        <v>0</v>
      </c>
      <c r="S156" s="25">
        <v>0</v>
      </c>
      <c r="T156" s="25">
        <f>I156-D156</f>
        <v>-26.679128911967993</v>
      </c>
      <c r="U156" s="25">
        <f>T156/D156*100</f>
        <v>-29.004062774658145</v>
      </c>
      <c r="V156" s="25">
        <v>0</v>
      </c>
      <c r="W156" s="25">
        <v>0</v>
      </c>
      <c r="X156" s="23"/>
    </row>
    <row r="157" spans="1:24" s="19" customFormat="1" ht="21">
      <c r="A157" s="1" t="s">
        <v>108</v>
      </c>
      <c r="B157" s="8" t="s">
        <v>110</v>
      </c>
      <c r="C157" s="6" t="s">
        <v>111</v>
      </c>
      <c r="D157" s="25">
        <f t="shared" si="11"/>
        <v>69.443680188288</v>
      </c>
      <c r="E157" s="25">
        <v>0</v>
      </c>
      <c r="F157" s="25">
        <v>0</v>
      </c>
      <c r="G157" s="25">
        <v>69.443680188288</v>
      </c>
      <c r="H157" s="25">
        <v>0</v>
      </c>
      <c r="I157" s="25">
        <f t="shared" si="12"/>
        <v>55.749444204</v>
      </c>
      <c r="J157" s="25">
        <v>0</v>
      </c>
      <c r="K157" s="25"/>
      <c r="L157" s="25">
        <v>55.749444204</v>
      </c>
      <c r="M157" s="25">
        <v>0</v>
      </c>
      <c r="N157" s="25">
        <f t="shared" si="6"/>
        <v>-13.694235984288</v>
      </c>
      <c r="O157" s="25">
        <f>U157</f>
        <v>-19.71991684075176</v>
      </c>
      <c r="P157" s="25">
        <v>0</v>
      </c>
      <c r="Q157" s="25">
        <v>0</v>
      </c>
      <c r="R157" s="25">
        <v>0</v>
      </c>
      <c r="S157" s="25">
        <v>0</v>
      </c>
      <c r="T157" s="25">
        <f>I157-D157</f>
        <v>-13.694235984288</v>
      </c>
      <c r="U157" s="25">
        <f>T157/D157*100</f>
        <v>-19.71991684075176</v>
      </c>
      <c r="V157" s="25">
        <v>0</v>
      </c>
      <c r="W157" s="25">
        <v>0</v>
      </c>
      <c r="X157" s="23"/>
    </row>
    <row r="158" spans="1:24" s="19" customFormat="1" ht="12">
      <c r="A158" s="1"/>
      <c r="B158" s="9" t="s">
        <v>112</v>
      </c>
      <c r="C158" s="6"/>
      <c r="D158" s="25">
        <f t="shared" si="11"/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f t="shared" si="12"/>
        <v>0</v>
      </c>
      <c r="J158" s="25">
        <v>0</v>
      </c>
      <c r="K158" s="25"/>
      <c r="L158" s="25">
        <v>0</v>
      </c>
      <c r="M158" s="25">
        <v>0</v>
      </c>
      <c r="N158" s="25">
        <f aca="true" t="shared" si="13" ref="N158:N257">T158</f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f>I158-D158</f>
        <v>0</v>
      </c>
      <c r="U158" s="25">
        <v>0</v>
      </c>
      <c r="V158" s="25">
        <v>0</v>
      </c>
      <c r="W158" s="25">
        <v>0</v>
      </c>
      <c r="X158" s="23"/>
    </row>
    <row r="159" spans="1:24" s="19" customFormat="1" ht="33.75">
      <c r="A159" s="1"/>
      <c r="B159" s="7" t="s">
        <v>113</v>
      </c>
      <c r="C159" s="6" t="s">
        <v>111</v>
      </c>
      <c r="D159" s="25">
        <f t="shared" si="11"/>
        <v>1.1409288096</v>
      </c>
      <c r="E159" s="25">
        <v>0</v>
      </c>
      <c r="F159" s="25">
        <v>0</v>
      </c>
      <c r="G159" s="25">
        <v>1.1409288096</v>
      </c>
      <c r="H159" s="25">
        <v>0</v>
      </c>
      <c r="I159" s="25">
        <f t="shared" si="12"/>
        <v>1.180557516</v>
      </c>
      <c r="J159" s="25">
        <v>0</v>
      </c>
      <c r="K159" s="25"/>
      <c r="L159" s="25">
        <v>1.180557516</v>
      </c>
      <c r="M159" s="25">
        <v>0</v>
      </c>
      <c r="N159" s="25">
        <f t="shared" si="13"/>
        <v>0</v>
      </c>
      <c r="O159" s="25">
        <f>U159</f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3"/>
    </row>
    <row r="160" spans="1:24" s="19" customFormat="1" ht="22.5">
      <c r="A160" s="1"/>
      <c r="B160" s="7" t="s">
        <v>114</v>
      </c>
      <c r="C160" s="6" t="s">
        <v>111</v>
      </c>
      <c r="D160" s="25">
        <f t="shared" si="11"/>
        <v>1.4112058752</v>
      </c>
      <c r="E160" s="25">
        <v>0</v>
      </c>
      <c r="F160" s="25">
        <v>0</v>
      </c>
      <c r="G160" s="25">
        <v>1.4112058752</v>
      </c>
      <c r="H160" s="25">
        <v>0</v>
      </c>
      <c r="I160" s="25">
        <f t="shared" si="12"/>
        <v>0.8657513400000001</v>
      </c>
      <c r="J160" s="25">
        <v>0</v>
      </c>
      <c r="K160" s="25"/>
      <c r="L160" s="25">
        <v>0.8657513400000001</v>
      </c>
      <c r="M160" s="25">
        <v>0</v>
      </c>
      <c r="N160" s="25">
        <f t="shared" si="13"/>
        <v>-0.5454545352</v>
      </c>
      <c r="O160" s="25">
        <f>U160</f>
        <v>-38.65166272232934</v>
      </c>
      <c r="P160" s="25">
        <v>0</v>
      </c>
      <c r="Q160" s="25">
        <v>0</v>
      </c>
      <c r="R160" s="25">
        <v>0</v>
      </c>
      <c r="S160" s="25">
        <v>0</v>
      </c>
      <c r="T160" s="25">
        <f>I160-D160</f>
        <v>-0.5454545352</v>
      </c>
      <c r="U160" s="25">
        <f>T160/D160*100</f>
        <v>-38.65166272232934</v>
      </c>
      <c r="V160" s="25">
        <v>0</v>
      </c>
      <c r="W160" s="25">
        <v>0</v>
      </c>
      <c r="X160" s="23" t="s">
        <v>448</v>
      </c>
    </row>
    <row r="161" spans="1:24" s="19" customFormat="1" ht="24">
      <c r="A161" s="1"/>
      <c r="B161" s="7" t="s">
        <v>115</v>
      </c>
      <c r="C161" s="6" t="s">
        <v>111</v>
      </c>
      <c r="D161" s="25">
        <f t="shared" si="11"/>
        <v>1.4753515968</v>
      </c>
      <c r="E161" s="25">
        <v>0</v>
      </c>
      <c r="F161" s="25">
        <v>0</v>
      </c>
      <c r="G161" s="25">
        <v>1.4753515968</v>
      </c>
      <c r="H161" s="25">
        <v>0</v>
      </c>
      <c r="I161" s="25">
        <f t="shared" si="12"/>
        <v>1.0580366520000002</v>
      </c>
      <c r="J161" s="25">
        <v>0</v>
      </c>
      <c r="K161" s="25"/>
      <c r="L161" s="25">
        <v>1.0580366520000002</v>
      </c>
      <c r="M161" s="25">
        <v>0</v>
      </c>
      <c r="N161" s="25">
        <f t="shared" si="13"/>
        <v>-0.41731494479999975</v>
      </c>
      <c r="O161" s="25">
        <f>U161</f>
        <v>-28.285796125150455</v>
      </c>
      <c r="P161" s="25">
        <v>0</v>
      </c>
      <c r="Q161" s="25">
        <v>0</v>
      </c>
      <c r="R161" s="25">
        <v>0</v>
      </c>
      <c r="S161" s="25">
        <v>0</v>
      </c>
      <c r="T161" s="25">
        <f>I161-D161</f>
        <v>-0.41731494479999975</v>
      </c>
      <c r="U161" s="25">
        <f>T161/D161*100</f>
        <v>-28.285796125150455</v>
      </c>
      <c r="V161" s="25">
        <v>0</v>
      </c>
      <c r="W161" s="25">
        <v>0</v>
      </c>
      <c r="X161" s="23" t="s">
        <v>449</v>
      </c>
    </row>
    <row r="162" spans="1:24" s="19" customFormat="1" ht="22.5">
      <c r="A162" s="1"/>
      <c r="B162" s="7" t="s">
        <v>116</v>
      </c>
      <c r="C162" s="6" t="s">
        <v>111</v>
      </c>
      <c r="D162" s="25">
        <f t="shared" si="11"/>
        <v>0.873664305792</v>
      </c>
      <c r="E162" s="25">
        <v>0</v>
      </c>
      <c r="F162" s="25">
        <v>0</v>
      </c>
      <c r="G162" s="25">
        <v>0.873664305792</v>
      </c>
      <c r="H162" s="25">
        <v>0</v>
      </c>
      <c r="I162" s="25">
        <f t="shared" si="12"/>
        <v>0.669790308</v>
      </c>
      <c r="J162" s="25">
        <v>0</v>
      </c>
      <c r="K162" s="25"/>
      <c r="L162" s="25">
        <v>0.669790308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3" t="s">
        <v>448</v>
      </c>
    </row>
    <row r="163" spans="1:24" s="19" customFormat="1" ht="22.5">
      <c r="A163" s="1"/>
      <c r="B163" s="7" t="s">
        <v>117</v>
      </c>
      <c r="C163" s="6" t="s">
        <v>111</v>
      </c>
      <c r="D163" s="25">
        <f t="shared" si="11"/>
        <v>1.2187687103999998</v>
      </c>
      <c r="E163" s="25">
        <v>0</v>
      </c>
      <c r="F163" s="25">
        <v>0</v>
      </c>
      <c r="G163" s="25">
        <v>1.2187687103999998</v>
      </c>
      <c r="H163" s="25">
        <v>0</v>
      </c>
      <c r="I163" s="25">
        <f t="shared" si="12"/>
        <v>1.10684994</v>
      </c>
      <c r="J163" s="25">
        <v>0</v>
      </c>
      <c r="K163" s="25"/>
      <c r="L163" s="25">
        <v>1.10684994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3"/>
    </row>
    <row r="164" spans="1:24" s="19" customFormat="1" ht="22.5">
      <c r="A164" s="1"/>
      <c r="B164" s="7" t="s">
        <v>118</v>
      </c>
      <c r="C164" s="6" t="s">
        <v>111</v>
      </c>
      <c r="D164" s="25">
        <f t="shared" si="11"/>
        <v>0.5773114944000001</v>
      </c>
      <c r="E164" s="25">
        <v>0</v>
      </c>
      <c r="F164" s="25">
        <v>0</v>
      </c>
      <c r="G164" s="25">
        <v>0.5773114944000001</v>
      </c>
      <c r="H164" s="25">
        <v>0</v>
      </c>
      <c r="I164" s="25">
        <f t="shared" si="12"/>
        <v>0.704767224</v>
      </c>
      <c r="J164" s="25">
        <v>0</v>
      </c>
      <c r="K164" s="25"/>
      <c r="L164" s="25">
        <v>0.704767224</v>
      </c>
      <c r="M164" s="25">
        <v>0</v>
      </c>
      <c r="N164" s="25">
        <f t="shared" si="13"/>
        <v>0.12745572959999996</v>
      </c>
      <c r="O164" s="25">
        <f>U164</f>
        <v>22.077462658605942</v>
      </c>
      <c r="P164" s="25">
        <v>0</v>
      </c>
      <c r="Q164" s="25">
        <v>0</v>
      </c>
      <c r="R164" s="25">
        <v>0</v>
      </c>
      <c r="S164" s="25">
        <v>0</v>
      </c>
      <c r="T164" s="25">
        <f>I164-D164</f>
        <v>0.12745572959999996</v>
      </c>
      <c r="U164" s="25">
        <f>T164/D164*100</f>
        <v>22.077462658605942</v>
      </c>
      <c r="V164" s="25">
        <v>0</v>
      </c>
      <c r="W164" s="25">
        <v>0</v>
      </c>
      <c r="X164" s="23" t="s">
        <v>448</v>
      </c>
    </row>
    <row r="165" spans="1:24" s="19" customFormat="1" ht="24">
      <c r="A165" s="1"/>
      <c r="B165" s="7" t="s">
        <v>219</v>
      </c>
      <c r="C165" s="6" t="s">
        <v>111</v>
      </c>
      <c r="D165" s="25">
        <f t="shared" si="11"/>
        <v>0.5131657728</v>
      </c>
      <c r="E165" s="25">
        <v>0</v>
      </c>
      <c r="F165" s="25">
        <v>0</v>
      </c>
      <c r="G165" s="25">
        <v>0.5131657728</v>
      </c>
      <c r="H165" s="25">
        <v>0</v>
      </c>
      <c r="I165" s="25">
        <f t="shared" si="12"/>
        <v>0.29246522399999997</v>
      </c>
      <c r="J165" s="25">
        <v>0</v>
      </c>
      <c r="K165" s="25"/>
      <c r="L165" s="25">
        <v>0.29246522399999997</v>
      </c>
      <c r="M165" s="25">
        <v>0</v>
      </c>
      <c r="N165" s="25">
        <f t="shared" si="13"/>
        <v>-0.2207005488</v>
      </c>
      <c r="O165" s="25">
        <f>U165</f>
        <v>-43.00765181508224</v>
      </c>
      <c r="P165" s="25">
        <v>0</v>
      </c>
      <c r="Q165" s="25">
        <v>0</v>
      </c>
      <c r="R165" s="25">
        <v>0</v>
      </c>
      <c r="S165" s="25">
        <v>0</v>
      </c>
      <c r="T165" s="25">
        <f>I165-D165</f>
        <v>-0.2207005488</v>
      </c>
      <c r="U165" s="25">
        <f>T165/D165*100</f>
        <v>-43.00765181508224</v>
      </c>
      <c r="V165" s="25">
        <v>0</v>
      </c>
      <c r="W165" s="25">
        <v>0</v>
      </c>
      <c r="X165" s="23" t="s">
        <v>449</v>
      </c>
    </row>
    <row r="166" spans="1:24" s="19" customFormat="1" ht="24">
      <c r="A166" s="1"/>
      <c r="B166" s="7" t="s">
        <v>220</v>
      </c>
      <c r="C166" s="6" t="s">
        <v>111</v>
      </c>
      <c r="D166" s="25">
        <f t="shared" si="11"/>
        <v>1.2059395660799999</v>
      </c>
      <c r="E166" s="25">
        <v>0</v>
      </c>
      <c r="F166" s="25">
        <v>0</v>
      </c>
      <c r="G166" s="25">
        <v>1.2059395660799999</v>
      </c>
      <c r="H166" s="25">
        <v>0</v>
      </c>
      <c r="I166" s="25">
        <f t="shared" si="12"/>
        <v>0.661045944</v>
      </c>
      <c r="J166" s="25">
        <v>0</v>
      </c>
      <c r="K166" s="25"/>
      <c r="L166" s="25">
        <v>0.661045944</v>
      </c>
      <c r="M166" s="25">
        <v>0</v>
      </c>
      <c r="N166" s="25">
        <f t="shared" si="13"/>
        <v>-0.5448936220799998</v>
      </c>
      <c r="O166" s="25">
        <f>U166</f>
        <v>-45.18415660340417</v>
      </c>
      <c r="P166" s="25">
        <v>0</v>
      </c>
      <c r="Q166" s="25">
        <v>0</v>
      </c>
      <c r="R166" s="25">
        <v>0</v>
      </c>
      <c r="S166" s="25">
        <v>0</v>
      </c>
      <c r="T166" s="25">
        <f>I166-D166</f>
        <v>-0.5448936220799998</v>
      </c>
      <c r="U166" s="25">
        <f>T166/D166*100</f>
        <v>-45.18415660340417</v>
      </c>
      <c r="V166" s="25">
        <v>0</v>
      </c>
      <c r="W166" s="25">
        <v>0</v>
      </c>
      <c r="X166" s="23" t="s">
        <v>449</v>
      </c>
    </row>
    <row r="167" spans="1:24" s="19" customFormat="1" ht="22.5">
      <c r="A167" s="1"/>
      <c r="B167" s="7" t="s">
        <v>221</v>
      </c>
      <c r="C167" s="6" t="s">
        <v>111</v>
      </c>
      <c r="D167" s="25">
        <f t="shared" si="11"/>
        <v>0.2565828864</v>
      </c>
      <c r="E167" s="25">
        <v>0</v>
      </c>
      <c r="F167" s="25">
        <v>0</v>
      </c>
      <c r="G167" s="25">
        <v>0.2565828864</v>
      </c>
      <c r="H167" s="25">
        <v>0</v>
      </c>
      <c r="I167" s="25">
        <f t="shared" si="12"/>
        <v>0.20725690800000002</v>
      </c>
      <c r="J167" s="25">
        <v>0</v>
      </c>
      <c r="K167" s="25"/>
      <c r="L167" s="25">
        <v>0.20725690800000002</v>
      </c>
      <c r="M167" s="25">
        <v>0</v>
      </c>
      <c r="N167" s="25">
        <f t="shared" si="13"/>
        <v>-0.04932597839999997</v>
      </c>
      <c r="O167" s="25">
        <f>U167</f>
        <v>-19.224188757118903</v>
      </c>
      <c r="P167" s="25">
        <v>0</v>
      </c>
      <c r="Q167" s="25">
        <v>0</v>
      </c>
      <c r="R167" s="25">
        <v>0</v>
      </c>
      <c r="S167" s="25">
        <v>0</v>
      </c>
      <c r="T167" s="25">
        <f>I167-D167</f>
        <v>-0.04932597839999997</v>
      </c>
      <c r="U167" s="25">
        <f>T167/D167*100</f>
        <v>-19.224188757118903</v>
      </c>
      <c r="V167" s="25">
        <v>0</v>
      </c>
      <c r="W167" s="25">
        <v>0</v>
      </c>
      <c r="X167" s="23" t="s">
        <v>448</v>
      </c>
    </row>
    <row r="168" spans="1:24" s="19" customFormat="1" ht="36">
      <c r="A168" s="1"/>
      <c r="B168" s="22" t="s">
        <v>321</v>
      </c>
      <c r="C168" s="6" t="s">
        <v>111</v>
      </c>
      <c r="D168" s="25">
        <v>0</v>
      </c>
      <c r="E168" s="25">
        <v>0</v>
      </c>
      <c r="F168" s="25">
        <v>0</v>
      </c>
      <c r="G168" s="25">
        <v>2.3092459776000003</v>
      </c>
      <c r="H168" s="25">
        <v>0</v>
      </c>
      <c r="I168" s="25">
        <v>0</v>
      </c>
      <c r="J168" s="25">
        <v>0</v>
      </c>
      <c r="K168" s="25"/>
      <c r="L168" s="25">
        <v>1.4552078519999998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3" t="s">
        <v>449</v>
      </c>
    </row>
    <row r="169" spans="1:24" s="19" customFormat="1" ht="36">
      <c r="A169" s="1"/>
      <c r="B169" s="22" t="s">
        <v>322</v>
      </c>
      <c r="C169" s="6" t="s">
        <v>111</v>
      </c>
      <c r="D169" s="25">
        <v>0</v>
      </c>
      <c r="E169" s="25">
        <v>0</v>
      </c>
      <c r="F169" s="25">
        <v>0</v>
      </c>
      <c r="G169" s="25">
        <v>2.746719798912</v>
      </c>
      <c r="H169" s="25">
        <v>0</v>
      </c>
      <c r="I169" s="25">
        <v>0</v>
      </c>
      <c r="J169" s="25">
        <v>0</v>
      </c>
      <c r="K169" s="25"/>
      <c r="L169" s="25">
        <v>1.9070420160000001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3" t="s">
        <v>449</v>
      </c>
    </row>
    <row r="170" spans="1:24" s="19" customFormat="1" ht="36">
      <c r="A170" s="1"/>
      <c r="B170" s="22" t="s">
        <v>323</v>
      </c>
      <c r="C170" s="6" t="s">
        <v>111</v>
      </c>
      <c r="D170" s="25">
        <v>0</v>
      </c>
      <c r="E170" s="25">
        <v>0</v>
      </c>
      <c r="F170" s="25">
        <v>0</v>
      </c>
      <c r="G170" s="25">
        <v>0.20589420479999998</v>
      </c>
      <c r="H170" s="25">
        <v>0</v>
      </c>
      <c r="I170" s="25">
        <v>0</v>
      </c>
      <c r="J170" s="25">
        <v>0</v>
      </c>
      <c r="K170" s="25"/>
      <c r="L170" s="25">
        <v>0.6377763959999999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3" t="s">
        <v>450</v>
      </c>
    </row>
    <row r="171" spans="1:24" s="19" customFormat="1" ht="12">
      <c r="A171" s="1"/>
      <c r="B171" s="9" t="s">
        <v>203</v>
      </c>
      <c r="C171" s="6"/>
      <c r="D171" s="25">
        <f>G171</f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f>L171</f>
        <v>0</v>
      </c>
      <c r="J171" s="25">
        <v>0</v>
      </c>
      <c r="K171" s="25"/>
      <c r="L171" s="25">
        <v>0</v>
      </c>
      <c r="M171" s="25">
        <v>0</v>
      </c>
      <c r="N171" s="25">
        <f t="shared" si="13"/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f>I171-D171</f>
        <v>0</v>
      </c>
      <c r="U171" s="25">
        <v>0</v>
      </c>
      <c r="V171" s="25">
        <v>0</v>
      </c>
      <c r="W171" s="25">
        <v>0</v>
      </c>
      <c r="X171" s="23"/>
    </row>
    <row r="172" spans="1:24" s="19" customFormat="1" ht="22.5">
      <c r="A172" s="1"/>
      <c r="B172" s="7" t="s">
        <v>222</v>
      </c>
      <c r="C172" s="6" t="s">
        <v>111</v>
      </c>
      <c r="D172" s="25">
        <f>G172</f>
        <v>0.320953608</v>
      </c>
      <c r="E172" s="25">
        <v>0</v>
      </c>
      <c r="F172" s="25">
        <v>0</v>
      </c>
      <c r="G172" s="25">
        <v>0.320953608</v>
      </c>
      <c r="H172" s="25">
        <v>0</v>
      </c>
      <c r="I172" s="25">
        <f>L172</f>
        <v>0.328019616</v>
      </c>
      <c r="J172" s="25">
        <v>0</v>
      </c>
      <c r="K172" s="25"/>
      <c r="L172" s="25">
        <v>0.328019616</v>
      </c>
      <c r="M172" s="25">
        <v>0</v>
      </c>
      <c r="N172" s="25">
        <f t="shared" si="13"/>
        <v>0.0070660080000000125</v>
      </c>
      <c r="O172" s="25">
        <f>U172</f>
        <v>2.2015667759684483</v>
      </c>
      <c r="P172" s="25">
        <v>0</v>
      </c>
      <c r="Q172" s="25">
        <v>0</v>
      </c>
      <c r="R172" s="25">
        <v>0</v>
      </c>
      <c r="S172" s="25">
        <v>0</v>
      </c>
      <c r="T172" s="25">
        <f>I172-D172</f>
        <v>0.0070660080000000125</v>
      </c>
      <c r="U172" s="25">
        <f>T172/D172*100</f>
        <v>2.2015667759684483</v>
      </c>
      <c r="V172" s="25">
        <v>0</v>
      </c>
      <c r="W172" s="25">
        <v>0</v>
      </c>
      <c r="X172" s="23"/>
    </row>
    <row r="173" spans="1:24" s="19" customFormat="1" ht="24">
      <c r="A173" s="1"/>
      <c r="B173" s="22" t="s">
        <v>324</v>
      </c>
      <c r="C173" s="6" t="s">
        <v>111</v>
      </c>
      <c r="D173" s="25">
        <v>0</v>
      </c>
      <c r="E173" s="25">
        <v>0</v>
      </c>
      <c r="F173" s="25">
        <v>0</v>
      </c>
      <c r="G173" s="25">
        <v>1.283814432</v>
      </c>
      <c r="H173" s="25">
        <v>0</v>
      </c>
      <c r="I173" s="25">
        <v>0</v>
      </c>
      <c r="J173" s="25">
        <v>0</v>
      </c>
      <c r="K173" s="25"/>
      <c r="L173" s="25">
        <v>1.1039562360000001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3" t="s">
        <v>449</v>
      </c>
    </row>
    <row r="174" spans="1:24" s="19" customFormat="1" ht="24">
      <c r="A174" s="1"/>
      <c r="B174" s="22" t="s">
        <v>325</v>
      </c>
      <c r="C174" s="6" t="s">
        <v>111</v>
      </c>
      <c r="D174" s="25">
        <v>0</v>
      </c>
      <c r="E174" s="25">
        <v>0</v>
      </c>
      <c r="F174" s="25">
        <v>0</v>
      </c>
      <c r="G174" s="25">
        <v>1.6100008319999999</v>
      </c>
      <c r="H174" s="25">
        <v>0</v>
      </c>
      <c r="I174" s="25">
        <v>0</v>
      </c>
      <c r="J174" s="25">
        <v>0</v>
      </c>
      <c r="K174" s="25"/>
      <c r="L174" s="25">
        <v>1.0830024239999998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3" t="s">
        <v>448</v>
      </c>
    </row>
    <row r="175" spans="1:24" s="19" customFormat="1" ht="24">
      <c r="A175" s="1"/>
      <c r="B175" s="22" t="s">
        <v>326</v>
      </c>
      <c r="C175" s="6" t="s">
        <v>111</v>
      </c>
      <c r="D175" s="25">
        <v>0</v>
      </c>
      <c r="E175" s="25">
        <v>0</v>
      </c>
      <c r="F175" s="25">
        <v>0</v>
      </c>
      <c r="G175" s="25">
        <v>1.1270005824</v>
      </c>
      <c r="H175" s="25">
        <v>0</v>
      </c>
      <c r="I175" s="25">
        <v>0</v>
      </c>
      <c r="J175" s="25">
        <v>0</v>
      </c>
      <c r="K175" s="25"/>
      <c r="L175" s="25">
        <v>1.1407726319999998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23"/>
    </row>
    <row r="176" spans="1:24" s="19" customFormat="1" ht="12">
      <c r="A176" s="1"/>
      <c r="B176" s="9" t="s">
        <v>93</v>
      </c>
      <c r="C176" s="6"/>
      <c r="D176" s="25">
        <f>G176</f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f>L176</f>
        <v>0</v>
      </c>
      <c r="J176" s="25">
        <v>0</v>
      </c>
      <c r="K176" s="25"/>
      <c r="L176" s="25">
        <v>0</v>
      </c>
      <c r="M176" s="25">
        <v>0</v>
      </c>
      <c r="N176" s="25">
        <f t="shared" si="13"/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f>I176-D176</f>
        <v>0</v>
      </c>
      <c r="U176" s="25">
        <v>0</v>
      </c>
      <c r="V176" s="25">
        <v>0</v>
      </c>
      <c r="W176" s="25">
        <v>0</v>
      </c>
      <c r="X176" s="23"/>
    </row>
    <row r="177" spans="1:24" s="19" customFormat="1" ht="33.75">
      <c r="A177" s="1"/>
      <c r="B177" s="7" t="s">
        <v>223</v>
      </c>
      <c r="C177" s="6" t="s">
        <v>111</v>
      </c>
      <c r="D177" s="25">
        <f>G177</f>
        <v>4.12199575104</v>
      </c>
      <c r="E177" s="25">
        <v>0</v>
      </c>
      <c r="F177" s="25">
        <v>0</v>
      </c>
      <c r="G177" s="25">
        <v>4.12199575104</v>
      </c>
      <c r="H177" s="25">
        <v>0</v>
      </c>
      <c r="I177" s="25">
        <f>L177</f>
        <v>2.350625928</v>
      </c>
      <c r="J177" s="25">
        <v>0</v>
      </c>
      <c r="K177" s="25"/>
      <c r="L177" s="25">
        <v>2.350625928</v>
      </c>
      <c r="M177" s="25">
        <v>0</v>
      </c>
      <c r="N177" s="25">
        <f t="shared" si="13"/>
        <v>-1.7713698230400001</v>
      </c>
      <c r="O177" s="25">
        <f>U177</f>
        <v>-42.97359653010498</v>
      </c>
      <c r="P177" s="25">
        <v>0</v>
      </c>
      <c r="Q177" s="25">
        <v>0</v>
      </c>
      <c r="R177" s="25">
        <v>0</v>
      </c>
      <c r="S177" s="25">
        <v>0</v>
      </c>
      <c r="T177" s="25">
        <f>I177-D177</f>
        <v>-1.7713698230400001</v>
      </c>
      <c r="U177" s="25">
        <f>T177/D177*100</f>
        <v>-42.97359653010498</v>
      </c>
      <c r="V177" s="25">
        <v>0</v>
      </c>
      <c r="W177" s="25">
        <v>0</v>
      </c>
      <c r="X177" s="23" t="s">
        <v>448</v>
      </c>
    </row>
    <row r="178" spans="1:24" s="19" customFormat="1" ht="48">
      <c r="A178" s="1"/>
      <c r="B178" s="22" t="s">
        <v>327</v>
      </c>
      <c r="C178" s="6" t="s">
        <v>111</v>
      </c>
      <c r="D178" s="25">
        <v>0</v>
      </c>
      <c r="E178" s="25">
        <v>0</v>
      </c>
      <c r="F178" s="25">
        <v>0</v>
      </c>
      <c r="G178" s="25">
        <v>4.79721804</v>
      </c>
      <c r="H178" s="25">
        <v>0</v>
      </c>
      <c r="I178" s="25">
        <v>0</v>
      </c>
      <c r="J178" s="25">
        <v>0</v>
      </c>
      <c r="K178" s="25"/>
      <c r="L178" s="25">
        <v>2.8213915439999995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3" t="s">
        <v>448</v>
      </c>
    </row>
    <row r="179" spans="1:24" s="19" customFormat="1" ht="12">
      <c r="A179" s="1"/>
      <c r="B179" s="9" t="s">
        <v>189</v>
      </c>
      <c r="C179" s="6"/>
      <c r="D179" s="25">
        <f>G179</f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f>L179</f>
        <v>0</v>
      </c>
      <c r="J179" s="25">
        <v>0</v>
      </c>
      <c r="K179" s="25"/>
      <c r="L179" s="25">
        <v>0</v>
      </c>
      <c r="M179" s="25">
        <v>0</v>
      </c>
      <c r="N179" s="25">
        <f t="shared" si="13"/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f>I179-D179</f>
        <v>0</v>
      </c>
      <c r="U179" s="25">
        <v>0</v>
      </c>
      <c r="V179" s="25">
        <v>0</v>
      </c>
      <c r="W179" s="25">
        <v>0</v>
      </c>
      <c r="X179" s="23"/>
    </row>
    <row r="180" spans="1:24" s="19" customFormat="1" ht="22.5">
      <c r="A180" s="1"/>
      <c r="B180" s="7" t="s">
        <v>224</v>
      </c>
      <c r="C180" s="6" t="s">
        <v>111</v>
      </c>
      <c r="D180" s="25">
        <f>G180</f>
        <v>1.01619111168</v>
      </c>
      <c r="E180" s="25">
        <v>0</v>
      </c>
      <c r="F180" s="25">
        <v>0</v>
      </c>
      <c r="G180" s="25">
        <v>1.01619111168</v>
      </c>
      <c r="H180" s="25">
        <v>0</v>
      </c>
      <c r="I180" s="25">
        <f>L180</f>
        <v>1.00698678</v>
      </c>
      <c r="J180" s="25">
        <v>0</v>
      </c>
      <c r="K180" s="25"/>
      <c r="L180" s="25">
        <v>1.00698678</v>
      </c>
      <c r="M180" s="25">
        <v>0</v>
      </c>
      <c r="N180" s="25">
        <f t="shared" si="13"/>
        <v>-0.0092043316799999</v>
      </c>
      <c r="O180" s="25">
        <f>U180</f>
        <v>-0.9057677807064265</v>
      </c>
      <c r="P180" s="25">
        <v>0</v>
      </c>
      <c r="Q180" s="25">
        <v>0</v>
      </c>
      <c r="R180" s="25">
        <v>0</v>
      </c>
      <c r="S180" s="25">
        <v>0</v>
      </c>
      <c r="T180" s="25">
        <f>I180-D180</f>
        <v>-0.0092043316799999</v>
      </c>
      <c r="U180" s="25">
        <f>T180/D180*100</f>
        <v>-0.9057677807064265</v>
      </c>
      <c r="V180" s="25">
        <v>0</v>
      </c>
      <c r="W180" s="25">
        <v>0</v>
      </c>
      <c r="X180" s="23"/>
    </row>
    <row r="181" spans="1:24" s="19" customFormat="1" ht="22.5">
      <c r="A181" s="1"/>
      <c r="B181" s="7" t="s">
        <v>225</v>
      </c>
      <c r="C181" s="6" t="s">
        <v>111</v>
      </c>
      <c r="D181" s="25">
        <f>G181</f>
        <v>0.49436324351999994</v>
      </c>
      <c r="E181" s="25">
        <v>0</v>
      </c>
      <c r="F181" s="25">
        <v>0</v>
      </c>
      <c r="G181" s="25">
        <v>0.49436324351999994</v>
      </c>
      <c r="H181" s="25">
        <v>0</v>
      </c>
      <c r="I181" s="25">
        <f>L181</f>
        <v>0.44186527200000003</v>
      </c>
      <c r="J181" s="25">
        <v>0</v>
      </c>
      <c r="K181" s="25"/>
      <c r="L181" s="25">
        <v>0.44186527200000003</v>
      </c>
      <c r="M181" s="25">
        <v>0</v>
      </c>
      <c r="N181" s="25">
        <f t="shared" si="13"/>
        <v>-0.05249797151999991</v>
      </c>
      <c r="O181" s="25">
        <f>U181</f>
        <v>-10.61931124696896</v>
      </c>
      <c r="P181" s="25">
        <v>0</v>
      </c>
      <c r="Q181" s="25">
        <v>0</v>
      </c>
      <c r="R181" s="25">
        <v>0</v>
      </c>
      <c r="S181" s="25">
        <v>0</v>
      </c>
      <c r="T181" s="25">
        <f>I181-D181</f>
        <v>-0.05249797151999991</v>
      </c>
      <c r="U181" s="25">
        <f>T181/D181*100</f>
        <v>-10.61931124696896</v>
      </c>
      <c r="V181" s="25">
        <v>0</v>
      </c>
      <c r="W181" s="25">
        <v>0</v>
      </c>
      <c r="X181" s="23" t="s">
        <v>448</v>
      </c>
    </row>
    <row r="182" spans="1:24" s="19" customFormat="1" ht="45">
      <c r="A182" s="1"/>
      <c r="B182" s="7" t="s">
        <v>226</v>
      </c>
      <c r="C182" s="6" t="s">
        <v>111</v>
      </c>
      <c r="D182" s="25">
        <f>G182</f>
        <v>1.00245879936</v>
      </c>
      <c r="E182" s="25">
        <v>0</v>
      </c>
      <c r="F182" s="25">
        <v>0</v>
      </c>
      <c r="G182" s="25">
        <v>1.00245879936</v>
      </c>
      <c r="H182" s="25">
        <v>0</v>
      </c>
      <c r="I182" s="25">
        <f>L182</f>
        <v>0.7588919519999999</v>
      </c>
      <c r="J182" s="25">
        <v>0</v>
      </c>
      <c r="K182" s="25"/>
      <c r="L182" s="25">
        <v>0.7588919519999999</v>
      </c>
      <c r="M182" s="25">
        <v>0</v>
      </c>
      <c r="N182" s="25">
        <f t="shared" si="13"/>
        <v>-0.24356684736000012</v>
      </c>
      <c r="O182" s="25">
        <f>U182</f>
        <v>-24.29694342705162</v>
      </c>
      <c r="P182" s="25">
        <v>0</v>
      </c>
      <c r="Q182" s="25">
        <v>0</v>
      </c>
      <c r="R182" s="25">
        <v>0</v>
      </c>
      <c r="S182" s="25">
        <v>0</v>
      </c>
      <c r="T182" s="25">
        <f>I182-D182</f>
        <v>-0.24356684736000012</v>
      </c>
      <c r="U182" s="25">
        <f>T182/D182*100</f>
        <v>-24.29694342705162</v>
      </c>
      <c r="V182" s="25">
        <v>0</v>
      </c>
      <c r="W182" s="25">
        <v>0</v>
      </c>
      <c r="X182" s="23" t="s">
        <v>448</v>
      </c>
    </row>
    <row r="183" spans="1:24" s="19" customFormat="1" ht="33.75">
      <c r="A183" s="1"/>
      <c r="B183" s="7" t="s">
        <v>227</v>
      </c>
      <c r="C183" s="6" t="s">
        <v>111</v>
      </c>
      <c r="D183" s="25">
        <f>G183</f>
        <v>0.7552771776</v>
      </c>
      <c r="E183" s="25">
        <v>0</v>
      </c>
      <c r="F183" s="25">
        <v>0</v>
      </c>
      <c r="G183" s="25">
        <v>0.7552771776</v>
      </c>
      <c r="H183" s="25">
        <v>0</v>
      </c>
      <c r="I183" s="25">
        <f>L183</f>
        <v>0.6443634239999999</v>
      </c>
      <c r="J183" s="25">
        <v>0</v>
      </c>
      <c r="K183" s="25"/>
      <c r="L183" s="25">
        <v>0.6443634239999999</v>
      </c>
      <c r="M183" s="25">
        <v>0</v>
      </c>
      <c r="N183" s="25">
        <f t="shared" si="13"/>
        <v>-0.11091375360000011</v>
      </c>
      <c r="O183" s="25">
        <f>U183</f>
        <v>-14.685172131434483</v>
      </c>
      <c r="P183" s="25">
        <v>0</v>
      </c>
      <c r="Q183" s="25">
        <v>0</v>
      </c>
      <c r="R183" s="25">
        <v>0</v>
      </c>
      <c r="S183" s="25">
        <v>0</v>
      </c>
      <c r="T183" s="25">
        <f>I183-D183</f>
        <v>-0.11091375360000011</v>
      </c>
      <c r="U183" s="25">
        <f>T183/D183*100</f>
        <v>-14.685172131434483</v>
      </c>
      <c r="V183" s="25">
        <v>0</v>
      </c>
      <c r="W183" s="25">
        <v>0</v>
      </c>
      <c r="X183" s="23" t="s">
        <v>449</v>
      </c>
    </row>
    <row r="184" spans="1:24" s="19" customFormat="1" ht="24">
      <c r="A184" s="1"/>
      <c r="B184" s="22" t="s">
        <v>328</v>
      </c>
      <c r="C184" s="6" t="s">
        <v>111</v>
      </c>
      <c r="D184" s="25">
        <v>0</v>
      </c>
      <c r="E184" s="25">
        <v>0</v>
      </c>
      <c r="F184" s="25">
        <v>0</v>
      </c>
      <c r="G184" s="25">
        <v>0.9668967158400001</v>
      </c>
      <c r="H184" s="25">
        <v>0</v>
      </c>
      <c r="I184" s="25">
        <v>0</v>
      </c>
      <c r="J184" s="25">
        <v>0</v>
      </c>
      <c r="K184" s="25"/>
      <c r="L184" s="25">
        <v>0.6819587039999999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3" t="s">
        <v>448</v>
      </c>
    </row>
    <row r="185" spans="1:24" s="19" customFormat="1" ht="24">
      <c r="A185" s="1"/>
      <c r="B185" s="22" t="s">
        <v>329</v>
      </c>
      <c r="C185" s="6" t="s">
        <v>111</v>
      </c>
      <c r="D185" s="25">
        <v>0</v>
      </c>
      <c r="E185" s="25">
        <v>0</v>
      </c>
      <c r="F185" s="25">
        <v>0</v>
      </c>
      <c r="G185" s="25">
        <v>0.9660007271999999</v>
      </c>
      <c r="H185" s="25">
        <v>0</v>
      </c>
      <c r="I185" s="25">
        <v>0</v>
      </c>
      <c r="J185" s="25">
        <v>0</v>
      </c>
      <c r="K185" s="25"/>
      <c r="L185" s="25">
        <v>0.923948808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3"/>
    </row>
    <row r="186" spans="1:24" s="19" customFormat="1" ht="36">
      <c r="A186" s="1"/>
      <c r="B186" s="22" t="s">
        <v>330</v>
      </c>
      <c r="C186" s="6" t="s">
        <v>111</v>
      </c>
      <c r="D186" s="25">
        <v>0</v>
      </c>
      <c r="E186" s="25">
        <v>0</v>
      </c>
      <c r="F186" s="25">
        <v>0</v>
      </c>
      <c r="G186" s="25">
        <v>1.19471117184</v>
      </c>
      <c r="H186" s="25">
        <v>0</v>
      </c>
      <c r="I186" s="25">
        <v>0</v>
      </c>
      <c r="J186" s="25">
        <v>0</v>
      </c>
      <c r="K186" s="25"/>
      <c r="L186" s="25">
        <v>1.186337556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3"/>
    </row>
    <row r="187" spans="1:24" s="19" customFormat="1" ht="24">
      <c r="A187" s="1"/>
      <c r="B187" s="22" t="s">
        <v>331</v>
      </c>
      <c r="C187" s="6" t="s">
        <v>111</v>
      </c>
      <c r="D187" s="25">
        <v>0</v>
      </c>
      <c r="E187" s="25">
        <v>0</v>
      </c>
      <c r="F187" s="25">
        <v>0</v>
      </c>
      <c r="G187" s="25">
        <v>0.90633261312</v>
      </c>
      <c r="H187" s="25">
        <v>0</v>
      </c>
      <c r="I187" s="25">
        <v>0</v>
      </c>
      <c r="J187" s="25">
        <v>0</v>
      </c>
      <c r="K187" s="25"/>
      <c r="L187" s="25">
        <v>0.605929764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3" t="s">
        <v>449</v>
      </c>
    </row>
    <row r="188" spans="1:24" s="19" customFormat="1" ht="24">
      <c r="A188" s="1"/>
      <c r="B188" s="22" t="s">
        <v>332</v>
      </c>
      <c r="C188" s="6" t="s">
        <v>111</v>
      </c>
      <c r="D188" s="25">
        <v>0</v>
      </c>
      <c r="E188" s="25">
        <v>0</v>
      </c>
      <c r="F188" s="25">
        <v>0</v>
      </c>
      <c r="G188" s="25">
        <v>0.9612618624</v>
      </c>
      <c r="H188" s="25">
        <v>0</v>
      </c>
      <c r="I188" s="25">
        <v>0</v>
      </c>
      <c r="J188" s="25">
        <v>0</v>
      </c>
      <c r="K188" s="25"/>
      <c r="L188" s="25">
        <v>0.870175476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3"/>
    </row>
    <row r="189" spans="1:24" s="19" customFormat="1" ht="24">
      <c r="A189" s="1"/>
      <c r="B189" s="22" t="s">
        <v>333</v>
      </c>
      <c r="C189" s="6" t="s">
        <v>111</v>
      </c>
      <c r="D189" s="25">
        <v>0</v>
      </c>
      <c r="E189" s="25">
        <v>0</v>
      </c>
      <c r="F189" s="25">
        <v>0</v>
      </c>
      <c r="G189" s="25">
        <v>0.43943399423999996</v>
      </c>
      <c r="H189" s="25">
        <v>0</v>
      </c>
      <c r="I189" s="25">
        <v>0</v>
      </c>
      <c r="J189" s="25">
        <v>0</v>
      </c>
      <c r="K189" s="25"/>
      <c r="L189" s="25">
        <v>0.39215526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3" t="s">
        <v>449</v>
      </c>
    </row>
    <row r="190" spans="1:24" s="19" customFormat="1" ht="36">
      <c r="A190" s="1"/>
      <c r="B190" s="22" t="s">
        <v>334</v>
      </c>
      <c r="C190" s="6" t="s">
        <v>111</v>
      </c>
      <c r="D190" s="25">
        <v>0</v>
      </c>
      <c r="E190" s="25">
        <v>0</v>
      </c>
      <c r="F190" s="25">
        <v>0</v>
      </c>
      <c r="G190" s="25">
        <v>2.3070284697599996</v>
      </c>
      <c r="H190" s="25">
        <v>0</v>
      </c>
      <c r="I190" s="25">
        <v>0</v>
      </c>
      <c r="J190" s="25">
        <v>0</v>
      </c>
      <c r="K190" s="25"/>
      <c r="L190" s="25">
        <v>1.7205174839999997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3" t="s">
        <v>449</v>
      </c>
    </row>
    <row r="191" spans="1:24" s="19" customFormat="1" ht="24">
      <c r="A191" s="1"/>
      <c r="B191" s="22" t="s">
        <v>335</v>
      </c>
      <c r="C191" s="6" t="s">
        <v>111</v>
      </c>
      <c r="D191" s="25">
        <v>0</v>
      </c>
      <c r="E191" s="25">
        <v>0</v>
      </c>
      <c r="F191" s="25">
        <v>0</v>
      </c>
      <c r="G191" s="25">
        <v>1.05738804864</v>
      </c>
      <c r="H191" s="25">
        <v>0</v>
      </c>
      <c r="I191" s="25">
        <v>0</v>
      </c>
      <c r="J191" s="25">
        <v>0</v>
      </c>
      <c r="K191" s="25"/>
      <c r="L191" s="25">
        <v>0.667612752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3" t="s">
        <v>449</v>
      </c>
    </row>
    <row r="192" spans="1:24" s="19" customFormat="1" ht="12">
      <c r="A192" s="1"/>
      <c r="B192" s="9" t="s">
        <v>95</v>
      </c>
      <c r="C192" s="3"/>
      <c r="D192" s="25">
        <f>G192</f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f>L192</f>
        <v>0</v>
      </c>
      <c r="J192" s="25">
        <v>0</v>
      </c>
      <c r="K192" s="25"/>
      <c r="L192" s="25">
        <v>0</v>
      </c>
      <c r="M192" s="25">
        <v>0</v>
      </c>
      <c r="N192" s="25">
        <f t="shared" si="13"/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f>I192-D192</f>
        <v>0</v>
      </c>
      <c r="U192" s="25">
        <v>0</v>
      </c>
      <c r="V192" s="25">
        <v>0</v>
      </c>
      <c r="W192" s="25">
        <v>0</v>
      </c>
      <c r="X192" s="23"/>
    </row>
    <row r="193" spans="1:24" s="19" customFormat="1" ht="22.5">
      <c r="A193" s="1"/>
      <c r="B193" s="7" t="s">
        <v>119</v>
      </c>
      <c r="C193" s="6" t="s">
        <v>111</v>
      </c>
      <c r="D193" s="25">
        <f>G193</f>
        <v>1.3480051536</v>
      </c>
      <c r="E193" s="25">
        <v>0</v>
      </c>
      <c r="F193" s="25">
        <v>0</v>
      </c>
      <c r="G193" s="25">
        <v>1.3480051536</v>
      </c>
      <c r="H193" s="25">
        <v>0</v>
      </c>
      <c r="I193" s="25">
        <f>L193</f>
        <v>1.3128254879999999</v>
      </c>
      <c r="J193" s="25">
        <v>0</v>
      </c>
      <c r="K193" s="25"/>
      <c r="L193" s="25">
        <v>1.3128254879999999</v>
      </c>
      <c r="M193" s="25">
        <v>0</v>
      </c>
      <c r="N193" s="25">
        <f t="shared" si="13"/>
        <v>-0.035179665600000076</v>
      </c>
      <c r="O193" s="25">
        <f>U193</f>
        <v>-2.609757500262429</v>
      </c>
      <c r="P193" s="25">
        <v>0</v>
      </c>
      <c r="Q193" s="25">
        <v>0</v>
      </c>
      <c r="R193" s="25">
        <v>0</v>
      </c>
      <c r="S193" s="25">
        <v>0</v>
      </c>
      <c r="T193" s="25">
        <f>I193-D193</f>
        <v>-0.035179665600000076</v>
      </c>
      <c r="U193" s="25">
        <f>T193/D193*100</f>
        <v>-2.609757500262429</v>
      </c>
      <c r="V193" s="25">
        <v>0</v>
      </c>
      <c r="W193" s="25">
        <v>0</v>
      </c>
      <c r="X193" s="23"/>
    </row>
    <row r="194" spans="1:24" s="19" customFormat="1" ht="24">
      <c r="A194" s="1"/>
      <c r="B194" s="22" t="s">
        <v>336</v>
      </c>
      <c r="C194" s="6" t="s">
        <v>111</v>
      </c>
      <c r="D194" s="25">
        <v>0</v>
      </c>
      <c r="E194" s="25">
        <v>0</v>
      </c>
      <c r="F194" s="25">
        <v>0</v>
      </c>
      <c r="G194" s="25">
        <v>0.8858319580799999</v>
      </c>
      <c r="H194" s="25">
        <v>0</v>
      </c>
      <c r="I194" s="25">
        <v>0</v>
      </c>
      <c r="J194" s="25">
        <v>0</v>
      </c>
      <c r="K194" s="25"/>
      <c r="L194" s="25">
        <v>0.860852952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3"/>
    </row>
    <row r="195" spans="1:24" s="19" customFormat="1" ht="24">
      <c r="A195" s="1"/>
      <c r="B195" s="22" t="s">
        <v>337</v>
      </c>
      <c r="C195" s="6" t="s">
        <v>111</v>
      </c>
      <c r="D195" s="25">
        <v>0</v>
      </c>
      <c r="E195" s="25">
        <v>0</v>
      </c>
      <c r="F195" s="25">
        <v>0</v>
      </c>
      <c r="G195" s="25">
        <v>0.9756989683199999</v>
      </c>
      <c r="H195" s="25">
        <v>0</v>
      </c>
      <c r="I195" s="25">
        <v>0</v>
      </c>
      <c r="J195" s="25">
        <v>0</v>
      </c>
      <c r="K195" s="25"/>
      <c r="L195" s="25">
        <v>0.654567108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3" t="s">
        <v>449</v>
      </c>
    </row>
    <row r="196" spans="1:24" s="19" customFormat="1" ht="24">
      <c r="A196" s="1"/>
      <c r="B196" s="22" t="s">
        <v>338</v>
      </c>
      <c r="C196" s="6" t="s">
        <v>111</v>
      </c>
      <c r="D196" s="25">
        <v>0</v>
      </c>
      <c r="E196" s="25">
        <v>0</v>
      </c>
      <c r="F196" s="25">
        <v>0</v>
      </c>
      <c r="G196" s="25">
        <v>0.671434947936</v>
      </c>
      <c r="H196" s="25">
        <v>0</v>
      </c>
      <c r="I196" s="25">
        <v>0</v>
      </c>
      <c r="J196" s="25">
        <v>0</v>
      </c>
      <c r="K196" s="25"/>
      <c r="L196" s="25">
        <v>0.528836712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3" t="s">
        <v>448</v>
      </c>
    </row>
    <row r="197" spans="1:24" s="19" customFormat="1" ht="24">
      <c r="A197" s="1"/>
      <c r="B197" s="22" t="s">
        <v>339</v>
      </c>
      <c r="C197" s="6" t="s">
        <v>111</v>
      </c>
      <c r="D197" s="25">
        <v>0</v>
      </c>
      <c r="E197" s="25">
        <v>0</v>
      </c>
      <c r="F197" s="25">
        <v>0</v>
      </c>
      <c r="G197" s="25">
        <v>0.7587343293119998</v>
      </c>
      <c r="H197" s="25">
        <v>0</v>
      </c>
      <c r="I197" s="25">
        <v>0</v>
      </c>
      <c r="J197" s="25">
        <v>0</v>
      </c>
      <c r="K197" s="25"/>
      <c r="L197" s="25">
        <v>0.624868416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3" t="s">
        <v>449</v>
      </c>
    </row>
    <row r="198" spans="1:24" s="19" customFormat="1" ht="12">
      <c r="A198" s="1"/>
      <c r="B198" s="9" t="s">
        <v>120</v>
      </c>
      <c r="C198" s="3"/>
      <c r="D198" s="25">
        <f>G198</f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f>L198</f>
        <v>0</v>
      </c>
      <c r="J198" s="25">
        <v>0</v>
      </c>
      <c r="K198" s="25"/>
      <c r="L198" s="25">
        <v>0</v>
      </c>
      <c r="M198" s="25">
        <v>0</v>
      </c>
      <c r="N198" s="25">
        <f t="shared" si="13"/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f>I198-D198</f>
        <v>0</v>
      </c>
      <c r="U198" s="25">
        <v>0</v>
      </c>
      <c r="V198" s="25">
        <v>0</v>
      </c>
      <c r="W198" s="25">
        <v>0</v>
      </c>
      <c r="X198" s="23"/>
    </row>
    <row r="199" spans="1:24" s="19" customFormat="1" ht="24">
      <c r="A199" s="1"/>
      <c r="B199" s="7" t="s">
        <v>121</v>
      </c>
      <c r="C199" s="6" t="s">
        <v>111</v>
      </c>
      <c r="D199" s="25">
        <f>G199</f>
        <v>0.9371845353599999</v>
      </c>
      <c r="E199" s="25">
        <v>0</v>
      </c>
      <c r="F199" s="25">
        <v>0</v>
      </c>
      <c r="G199" s="25">
        <v>0.9371845353599999</v>
      </c>
      <c r="H199" s="25">
        <v>0</v>
      </c>
      <c r="I199" s="25">
        <f>L199</f>
        <v>0.714388464</v>
      </c>
      <c r="J199" s="25">
        <v>0</v>
      </c>
      <c r="K199" s="25"/>
      <c r="L199" s="25">
        <v>0.714388464</v>
      </c>
      <c r="M199" s="25">
        <v>0</v>
      </c>
      <c r="N199" s="25">
        <f t="shared" si="13"/>
        <v>-0.2227960713599999</v>
      </c>
      <c r="O199" s="25">
        <f>U199</f>
        <v>-23.772913759659666</v>
      </c>
      <c r="P199" s="25">
        <v>0</v>
      </c>
      <c r="Q199" s="25">
        <v>0</v>
      </c>
      <c r="R199" s="25">
        <v>0</v>
      </c>
      <c r="S199" s="25">
        <v>0</v>
      </c>
      <c r="T199" s="25">
        <f>I199-D199</f>
        <v>-0.2227960713599999</v>
      </c>
      <c r="U199" s="25">
        <f>T199/D199*100</f>
        <v>-23.772913759659666</v>
      </c>
      <c r="V199" s="25">
        <v>0</v>
      </c>
      <c r="W199" s="25">
        <v>0</v>
      </c>
      <c r="X199" s="23" t="s">
        <v>449</v>
      </c>
    </row>
    <row r="200" spans="1:24" s="19" customFormat="1" ht="33.75">
      <c r="A200" s="1"/>
      <c r="B200" s="7" t="s">
        <v>228</v>
      </c>
      <c r="C200" s="6" t="s">
        <v>111</v>
      </c>
      <c r="D200" s="25">
        <f>G200</f>
        <v>1.6478774783999999</v>
      </c>
      <c r="E200" s="25">
        <v>0</v>
      </c>
      <c r="F200" s="25">
        <v>0</v>
      </c>
      <c r="G200" s="25">
        <v>1.6478774783999999</v>
      </c>
      <c r="H200" s="25">
        <v>0</v>
      </c>
      <c r="I200" s="25">
        <f>L200</f>
        <v>1.2444910919999999</v>
      </c>
      <c r="J200" s="25">
        <v>0</v>
      </c>
      <c r="K200" s="25"/>
      <c r="L200" s="25">
        <v>1.2444910919999999</v>
      </c>
      <c r="M200" s="25">
        <v>0</v>
      </c>
      <c r="N200" s="25">
        <f t="shared" si="13"/>
        <v>-0.4033863864</v>
      </c>
      <c r="O200" s="25">
        <f>U200</f>
        <v>-24.479149189639173</v>
      </c>
      <c r="P200" s="25">
        <v>0</v>
      </c>
      <c r="Q200" s="25">
        <v>0</v>
      </c>
      <c r="R200" s="25">
        <v>0</v>
      </c>
      <c r="S200" s="25">
        <v>0</v>
      </c>
      <c r="T200" s="25">
        <f>I200-D200</f>
        <v>-0.4033863864</v>
      </c>
      <c r="U200" s="25">
        <f>T200/D200*100</f>
        <v>-24.479149189639173</v>
      </c>
      <c r="V200" s="25">
        <v>0</v>
      </c>
      <c r="W200" s="25">
        <v>0</v>
      </c>
      <c r="X200" s="23" t="s">
        <v>449</v>
      </c>
    </row>
    <row r="201" spans="1:24" s="19" customFormat="1" ht="22.5">
      <c r="A201" s="1"/>
      <c r="B201" s="7" t="s">
        <v>229</v>
      </c>
      <c r="C201" s="6" t="s">
        <v>111</v>
      </c>
      <c r="D201" s="25">
        <f>G201</f>
        <v>0.883264329216</v>
      </c>
      <c r="E201" s="25">
        <v>0</v>
      </c>
      <c r="F201" s="25">
        <v>0</v>
      </c>
      <c r="G201" s="25">
        <v>0.883264329216</v>
      </c>
      <c r="H201" s="25">
        <v>0</v>
      </c>
      <c r="I201" s="25">
        <f>L201</f>
        <v>0.8539395360000002</v>
      </c>
      <c r="J201" s="25">
        <v>0</v>
      </c>
      <c r="K201" s="25"/>
      <c r="L201" s="25">
        <v>0.8539395360000002</v>
      </c>
      <c r="M201" s="25">
        <v>0</v>
      </c>
      <c r="N201" s="25">
        <f t="shared" si="13"/>
        <v>-0.02932479321599979</v>
      </c>
      <c r="O201" s="25">
        <f>U201</f>
        <v>-3.320047266261614</v>
      </c>
      <c r="P201" s="25">
        <v>0</v>
      </c>
      <c r="Q201" s="25">
        <v>0</v>
      </c>
      <c r="R201" s="25">
        <v>0</v>
      </c>
      <c r="S201" s="25">
        <v>0</v>
      </c>
      <c r="T201" s="25">
        <f>I201-D201</f>
        <v>-0.02932479321599979</v>
      </c>
      <c r="U201" s="25">
        <f>T201/D201*100</f>
        <v>-3.320047266261614</v>
      </c>
      <c r="V201" s="25">
        <v>0</v>
      </c>
      <c r="W201" s="25">
        <v>0</v>
      </c>
      <c r="X201" s="23"/>
    </row>
    <row r="202" spans="1:24" s="19" customFormat="1" ht="33.75">
      <c r="A202" s="1"/>
      <c r="B202" s="7" t="s">
        <v>230</v>
      </c>
      <c r="C202" s="6" t="s">
        <v>111</v>
      </c>
      <c r="D202" s="25">
        <f>G202</f>
        <v>1.0985849856</v>
      </c>
      <c r="E202" s="25">
        <v>0</v>
      </c>
      <c r="F202" s="25">
        <v>0</v>
      </c>
      <c r="G202" s="25">
        <v>1.0985849856</v>
      </c>
      <c r="H202" s="25">
        <v>0</v>
      </c>
      <c r="I202" s="25">
        <f>L202</f>
        <v>1.2062927159999999</v>
      </c>
      <c r="J202" s="25">
        <v>0</v>
      </c>
      <c r="K202" s="25"/>
      <c r="L202" s="25">
        <v>1.2062927159999999</v>
      </c>
      <c r="M202" s="25">
        <v>0</v>
      </c>
      <c r="N202" s="25">
        <f t="shared" si="13"/>
        <v>0.10770773039999981</v>
      </c>
      <c r="O202" s="25">
        <f>U202</f>
        <v>9.804223779844804</v>
      </c>
      <c r="P202" s="25">
        <v>0</v>
      </c>
      <c r="Q202" s="25">
        <v>0</v>
      </c>
      <c r="R202" s="25">
        <v>0</v>
      </c>
      <c r="S202" s="25">
        <v>0</v>
      </c>
      <c r="T202" s="25">
        <f>I202-D202</f>
        <v>0.10770773039999981</v>
      </c>
      <c r="U202" s="25">
        <f>T202/D202*100</f>
        <v>9.804223779844804</v>
      </c>
      <c r="V202" s="25">
        <v>0</v>
      </c>
      <c r="W202" s="25">
        <v>0</v>
      </c>
      <c r="X202" s="23"/>
    </row>
    <row r="203" spans="1:24" s="19" customFormat="1" ht="33.75">
      <c r="A203" s="1"/>
      <c r="B203" s="7" t="s">
        <v>340</v>
      </c>
      <c r="C203" s="6" t="s">
        <v>111</v>
      </c>
      <c r="D203" s="25">
        <v>0</v>
      </c>
      <c r="E203" s="25">
        <v>0</v>
      </c>
      <c r="F203" s="25">
        <v>0</v>
      </c>
      <c r="G203" s="25">
        <v>0.4678532495999999</v>
      </c>
      <c r="H203" s="25">
        <v>0</v>
      </c>
      <c r="I203" s="25">
        <v>0</v>
      </c>
      <c r="J203" s="25">
        <v>0</v>
      </c>
      <c r="K203" s="25"/>
      <c r="L203" s="25">
        <v>0.34835504400000006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3" t="s">
        <v>449</v>
      </c>
    </row>
    <row r="204" spans="1:24" s="19" customFormat="1" ht="12">
      <c r="A204" s="1"/>
      <c r="B204" s="9" t="s">
        <v>213</v>
      </c>
      <c r="C204" s="6"/>
      <c r="D204" s="25">
        <f aca="true" t="shared" si="14" ref="D204:D214">G204</f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f aca="true" t="shared" si="15" ref="I204:I214">L204</f>
        <v>0</v>
      </c>
      <c r="J204" s="25">
        <v>0</v>
      </c>
      <c r="K204" s="25"/>
      <c r="L204" s="25">
        <v>0</v>
      </c>
      <c r="M204" s="25">
        <v>0</v>
      </c>
      <c r="N204" s="25">
        <f t="shared" si="13"/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f aca="true" t="shared" si="16" ref="T204:T214">I204-D204</f>
        <v>0</v>
      </c>
      <c r="U204" s="25">
        <v>0</v>
      </c>
      <c r="V204" s="25">
        <v>0</v>
      </c>
      <c r="W204" s="25">
        <v>0</v>
      </c>
      <c r="X204" s="23"/>
    </row>
    <row r="205" spans="1:24" s="19" customFormat="1" ht="33.75">
      <c r="A205" s="1"/>
      <c r="B205" s="7" t="s">
        <v>231</v>
      </c>
      <c r="C205" s="6" t="s">
        <v>111</v>
      </c>
      <c r="D205" s="25">
        <f t="shared" si="14"/>
        <v>0.7702886592</v>
      </c>
      <c r="E205" s="25">
        <v>0</v>
      </c>
      <c r="F205" s="25">
        <v>0</v>
      </c>
      <c r="G205" s="25">
        <v>0.7702886592</v>
      </c>
      <c r="H205" s="25">
        <v>0</v>
      </c>
      <c r="I205" s="25">
        <f t="shared" si="15"/>
        <v>0.959726172</v>
      </c>
      <c r="J205" s="25">
        <v>0</v>
      </c>
      <c r="K205" s="25"/>
      <c r="L205" s="25">
        <v>0.959726172</v>
      </c>
      <c r="M205" s="25">
        <v>0</v>
      </c>
      <c r="N205" s="25">
        <f t="shared" si="13"/>
        <v>0.18943751279999999</v>
      </c>
      <c r="O205" s="25">
        <f>U205</f>
        <v>24.59305489408924</v>
      </c>
      <c r="P205" s="25">
        <v>0</v>
      </c>
      <c r="Q205" s="25">
        <v>0</v>
      </c>
      <c r="R205" s="25">
        <v>0</v>
      </c>
      <c r="S205" s="25">
        <v>0</v>
      </c>
      <c r="T205" s="25">
        <f t="shared" si="16"/>
        <v>0.18943751279999999</v>
      </c>
      <c r="U205" s="25">
        <f>T205/D205*100</f>
        <v>24.59305489408924</v>
      </c>
      <c r="V205" s="25">
        <v>0</v>
      </c>
      <c r="W205" s="25">
        <v>0</v>
      </c>
      <c r="X205" s="23" t="s">
        <v>451</v>
      </c>
    </row>
    <row r="206" spans="1:24" s="19" customFormat="1" ht="45">
      <c r="A206" s="1"/>
      <c r="B206" s="7" t="s">
        <v>232</v>
      </c>
      <c r="C206" s="6" t="s">
        <v>111</v>
      </c>
      <c r="D206" s="25">
        <f t="shared" si="14"/>
        <v>3.20953608</v>
      </c>
      <c r="E206" s="25">
        <v>0</v>
      </c>
      <c r="F206" s="25">
        <v>0</v>
      </c>
      <c r="G206" s="25">
        <v>3.20953608</v>
      </c>
      <c r="H206" s="25">
        <v>0</v>
      </c>
      <c r="I206" s="25">
        <f t="shared" si="15"/>
        <v>3.151849812</v>
      </c>
      <c r="J206" s="25">
        <v>0</v>
      </c>
      <c r="K206" s="25"/>
      <c r="L206" s="25">
        <v>3.151849812</v>
      </c>
      <c r="M206" s="25">
        <v>0</v>
      </c>
      <c r="N206" s="25">
        <f t="shared" si="13"/>
        <v>-0.057686267999999874</v>
      </c>
      <c r="O206" s="25">
        <f>U206</f>
        <v>-1.7973397575888874</v>
      </c>
      <c r="P206" s="25">
        <v>0</v>
      </c>
      <c r="Q206" s="25">
        <v>0</v>
      </c>
      <c r="R206" s="25">
        <v>0</v>
      </c>
      <c r="S206" s="25">
        <v>0</v>
      </c>
      <c r="T206" s="25">
        <f t="shared" si="16"/>
        <v>-0.057686267999999874</v>
      </c>
      <c r="U206" s="25">
        <f>T206/D206*100</f>
        <v>-1.7973397575888874</v>
      </c>
      <c r="V206" s="25">
        <v>0</v>
      </c>
      <c r="W206" s="25">
        <v>0</v>
      </c>
      <c r="X206" s="23"/>
    </row>
    <row r="207" spans="1:24" s="19" customFormat="1" ht="24">
      <c r="A207" s="1"/>
      <c r="B207" s="7" t="s">
        <v>233</v>
      </c>
      <c r="C207" s="6" t="s">
        <v>111</v>
      </c>
      <c r="D207" s="25">
        <f t="shared" si="14"/>
        <v>1.74598762752</v>
      </c>
      <c r="E207" s="25">
        <v>0</v>
      </c>
      <c r="F207" s="25">
        <v>0</v>
      </c>
      <c r="G207" s="25">
        <v>1.74598762752</v>
      </c>
      <c r="H207" s="25">
        <v>0</v>
      </c>
      <c r="I207" s="25">
        <f t="shared" si="15"/>
        <v>1.4984655599999999</v>
      </c>
      <c r="J207" s="25">
        <v>0</v>
      </c>
      <c r="K207" s="25"/>
      <c r="L207" s="25">
        <v>1.4984655599999999</v>
      </c>
      <c r="M207" s="25">
        <v>0</v>
      </c>
      <c r="N207" s="25">
        <f t="shared" si="13"/>
        <v>-0.24752206752000006</v>
      </c>
      <c r="O207" s="25">
        <f>U207</f>
        <v>-14.176622080167906</v>
      </c>
      <c r="P207" s="25">
        <v>0</v>
      </c>
      <c r="Q207" s="25">
        <v>0</v>
      </c>
      <c r="R207" s="25">
        <v>0</v>
      </c>
      <c r="S207" s="25">
        <v>0</v>
      </c>
      <c r="T207" s="25">
        <f t="shared" si="16"/>
        <v>-0.24752206752000006</v>
      </c>
      <c r="U207" s="25">
        <f>T207/D207*100</f>
        <v>-14.176622080167906</v>
      </c>
      <c r="V207" s="25">
        <v>0</v>
      </c>
      <c r="W207" s="25">
        <v>0</v>
      </c>
      <c r="X207" s="23" t="s">
        <v>449</v>
      </c>
    </row>
    <row r="208" spans="1:24" s="19" customFormat="1" ht="45">
      <c r="A208" s="1"/>
      <c r="B208" s="7" t="s">
        <v>234</v>
      </c>
      <c r="C208" s="6" t="s">
        <v>111</v>
      </c>
      <c r="D208" s="25">
        <f t="shared" si="14"/>
        <v>2.5676288639999996</v>
      </c>
      <c r="E208" s="25">
        <v>0</v>
      </c>
      <c r="F208" s="25">
        <v>0</v>
      </c>
      <c r="G208" s="25">
        <v>2.5676288639999996</v>
      </c>
      <c r="H208" s="25">
        <v>0</v>
      </c>
      <c r="I208" s="25">
        <f t="shared" si="15"/>
        <v>2.660510688</v>
      </c>
      <c r="J208" s="25">
        <v>0</v>
      </c>
      <c r="K208" s="25"/>
      <c r="L208" s="25">
        <v>2.660510688</v>
      </c>
      <c r="M208" s="25">
        <v>0</v>
      </c>
      <c r="N208" s="25">
        <f t="shared" si="13"/>
        <v>0.09288182400000045</v>
      </c>
      <c r="O208" s="25">
        <f>U208</f>
        <v>3.6174162591124563</v>
      </c>
      <c r="P208" s="25">
        <v>0</v>
      </c>
      <c r="Q208" s="25">
        <v>0</v>
      </c>
      <c r="R208" s="25">
        <v>0</v>
      </c>
      <c r="S208" s="25">
        <v>0</v>
      </c>
      <c r="T208" s="25">
        <f t="shared" si="16"/>
        <v>0.09288182400000045</v>
      </c>
      <c r="U208" s="25">
        <f>T208/D208*100</f>
        <v>3.6174162591124563</v>
      </c>
      <c r="V208" s="25">
        <v>0</v>
      </c>
      <c r="W208" s="25">
        <v>0</v>
      </c>
      <c r="X208" s="23"/>
    </row>
    <row r="209" spans="1:24" s="19" customFormat="1" ht="12">
      <c r="A209" s="1"/>
      <c r="B209" s="9" t="s">
        <v>98</v>
      </c>
      <c r="C209" s="6"/>
      <c r="D209" s="25">
        <f t="shared" si="14"/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f t="shared" si="15"/>
        <v>0</v>
      </c>
      <c r="J209" s="25">
        <v>0</v>
      </c>
      <c r="K209" s="25"/>
      <c r="L209" s="25">
        <v>0</v>
      </c>
      <c r="M209" s="25">
        <v>0</v>
      </c>
      <c r="N209" s="25">
        <f t="shared" si="13"/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f t="shared" si="16"/>
        <v>0</v>
      </c>
      <c r="U209" s="25">
        <v>0</v>
      </c>
      <c r="V209" s="25">
        <v>0</v>
      </c>
      <c r="W209" s="25">
        <v>0</v>
      </c>
      <c r="X209" s="23"/>
    </row>
    <row r="210" spans="1:24" s="19" customFormat="1" ht="22.5">
      <c r="A210" s="1"/>
      <c r="B210" s="7" t="s">
        <v>235</v>
      </c>
      <c r="C210" s="6" t="s">
        <v>111</v>
      </c>
      <c r="D210" s="25">
        <f t="shared" si="14"/>
        <v>0.43649690688</v>
      </c>
      <c r="E210" s="25">
        <v>0</v>
      </c>
      <c r="F210" s="25">
        <v>0</v>
      </c>
      <c r="G210" s="25">
        <v>0.43649690688</v>
      </c>
      <c r="H210" s="25">
        <v>0</v>
      </c>
      <c r="I210" s="25">
        <f t="shared" si="15"/>
        <v>0.35158242</v>
      </c>
      <c r="J210" s="25">
        <v>0</v>
      </c>
      <c r="K210" s="25"/>
      <c r="L210" s="25">
        <v>0.35158242</v>
      </c>
      <c r="M210" s="25">
        <v>0</v>
      </c>
      <c r="N210" s="25">
        <f t="shared" si="13"/>
        <v>-0.08491448687999997</v>
      </c>
      <c r="O210" s="25">
        <f>U210</f>
        <v>-19.4536285461799</v>
      </c>
      <c r="P210" s="25">
        <v>0</v>
      </c>
      <c r="Q210" s="25">
        <v>0</v>
      </c>
      <c r="R210" s="25">
        <v>0</v>
      </c>
      <c r="S210" s="25">
        <v>0</v>
      </c>
      <c r="T210" s="25">
        <f t="shared" si="16"/>
        <v>-0.08491448687999997</v>
      </c>
      <c r="U210" s="25">
        <f>T210/D210*100</f>
        <v>-19.4536285461799</v>
      </c>
      <c r="V210" s="25">
        <v>0</v>
      </c>
      <c r="W210" s="25">
        <v>0</v>
      </c>
      <c r="X210" s="23"/>
    </row>
    <row r="211" spans="1:24" s="19" customFormat="1" ht="24">
      <c r="A211" s="1"/>
      <c r="B211" s="7" t="s">
        <v>236</v>
      </c>
      <c r="C211" s="6" t="s">
        <v>111</v>
      </c>
      <c r="D211" s="25">
        <f t="shared" si="14"/>
        <v>0.6804216489599999</v>
      </c>
      <c r="E211" s="25">
        <v>0</v>
      </c>
      <c r="F211" s="25">
        <v>0</v>
      </c>
      <c r="G211" s="25">
        <v>0.6804216489599999</v>
      </c>
      <c r="H211" s="25">
        <v>0</v>
      </c>
      <c r="I211" s="25">
        <f t="shared" si="15"/>
        <v>0.5675155439999999</v>
      </c>
      <c r="J211" s="25">
        <v>0</v>
      </c>
      <c r="K211" s="25"/>
      <c r="L211" s="25">
        <v>0.5675155439999999</v>
      </c>
      <c r="M211" s="25">
        <v>0</v>
      </c>
      <c r="N211" s="25">
        <f t="shared" si="13"/>
        <v>-0.11290610495999998</v>
      </c>
      <c r="O211" s="25">
        <f>U211</f>
        <v>-16.593549769113448</v>
      </c>
      <c r="P211" s="25">
        <v>0</v>
      </c>
      <c r="Q211" s="25">
        <v>0</v>
      </c>
      <c r="R211" s="25">
        <v>0</v>
      </c>
      <c r="S211" s="25">
        <v>0</v>
      </c>
      <c r="T211" s="25">
        <f t="shared" si="16"/>
        <v>-0.11290610495999998</v>
      </c>
      <c r="U211" s="25">
        <f>T211/D211*100</f>
        <v>-16.593549769113448</v>
      </c>
      <c r="V211" s="25">
        <v>0</v>
      </c>
      <c r="W211" s="25">
        <v>0</v>
      </c>
      <c r="X211" s="23" t="s">
        <v>449</v>
      </c>
    </row>
    <row r="212" spans="1:24" s="19" customFormat="1" ht="24">
      <c r="A212" s="1"/>
      <c r="B212" s="7" t="s">
        <v>237</v>
      </c>
      <c r="C212" s="6" t="s">
        <v>111</v>
      </c>
      <c r="D212" s="25">
        <f t="shared" si="14"/>
        <v>1.0270515456</v>
      </c>
      <c r="E212" s="25">
        <v>0</v>
      </c>
      <c r="F212" s="25">
        <v>0</v>
      </c>
      <c r="G212" s="25">
        <v>1.0270515456</v>
      </c>
      <c r="H212" s="25">
        <v>0</v>
      </c>
      <c r="I212" s="25">
        <f t="shared" si="15"/>
        <v>0.6174146399999999</v>
      </c>
      <c r="J212" s="25">
        <v>0</v>
      </c>
      <c r="K212" s="25"/>
      <c r="L212" s="25">
        <v>0.6174146399999999</v>
      </c>
      <c r="M212" s="25">
        <v>0</v>
      </c>
      <c r="N212" s="25">
        <f t="shared" si="13"/>
        <v>-0.4096369056000001</v>
      </c>
      <c r="O212" s="25">
        <f>U212</f>
        <v>-39.884746520749516</v>
      </c>
      <c r="P212" s="25">
        <v>0</v>
      </c>
      <c r="Q212" s="25">
        <v>0</v>
      </c>
      <c r="R212" s="25">
        <v>0</v>
      </c>
      <c r="S212" s="25">
        <v>0</v>
      </c>
      <c r="T212" s="25">
        <f t="shared" si="16"/>
        <v>-0.4096369056000001</v>
      </c>
      <c r="U212" s="25">
        <f>T212/D212*100</f>
        <v>-39.884746520749516</v>
      </c>
      <c r="V212" s="25">
        <v>0</v>
      </c>
      <c r="W212" s="25">
        <v>0</v>
      </c>
      <c r="X212" s="23" t="s">
        <v>449</v>
      </c>
    </row>
    <row r="213" spans="1:24" s="19" customFormat="1" ht="24">
      <c r="A213" s="1"/>
      <c r="B213" s="7" t="s">
        <v>238</v>
      </c>
      <c r="C213" s="6" t="s">
        <v>111</v>
      </c>
      <c r="D213" s="25">
        <f t="shared" si="14"/>
        <v>1.5790917513599998</v>
      </c>
      <c r="E213" s="25">
        <v>0</v>
      </c>
      <c r="F213" s="25">
        <v>0</v>
      </c>
      <c r="G213" s="25">
        <v>1.5790917513599998</v>
      </c>
      <c r="H213" s="25">
        <v>0</v>
      </c>
      <c r="I213" s="25">
        <f t="shared" si="15"/>
        <v>0.8404221840000001</v>
      </c>
      <c r="J213" s="25">
        <v>0</v>
      </c>
      <c r="K213" s="25"/>
      <c r="L213" s="25">
        <v>0.8404221840000001</v>
      </c>
      <c r="M213" s="25">
        <v>0</v>
      </c>
      <c r="N213" s="25">
        <f t="shared" si="13"/>
        <v>-0.7386695673599997</v>
      </c>
      <c r="O213" s="25">
        <f>U213</f>
        <v>-46.77812842248193</v>
      </c>
      <c r="P213" s="25">
        <v>0</v>
      </c>
      <c r="Q213" s="25">
        <v>0</v>
      </c>
      <c r="R213" s="25">
        <v>0</v>
      </c>
      <c r="S213" s="25">
        <v>0</v>
      </c>
      <c r="T213" s="25">
        <f t="shared" si="16"/>
        <v>-0.7386695673599997</v>
      </c>
      <c r="U213" s="25">
        <f>T213/D213*100</f>
        <v>-46.77812842248193</v>
      </c>
      <c r="V213" s="25">
        <v>0</v>
      </c>
      <c r="W213" s="25">
        <v>0</v>
      </c>
      <c r="X213" s="23" t="s">
        <v>449</v>
      </c>
    </row>
    <row r="214" spans="1:24" s="19" customFormat="1" ht="24">
      <c r="A214" s="1"/>
      <c r="B214" s="7" t="s">
        <v>239</v>
      </c>
      <c r="C214" s="6" t="s">
        <v>111</v>
      </c>
      <c r="D214" s="25">
        <f t="shared" si="14"/>
        <v>0.7702886591999999</v>
      </c>
      <c r="E214" s="25">
        <v>0</v>
      </c>
      <c r="F214" s="25">
        <v>0</v>
      </c>
      <c r="G214" s="25">
        <v>0.7702886591999999</v>
      </c>
      <c r="H214" s="25">
        <v>0</v>
      </c>
      <c r="I214" s="25">
        <f t="shared" si="15"/>
        <v>0.349747344</v>
      </c>
      <c r="J214" s="25">
        <v>0</v>
      </c>
      <c r="K214" s="25"/>
      <c r="L214" s="25">
        <v>0.349747344</v>
      </c>
      <c r="M214" s="25">
        <v>0</v>
      </c>
      <c r="N214" s="25">
        <f t="shared" si="13"/>
        <v>-0.4205413151999999</v>
      </c>
      <c r="O214" s="25">
        <f>U214</f>
        <v>-54.59528842560947</v>
      </c>
      <c r="P214" s="25">
        <v>0</v>
      </c>
      <c r="Q214" s="25">
        <v>0</v>
      </c>
      <c r="R214" s="25">
        <v>0</v>
      </c>
      <c r="S214" s="25">
        <v>0</v>
      </c>
      <c r="T214" s="25">
        <f t="shared" si="16"/>
        <v>-0.4205413151999999</v>
      </c>
      <c r="U214" s="25">
        <f>T214/D214*100</f>
        <v>-54.59528842560947</v>
      </c>
      <c r="V214" s="25">
        <v>0</v>
      </c>
      <c r="W214" s="25">
        <v>0</v>
      </c>
      <c r="X214" s="23" t="s">
        <v>449</v>
      </c>
    </row>
    <row r="215" spans="1:24" s="19" customFormat="1" ht="24">
      <c r="A215" s="1"/>
      <c r="B215" s="22" t="s">
        <v>341</v>
      </c>
      <c r="C215" s="6" t="s">
        <v>111</v>
      </c>
      <c r="D215" s="25">
        <v>0</v>
      </c>
      <c r="E215" s="25">
        <v>0</v>
      </c>
      <c r="F215" s="25">
        <v>0</v>
      </c>
      <c r="G215" s="25">
        <v>2.1989102731199996</v>
      </c>
      <c r="H215" s="25">
        <v>0</v>
      </c>
      <c r="I215" s="25">
        <v>0</v>
      </c>
      <c r="J215" s="25">
        <v>0</v>
      </c>
      <c r="K215" s="25"/>
      <c r="L215" s="25">
        <v>1.1337052079999999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3" t="s">
        <v>448</v>
      </c>
    </row>
    <row r="216" spans="1:24" s="19" customFormat="1" ht="12">
      <c r="A216" s="1"/>
      <c r="B216" s="9" t="s">
        <v>216</v>
      </c>
      <c r="C216" s="6"/>
      <c r="D216" s="25">
        <f>G216</f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f>L216</f>
        <v>0</v>
      </c>
      <c r="J216" s="25">
        <v>0</v>
      </c>
      <c r="K216" s="25"/>
      <c r="L216" s="25">
        <v>0</v>
      </c>
      <c r="M216" s="25">
        <v>0</v>
      </c>
      <c r="N216" s="25">
        <f t="shared" si="13"/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f>I216-D216</f>
        <v>0</v>
      </c>
      <c r="U216" s="25">
        <v>0</v>
      </c>
      <c r="V216" s="25">
        <v>0</v>
      </c>
      <c r="W216" s="25">
        <v>0</v>
      </c>
      <c r="X216" s="23"/>
    </row>
    <row r="217" spans="1:24" s="19" customFormat="1" ht="36">
      <c r="A217" s="1"/>
      <c r="B217" s="22" t="s">
        <v>342</v>
      </c>
      <c r="C217" s="6" t="s">
        <v>111</v>
      </c>
      <c r="D217" s="25">
        <v>0</v>
      </c>
      <c r="E217" s="25">
        <v>0</v>
      </c>
      <c r="F217" s="25">
        <v>0</v>
      </c>
      <c r="G217" s="25">
        <v>1.7973402048</v>
      </c>
      <c r="H217" s="25">
        <v>0</v>
      </c>
      <c r="I217" s="25">
        <v>0</v>
      </c>
      <c r="J217" s="25">
        <v>0</v>
      </c>
      <c r="K217" s="25"/>
      <c r="L217" s="25">
        <v>1.62522342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3"/>
    </row>
    <row r="218" spans="1:24" s="19" customFormat="1" ht="24">
      <c r="A218" s="1"/>
      <c r="B218" s="34" t="s">
        <v>343</v>
      </c>
      <c r="C218" s="6" t="s">
        <v>111</v>
      </c>
      <c r="D218" s="25">
        <v>0</v>
      </c>
      <c r="E218" s="25">
        <v>0</v>
      </c>
      <c r="F218" s="25">
        <v>0</v>
      </c>
      <c r="G218" s="25">
        <v>0.7702886592</v>
      </c>
      <c r="H218" s="25">
        <v>0</v>
      </c>
      <c r="I218" s="25">
        <v>0</v>
      </c>
      <c r="J218" s="25">
        <v>0</v>
      </c>
      <c r="K218" s="25"/>
      <c r="L218" s="25">
        <v>0.648409416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3" t="s">
        <v>448</v>
      </c>
    </row>
    <row r="219" spans="1:24" s="19" customFormat="1" ht="22.5">
      <c r="A219" s="1"/>
      <c r="B219" s="7" t="s">
        <v>240</v>
      </c>
      <c r="C219" s="6" t="s">
        <v>111</v>
      </c>
      <c r="D219" s="25">
        <f aca="true" t="shared" si="17" ref="D219:D224">G219</f>
        <v>0.8986701024</v>
      </c>
      <c r="E219" s="25">
        <v>0</v>
      </c>
      <c r="F219" s="25">
        <v>0</v>
      </c>
      <c r="G219" s="25">
        <v>0.8986701024</v>
      </c>
      <c r="H219" s="25">
        <v>0</v>
      </c>
      <c r="I219" s="25">
        <f aca="true" t="shared" si="18" ref="I219:I224">L219</f>
        <v>1.0177623359999999</v>
      </c>
      <c r="J219" s="25">
        <v>0</v>
      </c>
      <c r="K219" s="25"/>
      <c r="L219" s="25">
        <v>1.0177623359999999</v>
      </c>
      <c r="M219" s="25">
        <v>0</v>
      </c>
      <c r="N219" s="25">
        <f t="shared" si="13"/>
        <v>0.11909223359999987</v>
      </c>
      <c r="O219" s="25">
        <f>U219</f>
        <v>13.252052480877088</v>
      </c>
      <c r="P219" s="25">
        <v>0</v>
      </c>
      <c r="Q219" s="25">
        <v>0</v>
      </c>
      <c r="R219" s="25">
        <v>0</v>
      </c>
      <c r="S219" s="25">
        <v>0</v>
      </c>
      <c r="T219" s="25">
        <f aca="true" t="shared" si="19" ref="T219:T224">I219-D219</f>
        <v>0.11909223359999987</v>
      </c>
      <c r="U219" s="25">
        <f>T219/D219*100</f>
        <v>13.252052480877088</v>
      </c>
      <c r="V219" s="25">
        <v>0</v>
      </c>
      <c r="W219" s="25">
        <v>0</v>
      </c>
      <c r="X219" s="23" t="s">
        <v>452</v>
      </c>
    </row>
    <row r="220" spans="1:24" s="19" customFormat="1" ht="22.5">
      <c r="A220" s="1"/>
      <c r="B220" s="7" t="s">
        <v>241</v>
      </c>
      <c r="C220" s="6" t="s">
        <v>111</v>
      </c>
      <c r="D220" s="25">
        <f t="shared" si="17"/>
        <v>2.0541030911999996</v>
      </c>
      <c r="E220" s="25">
        <v>0</v>
      </c>
      <c r="F220" s="25">
        <v>0</v>
      </c>
      <c r="G220" s="25">
        <v>2.0541030911999996</v>
      </c>
      <c r="H220" s="25">
        <v>0</v>
      </c>
      <c r="I220" s="25">
        <f t="shared" si="18"/>
        <v>2.502633</v>
      </c>
      <c r="J220" s="25">
        <v>0</v>
      </c>
      <c r="K220" s="25"/>
      <c r="L220" s="25">
        <v>2.502633</v>
      </c>
      <c r="M220" s="25">
        <v>0</v>
      </c>
      <c r="N220" s="25">
        <f t="shared" si="13"/>
        <v>0.4485299088000003</v>
      </c>
      <c r="O220" s="25">
        <f>U220</f>
        <v>21.835803213653254</v>
      </c>
      <c r="P220" s="25">
        <v>0</v>
      </c>
      <c r="Q220" s="25">
        <v>0</v>
      </c>
      <c r="R220" s="25">
        <v>0</v>
      </c>
      <c r="S220" s="25">
        <v>0</v>
      </c>
      <c r="T220" s="25">
        <f t="shared" si="19"/>
        <v>0.4485299088000003</v>
      </c>
      <c r="U220" s="25">
        <f>T220/D220*100</f>
        <v>21.835803213653254</v>
      </c>
      <c r="V220" s="25">
        <v>0</v>
      </c>
      <c r="W220" s="25">
        <v>0</v>
      </c>
      <c r="X220" s="23" t="s">
        <v>452</v>
      </c>
    </row>
    <row r="221" spans="1:24" s="19" customFormat="1" ht="12">
      <c r="A221" s="1" t="s">
        <v>108</v>
      </c>
      <c r="B221" s="8" t="s">
        <v>122</v>
      </c>
      <c r="C221" s="6" t="s">
        <v>123</v>
      </c>
      <c r="D221" s="25">
        <f t="shared" si="17"/>
        <v>22.54042948368</v>
      </c>
      <c r="E221" s="25">
        <v>0</v>
      </c>
      <c r="F221" s="25">
        <v>0</v>
      </c>
      <c r="G221" s="25">
        <v>22.54042948368</v>
      </c>
      <c r="H221" s="25">
        <v>0</v>
      </c>
      <c r="I221" s="25">
        <f t="shared" si="18"/>
        <v>9.555536556000002</v>
      </c>
      <c r="J221" s="25">
        <v>0</v>
      </c>
      <c r="K221" s="25"/>
      <c r="L221" s="25">
        <v>9.555536556000002</v>
      </c>
      <c r="M221" s="25">
        <v>0</v>
      </c>
      <c r="N221" s="25">
        <f t="shared" si="13"/>
        <v>-12.984892927679999</v>
      </c>
      <c r="O221" s="25">
        <f>U221</f>
        <v>-57.60712295691385</v>
      </c>
      <c r="P221" s="25">
        <v>0</v>
      </c>
      <c r="Q221" s="25">
        <v>0</v>
      </c>
      <c r="R221" s="25">
        <v>0</v>
      </c>
      <c r="S221" s="25">
        <v>0</v>
      </c>
      <c r="T221" s="25">
        <f t="shared" si="19"/>
        <v>-12.984892927679999</v>
      </c>
      <c r="U221" s="25">
        <f>T221/D221*100</f>
        <v>-57.60712295691385</v>
      </c>
      <c r="V221" s="25">
        <v>0</v>
      </c>
      <c r="W221" s="25">
        <v>0</v>
      </c>
      <c r="X221" s="23"/>
    </row>
    <row r="222" spans="1:24" s="19" customFormat="1" ht="12">
      <c r="A222" s="1"/>
      <c r="B222" s="9" t="s">
        <v>112</v>
      </c>
      <c r="C222" s="6"/>
      <c r="D222" s="25">
        <f t="shared" si="17"/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f t="shared" si="18"/>
        <v>0</v>
      </c>
      <c r="J222" s="25">
        <v>0</v>
      </c>
      <c r="K222" s="25"/>
      <c r="L222" s="25">
        <v>0</v>
      </c>
      <c r="M222" s="25">
        <v>0</v>
      </c>
      <c r="N222" s="25">
        <f t="shared" si="13"/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f t="shared" si="19"/>
        <v>0</v>
      </c>
      <c r="U222" s="25">
        <v>0</v>
      </c>
      <c r="V222" s="25">
        <v>0</v>
      </c>
      <c r="W222" s="25">
        <v>0</v>
      </c>
      <c r="X222" s="23"/>
    </row>
    <row r="223" spans="1:24" s="19" customFormat="1" ht="24">
      <c r="A223" s="1"/>
      <c r="B223" s="7" t="s">
        <v>242</v>
      </c>
      <c r="C223" s="6" t="s">
        <v>123</v>
      </c>
      <c r="D223" s="25">
        <f t="shared" si="17"/>
        <v>3.8001756854399993</v>
      </c>
      <c r="E223" s="25">
        <v>0</v>
      </c>
      <c r="F223" s="25">
        <v>0</v>
      </c>
      <c r="G223" s="25">
        <v>3.8001756854399993</v>
      </c>
      <c r="H223" s="25">
        <v>0</v>
      </c>
      <c r="I223" s="25">
        <f t="shared" si="18"/>
        <v>3.323699886</v>
      </c>
      <c r="J223" s="25">
        <v>0</v>
      </c>
      <c r="K223" s="25"/>
      <c r="L223" s="25">
        <v>3.323699886</v>
      </c>
      <c r="M223" s="25">
        <v>0</v>
      </c>
      <c r="N223" s="25">
        <f t="shared" si="13"/>
        <v>-0.4764757994399993</v>
      </c>
      <c r="O223" s="25">
        <f>U223</f>
        <v>-12.538257145993793</v>
      </c>
      <c r="P223" s="25">
        <v>0</v>
      </c>
      <c r="Q223" s="25">
        <v>0</v>
      </c>
      <c r="R223" s="25">
        <v>0</v>
      </c>
      <c r="S223" s="25">
        <v>0</v>
      </c>
      <c r="T223" s="25">
        <f t="shared" si="19"/>
        <v>-0.4764757994399993</v>
      </c>
      <c r="U223" s="25">
        <f>T223/D223*100</f>
        <v>-12.538257145993793</v>
      </c>
      <c r="V223" s="25">
        <v>0</v>
      </c>
      <c r="W223" s="25">
        <v>0</v>
      </c>
      <c r="X223" s="23" t="s">
        <v>453</v>
      </c>
    </row>
    <row r="224" spans="1:24" s="19" customFormat="1" ht="24">
      <c r="A224" s="1"/>
      <c r="B224" s="7" t="s">
        <v>243</v>
      </c>
      <c r="C224" s="6" t="s">
        <v>123</v>
      </c>
      <c r="D224" s="25">
        <f t="shared" si="17"/>
        <v>3.8001756854399993</v>
      </c>
      <c r="E224" s="25">
        <v>0</v>
      </c>
      <c r="F224" s="25">
        <v>0</v>
      </c>
      <c r="G224" s="25">
        <v>3.8001756854399993</v>
      </c>
      <c r="H224" s="25">
        <v>0</v>
      </c>
      <c r="I224" s="25">
        <f t="shared" si="18"/>
        <v>3.3078166860000002</v>
      </c>
      <c r="J224" s="25">
        <v>0</v>
      </c>
      <c r="K224" s="25"/>
      <c r="L224" s="25">
        <v>3.3078166860000002</v>
      </c>
      <c r="M224" s="25">
        <v>0</v>
      </c>
      <c r="N224" s="25">
        <f t="shared" si="13"/>
        <v>-0.49235899943999906</v>
      </c>
      <c r="O224" s="25">
        <f>U224</f>
        <v>-12.956216769830519</v>
      </c>
      <c r="P224" s="25">
        <v>0</v>
      </c>
      <c r="Q224" s="25">
        <v>0</v>
      </c>
      <c r="R224" s="25">
        <v>0</v>
      </c>
      <c r="S224" s="25">
        <v>0</v>
      </c>
      <c r="T224" s="25">
        <f t="shared" si="19"/>
        <v>-0.49235899943999906</v>
      </c>
      <c r="U224" s="25">
        <f>T224/D224*100</f>
        <v>-12.956216769830519</v>
      </c>
      <c r="V224" s="25">
        <v>0</v>
      </c>
      <c r="W224" s="25">
        <v>0</v>
      </c>
      <c r="X224" s="23" t="s">
        <v>453</v>
      </c>
    </row>
    <row r="225" spans="1:24" s="19" customFormat="1" ht="24">
      <c r="A225" s="1"/>
      <c r="B225" s="22" t="s">
        <v>344</v>
      </c>
      <c r="C225" s="6" t="s">
        <v>123</v>
      </c>
      <c r="D225" s="25">
        <v>0</v>
      </c>
      <c r="E225" s="25">
        <v>0</v>
      </c>
      <c r="F225" s="25">
        <v>0</v>
      </c>
      <c r="G225" s="25">
        <v>3.0758123856</v>
      </c>
      <c r="H225" s="25">
        <v>0</v>
      </c>
      <c r="I225" s="25">
        <v>0</v>
      </c>
      <c r="J225" s="25">
        <v>0</v>
      </c>
      <c r="K225" s="25"/>
      <c r="L225" s="25">
        <v>0.030671999999999998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3" t="s">
        <v>439</v>
      </c>
    </row>
    <row r="226" spans="1:24" s="19" customFormat="1" ht="12">
      <c r="A226" s="1"/>
      <c r="B226" s="9" t="s">
        <v>93</v>
      </c>
      <c r="C226" s="6"/>
      <c r="D226" s="25">
        <f aca="true" t="shared" si="20" ref="D226:D232">G226</f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f aca="true" t="shared" si="21" ref="I226:I232">L226</f>
        <v>0</v>
      </c>
      <c r="J226" s="25">
        <v>0</v>
      </c>
      <c r="K226" s="25"/>
      <c r="L226" s="25">
        <v>0</v>
      </c>
      <c r="M226" s="25">
        <v>0</v>
      </c>
      <c r="N226" s="25">
        <f t="shared" si="13"/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f aca="true" t="shared" si="22" ref="T226:T232">I226-D226</f>
        <v>0</v>
      </c>
      <c r="U226" s="25">
        <v>0</v>
      </c>
      <c r="V226" s="25">
        <v>0</v>
      </c>
      <c r="W226" s="25">
        <v>0</v>
      </c>
      <c r="X226" s="23"/>
    </row>
    <row r="227" spans="1:24" s="19" customFormat="1" ht="33.75">
      <c r="A227" s="1"/>
      <c r="B227" s="7" t="s">
        <v>244</v>
      </c>
      <c r="C227" s="6" t="s">
        <v>123</v>
      </c>
      <c r="D227" s="25">
        <f t="shared" si="20"/>
        <v>1.5469107311999999</v>
      </c>
      <c r="E227" s="25">
        <v>0</v>
      </c>
      <c r="F227" s="25">
        <v>0</v>
      </c>
      <c r="G227" s="25">
        <v>1.5469107311999999</v>
      </c>
      <c r="H227" s="25">
        <v>0</v>
      </c>
      <c r="I227" s="25">
        <f t="shared" si="21"/>
        <v>0.36126830400000004</v>
      </c>
      <c r="J227" s="25">
        <v>0</v>
      </c>
      <c r="K227" s="25"/>
      <c r="L227" s="25">
        <v>0.36126830400000004</v>
      </c>
      <c r="M227" s="25">
        <v>0</v>
      </c>
      <c r="N227" s="25">
        <f t="shared" si="13"/>
        <v>-1.1856424272</v>
      </c>
      <c r="O227" s="25">
        <f>U227</f>
        <v>-76.64582081476998</v>
      </c>
      <c r="P227" s="25">
        <v>0</v>
      </c>
      <c r="Q227" s="25">
        <v>0</v>
      </c>
      <c r="R227" s="25">
        <v>0</v>
      </c>
      <c r="S227" s="25">
        <v>0</v>
      </c>
      <c r="T227" s="25">
        <f t="shared" si="22"/>
        <v>-1.1856424272</v>
      </c>
      <c r="U227" s="25">
        <f>T227/D227*100</f>
        <v>-76.64582081476998</v>
      </c>
      <c r="V227" s="25">
        <v>0</v>
      </c>
      <c r="W227" s="25">
        <v>0</v>
      </c>
      <c r="X227" s="23" t="s">
        <v>454</v>
      </c>
    </row>
    <row r="228" spans="1:24" s="19" customFormat="1" ht="33.75">
      <c r="A228" s="1"/>
      <c r="B228" s="7" t="s">
        <v>245</v>
      </c>
      <c r="C228" s="6" t="s">
        <v>123</v>
      </c>
      <c r="D228" s="25">
        <f t="shared" si="20"/>
        <v>1.46704923456</v>
      </c>
      <c r="E228" s="25">
        <v>0</v>
      </c>
      <c r="F228" s="25">
        <v>0</v>
      </c>
      <c r="G228" s="25">
        <v>1.46704923456</v>
      </c>
      <c r="H228" s="25">
        <v>0</v>
      </c>
      <c r="I228" s="25">
        <f t="shared" si="21"/>
        <v>0.489976452</v>
      </c>
      <c r="J228" s="25">
        <v>0</v>
      </c>
      <c r="K228" s="25"/>
      <c r="L228" s="25">
        <v>0.489976452</v>
      </c>
      <c r="M228" s="25">
        <v>0</v>
      </c>
      <c r="N228" s="25">
        <f t="shared" si="13"/>
        <v>-0.9770727825599999</v>
      </c>
      <c r="O228" s="25">
        <f>U228</f>
        <v>-66.60122643075748</v>
      </c>
      <c r="P228" s="25">
        <v>0</v>
      </c>
      <c r="Q228" s="25">
        <v>0</v>
      </c>
      <c r="R228" s="25">
        <v>0</v>
      </c>
      <c r="S228" s="25">
        <v>0</v>
      </c>
      <c r="T228" s="25">
        <f t="shared" si="22"/>
        <v>-0.9770727825599999</v>
      </c>
      <c r="U228" s="25">
        <f>T228/D228*100</f>
        <v>-66.60122643075748</v>
      </c>
      <c r="V228" s="25">
        <v>0</v>
      </c>
      <c r="W228" s="25">
        <v>0</v>
      </c>
      <c r="X228" s="23" t="s">
        <v>454</v>
      </c>
    </row>
    <row r="229" spans="1:24" s="19" customFormat="1" ht="33.75">
      <c r="A229" s="1"/>
      <c r="B229" s="7" t="s">
        <v>246</v>
      </c>
      <c r="C229" s="6" t="s">
        <v>123</v>
      </c>
      <c r="D229" s="25">
        <f t="shared" si="20"/>
        <v>1.46704923456</v>
      </c>
      <c r="E229" s="25">
        <v>0</v>
      </c>
      <c r="F229" s="25">
        <v>0</v>
      </c>
      <c r="G229" s="25">
        <v>1.46704923456</v>
      </c>
      <c r="H229" s="25">
        <v>0</v>
      </c>
      <c r="I229" s="25">
        <f t="shared" si="21"/>
        <v>0.47480965199999997</v>
      </c>
      <c r="J229" s="25">
        <v>0</v>
      </c>
      <c r="K229" s="25"/>
      <c r="L229" s="25">
        <v>0.47480965199999997</v>
      </c>
      <c r="M229" s="25">
        <v>0</v>
      </c>
      <c r="N229" s="25">
        <f t="shared" si="13"/>
        <v>-0.9922395825599999</v>
      </c>
      <c r="O229" s="25">
        <f>U229</f>
        <v>-67.63505676464868</v>
      </c>
      <c r="P229" s="25">
        <v>0</v>
      </c>
      <c r="Q229" s="25">
        <v>0</v>
      </c>
      <c r="R229" s="25">
        <v>0</v>
      </c>
      <c r="S229" s="25">
        <v>0</v>
      </c>
      <c r="T229" s="25">
        <f t="shared" si="22"/>
        <v>-0.9922395825599999</v>
      </c>
      <c r="U229" s="25">
        <f>T229/D229*100</f>
        <v>-67.63505676464868</v>
      </c>
      <c r="V229" s="25">
        <v>0</v>
      </c>
      <c r="W229" s="25">
        <v>0</v>
      </c>
      <c r="X229" s="23" t="s">
        <v>454</v>
      </c>
    </row>
    <row r="230" spans="1:24" s="19" customFormat="1" ht="12">
      <c r="A230" s="1"/>
      <c r="B230" s="9" t="s">
        <v>189</v>
      </c>
      <c r="C230" s="6"/>
      <c r="D230" s="25">
        <f t="shared" si="20"/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f t="shared" si="21"/>
        <v>0</v>
      </c>
      <c r="J230" s="25">
        <v>0</v>
      </c>
      <c r="K230" s="25"/>
      <c r="L230" s="25">
        <v>0</v>
      </c>
      <c r="M230" s="25">
        <v>0</v>
      </c>
      <c r="N230" s="25">
        <f t="shared" si="13"/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f t="shared" si="22"/>
        <v>0</v>
      </c>
      <c r="U230" s="25">
        <v>0</v>
      </c>
      <c r="V230" s="25">
        <v>0</v>
      </c>
      <c r="W230" s="25">
        <v>0</v>
      </c>
      <c r="X230" s="23"/>
    </row>
    <row r="231" spans="1:24" s="19" customFormat="1" ht="24">
      <c r="A231" s="1"/>
      <c r="B231" s="7" t="s">
        <v>247</v>
      </c>
      <c r="C231" s="6" t="s">
        <v>123</v>
      </c>
      <c r="D231" s="25">
        <f t="shared" si="20"/>
        <v>1.2830303567999999</v>
      </c>
      <c r="E231" s="25">
        <v>0</v>
      </c>
      <c r="F231" s="25">
        <v>0</v>
      </c>
      <c r="G231" s="25">
        <v>1.2830303567999999</v>
      </c>
      <c r="H231" s="25">
        <v>0</v>
      </c>
      <c r="I231" s="25">
        <f t="shared" si="21"/>
        <v>0.7288592040000001</v>
      </c>
      <c r="J231" s="25">
        <v>0</v>
      </c>
      <c r="K231" s="25"/>
      <c r="L231" s="25">
        <v>0.7288592040000001</v>
      </c>
      <c r="M231" s="25">
        <v>0</v>
      </c>
      <c r="N231" s="25">
        <f t="shared" si="13"/>
        <v>-0.5541711527999997</v>
      </c>
      <c r="O231" s="25">
        <f>U231</f>
        <v>-43.19236484646829</v>
      </c>
      <c r="P231" s="25">
        <v>0</v>
      </c>
      <c r="Q231" s="25">
        <v>0</v>
      </c>
      <c r="R231" s="25">
        <v>0</v>
      </c>
      <c r="S231" s="25">
        <v>0</v>
      </c>
      <c r="T231" s="25">
        <f t="shared" si="22"/>
        <v>-0.5541711527999997</v>
      </c>
      <c r="U231" s="25">
        <f>T231/D231*100</f>
        <v>-43.19236484646829</v>
      </c>
      <c r="V231" s="25">
        <v>0</v>
      </c>
      <c r="W231" s="25">
        <v>0</v>
      </c>
      <c r="X231" s="23" t="s">
        <v>455</v>
      </c>
    </row>
    <row r="232" spans="1:24" s="19" customFormat="1" ht="24">
      <c r="A232" s="1"/>
      <c r="B232" s="7" t="s">
        <v>248</v>
      </c>
      <c r="C232" s="6" t="s">
        <v>123</v>
      </c>
      <c r="D232" s="25">
        <f t="shared" si="20"/>
        <v>0.6463466904</v>
      </c>
      <c r="E232" s="25">
        <v>0</v>
      </c>
      <c r="F232" s="25">
        <v>0</v>
      </c>
      <c r="G232" s="25">
        <v>0.6463466904</v>
      </c>
      <c r="H232" s="25">
        <v>0</v>
      </c>
      <c r="I232" s="25">
        <f t="shared" si="21"/>
        <v>0.298070724</v>
      </c>
      <c r="J232" s="25">
        <v>0</v>
      </c>
      <c r="K232" s="25"/>
      <c r="L232" s="25">
        <v>0.298070724</v>
      </c>
      <c r="M232" s="25">
        <v>0</v>
      </c>
      <c r="N232" s="25">
        <f t="shared" si="13"/>
        <v>-0.3482759664</v>
      </c>
      <c r="O232" s="25">
        <f>U232</f>
        <v>-53.883770362383224</v>
      </c>
      <c r="P232" s="25">
        <v>0</v>
      </c>
      <c r="Q232" s="25">
        <v>0</v>
      </c>
      <c r="R232" s="25">
        <v>0</v>
      </c>
      <c r="S232" s="25">
        <v>0</v>
      </c>
      <c r="T232" s="25">
        <f t="shared" si="22"/>
        <v>-0.3482759664</v>
      </c>
      <c r="U232" s="25">
        <f>T232/D232*100</f>
        <v>-53.883770362383224</v>
      </c>
      <c r="V232" s="25">
        <v>0</v>
      </c>
      <c r="W232" s="25">
        <v>0</v>
      </c>
      <c r="X232" s="23" t="s">
        <v>455</v>
      </c>
    </row>
    <row r="233" spans="1:24" s="19" customFormat="1" ht="24">
      <c r="A233" s="1"/>
      <c r="B233" s="22" t="s">
        <v>345</v>
      </c>
      <c r="C233" s="6" t="s">
        <v>123</v>
      </c>
      <c r="D233" s="25">
        <v>0</v>
      </c>
      <c r="E233" s="25">
        <v>0</v>
      </c>
      <c r="F233" s="25">
        <v>0</v>
      </c>
      <c r="G233" s="25">
        <v>2.35328372736</v>
      </c>
      <c r="H233" s="25">
        <v>0</v>
      </c>
      <c r="I233" s="25">
        <v>0</v>
      </c>
      <c r="J233" s="25">
        <v>0</v>
      </c>
      <c r="K233" s="25"/>
      <c r="L233" s="25">
        <v>0.015768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3" t="s">
        <v>439</v>
      </c>
    </row>
    <row r="234" spans="1:24" s="19" customFormat="1" ht="24">
      <c r="A234" s="1"/>
      <c r="B234" s="22" t="s">
        <v>346</v>
      </c>
      <c r="C234" s="6" t="s">
        <v>123</v>
      </c>
      <c r="D234" s="25">
        <v>0</v>
      </c>
      <c r="E234" s="25">
        <v>0</v>
      </c>
      <c r="F234" s="25">
        <v>0</v>
      </c>
      <c r="G234" s="25">
        <v>2.2550115504</v>
      </c>
      <c r="H234" s="25">
        <v>0</v>
      </c>
      <c r="I234" s="25">
        <v>0</v>
      </c>
      <c r="J234" s="25">
        <v>0</v>
      </c>
      <c r="K234" s="25"/>
      <c r="L234" s="25">
        <v>0.014256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3" t="s">
        <v>439</v>
      </c>
    </row>
    <row r="235" spans="1:24" s="19" customFormat="1" ht="12">
      <c r="A235" s="1"/>
      <c r="B235" s="9" t="s">
        <v>120</v>
      </c>
      <c r="C235" s="6"/>
      <c r="D235" s="25">
        <f>G235</f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f>L235</f>
        <v>0</v>
      </c>
      <c r="J235" s="25">
        <v>0</v>
      </c>
      <c r="K235" s="25"/>
      <c r="L235" s="25">
        <v>0</v>
      </c>
      <c r="M235" s="25">
        <v>0</v>
      </c>
      <c r="N235" s="25">
        <f t="shared" si="13"/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f>I235-D235</f>
        <v>0</v>
      </c>
      <c r="U235" s="25">
        <v>0</v>
      </c>
      <c r="V235" s="25">
        <v>0</v>
      </c>
      <c r="W235" s="25">
        <v>0</v>
      </c>
      <c r="X235" s="23"/>
    </row>
    <row r="236" spans="1:24" s="19" customFormat="1" ht="33.75">
      <c r="A236" s="1"/>
      <c r="B236" s="7" t="s">
        <v>249</v>
      </c>
      <c r="C236" s="6" t="s">
        <v>123</v>
      </c>
      <c r="D236" s="25">
        <f>G236</f>
        <v>0.32047735439999997</v>
      </c>
      <c r="E236" s="25">
        <v>0</v>
      </c>
      <c r="F236" s="25">
        <v>0</v>
      </c>
      <c r="G236" s="25">
        <v>0.32047735439999997</v>
      </c>
      <c r="H236" s="25">
        <v>0</v>
      </c>
      <c r="I236" s="25">
        <f>L236</f>
        <v>0.222325692</v>
      </c>
      <c r="J236" s="25">
        <v>0</v>
      </c>
      <c r="K236" s="25"/>
      <c r="L236" s="25">
        <v>0.222325692</v>
      </c>
      <c r="M236" s="25">
        <v>0</v>
      </c>
      <c r="N236" s="25">
        <f t="shared" si="13"/>
        <v>-0.09815166239999998</v>
      </c>
      <c r="O236" s="25">
        <f>U236</f>
        <v>-30.62670764483819</v>
      </c>
      <c r="P236" s="25">
        <v>0</v>
      </c>
      <c r="Q236" s="25">
        <v>0</v>
      </c>
      <c r="R236" s="25">
        <v>0</v>
      </c>
      <c r="S236" s="25">
        <v>0</v>
      </c>
      <c r="T236" s="25">
        <f>I236-D236</f>
        <v>-0.09815166239999998</v>
      </c>
      <c r="U236" s="25">
        <f>T236/D236*100</f>
        <v>-30.62670764483819</v>
      </c>
      <c r="V236" s="25">
        <v>0</v>
      </c>
      <c r="W236" s="25">
        <v>0</v>
      </c>
      <c r="X236" s="23" t="s">
        <v>454</v>
      </c>
    </row>
    <row r="237" spans="1:24" s="19" customFormat="1" ht="12">
      <c r="A237" s="1"/>
      <c r="B237" s="9" t="s">
        <v>213</v>
      </c>
      <c r="C237" s="6"/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/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3"/>
    </row>
    <row r="238" spans="1:24" s="19" customFormat="1" ht="36">
      <c r="A238" s="1"/>
      <c r="B238" s="22" t="s">
        <v>347</v>
      </c>
      <c r="C238" s="6" t="s">
        <v>123</v>
      </c>
      <c r="D238" s="25">
        <v>0</v>
      </c>
      <c r="E238" s="25">
        <v>0</v>
      </c>
      <c r="F238" s="25">
        <v>0</v>
      </c>
      <c r="G238" s="25">
        <v>0.3573437462399999</v>
      </c>
      <c r="H238" s="25">
        <v>0</v>
      </c>
      <c r="I238" s="25">
        <v>0</v>
      </c>
      <c r="J238" s="25">
        <v>0</v>
      </c>
      <c r="K238" s="25"/>
      <c r="L238" s="25">
        <v>0.156573816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3" t="s">
        <v>454</v>
      </c>
    </row>
    <row r="239" spans="1:24" s="19" customFormat="1" ht="36">
      <c r="A239" s="1"/>
      <c r="B239" s="34" t="s">
        <v>348</v>
      </c>
      <c r="C239" s="6" t="s">
        <v>123</v>
      </c>
      <c r="D239" s="25">
        <v>0</v>
      </c>
      <c r="E239" s="25">
        <v>0</v>
      </c>
      <c r="F239" s="25">
        <v>0</v>
      </c>
      <c r="G239" s="25">
        <v>0.16776310128000002</v>
      </c>
      <c r="H239" s="25">
        <v>0</v>
      </c>
      <c r="I239" s="25">
        <v>0</v>
      </c>
      <c r="J239" s="25">
        <v>0</v>
      </c>
      <c r="K239" s="25"/>
      <c r="L239" s="25">
        <v>0.13144014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3" t="s">
        <v>456</v>
      </c>
    </row>
    <row r="240" spans="1:24" s="19" customFormat="1" ht="21">
      <c r="A240" s="1" t="s">
        <v>124</v>
      </c>
      <c r="B240" s="10" t="s">
        <v>125</v>
      </c>
      <c r="C240" s="3" t="s">
        <v>33</v>
      </c>
      <c r="D240" s="25">
        <f>G240</f>
        <v>3.55464</v>
      </c>
      <c r="E240" s="25">
        <v>0</v>
      </c>
      <c r="F240" s="25">
        <v>0</v>
      </c>
      <c r="G240" s="25">
        <v>3.55464</v>
      </c>
      <c r="H240" s="25">
        <v>0</v>
      </c>
      <c r="I240" s="25">
        <f>L240</f>
        <v>0</v>
      </c>
      <c r="J240" s="25">
        <v>0</v>
      </c>
      <c r="K240" s="25"/>
      <c r="L240" s="25">
        <v>0</v>
      </c>
      <c r="M240" s="25">
        <v>0</v>
      </c>
      <c r="N240" s="25">
        <f t="shared" si="13"/>
        <v>-3.55464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f>I240-D240</f>
        <v>-3.55464</v>
      </c>
      <c r="U240" s="25">
        <v>0</v>
      </c>
      <c r="V240" s="25">
        <v>0</v>
      </c>
      <c r="W240" s="25">
        <v>0</v>
      </c>
      <c r="X240" s="23"/>
    </row>
    <row r="241" spans="1:24" s="19" customFormat="1" ht="21.75">
      <c r="A241" s="1" t="s">
        <v>124</v>
      </c>
      <c r="B241" s="11" t="s">
        <v>126</v>
      </c>
      <c r="C241" s="6" t="s">
        <v>127</v>
      </c>
      <c r="D241" s="25">
        <f>G241</f>
        <v>3.55464</v>
      </c>
      <c r="E241" s="25">
        <v>0</v>
      </c>
      <c r="F241" s="25">
        <v>0</v>
      </c>
      <c r="G241" s="25">
        <v>3.55464</v>
      </c>
      <c r="H241" s="25">
        <v>0</v>
      </c>
      <c r="I241" s="25">
        <f>L241</f>
        <v>0</v>
      </c>
      <c r="J241" s="25">
        <v>0</v>
      </c>
      <c r="K241" s="25"/>
      <c r="L241" s="25">
        <v>0</v>
      </c>
      <c r="M241" s="25">
        <v>0</v>
      </c>
      <c r="N241" s="25">
        <f t="shared" si="13"/>
        <v>-3.55464</v>
      </c>
      <c r="O241" s="25">
        <f>U241</f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f>I241-D241</f>
        <v>-3.55464</v>
      </c>
      <c r="U241" s="25">
        <v>0</v>
      </c>
      <c r="V241" s="25">
        <v>0</v>
      </c>
      <c r="W241" s="25">
        <v>0</v>
      </c>
      <c r="X241" s="23"/>
    </row>
    <row r="242" spans="1:24" s="19" customFormat="1" ht="12">
      <c r="A242" s="1"/>
      <c r="B242" s="9" t="s">
        <v>120</v>
      </c>
      <c r="C242" s="6"/>
      <c r="D242" s="25">
        <f>G242</f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f>L242</f>
        <v>0</v>
      </c>
      <c r="J242" s="25">
        <v>0</v>
      </c>
      <c r="K242" s="25"/>
      <c r="L242" s="25">
        <v>0</v>
      </c>
      <c r="M242" s="25">
        <v>0</v>
      </c>
      <c r="N242" s="25">
        <f t="shared" si="13"/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f>I242-D242</f>
        <v>0</v>
      </c>
      <c r="U242" s="25">
        <v>0</v>
      </c>
      <c r="V242" s="25">
        <v>0</v>
      </c>
      <c r="W242" s="25">
        <v>0</v>
      </c>
      <c r="X242" s="23"/>
    </row>
    <row r="243" spans="1:24" s="19" customFormat="1" ht="48">
      <c r="A243" s="1"/>
      <c r="B243" s="22" t="s">
        <v>349</v>
      </c>
      <c r="C243" s="6" t="s">
        <v>127</v>
      </c>
      <c r="D243" s="25">
        <v>0</v>
      </c>
      <c r="E243" s="25">
        <v>0</v>
      </c>
      <c r="F243" s="25">
        <v>0</v>
      </c>
      <c r="G243" s="25">
        <v>0.88866</v>
      </c>
      <c r="H243" s="25">
        <v>0</v>
      </c>
      <c r="I243" s="25">
        <v>0</v>
      </c>
      <c r="J243" s="25">
        <v>0</v>
      </c>
      <c r="K243" s="25"/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3" t="s">
        <v>437</v>
      </c>
    </row>
    <row r="244" spans="1:24" s="19" customFormat="1" ht="12">
      <c r="A244" s="1"/>
      <c r="B244" s="9" t="s">
        <v>98</v>
      </c>
      <c r="C244" s="6"/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/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3"/>
    </row>
    <row r="245" spans="1:24" s="19" customFormat="1" ht="48">
      <c r="A245" s="1"/>
      <c r="B245" s="22" t="s">
        <v>350</v>
      </c>
      <c r="C245" s="6" t="s">
        <v>127</v>
      </c>
      <c r="D245" s="25">
        <v>0</v>
      </c>
      <c r="E245" s="25">
        <v>0</v>
      </c>
      <c r="F245" s="25">
        <v>0</v>
      </c>
      <c r="G245" s="25">
        <v>0.88866</v>
      </c>
      <c r="H245" s="25">
        <v>0</v>
      </c>
      <c r="I245" s="25">
        <v>0</v>
      </c>
      <c r="J245" s="25">
        <v>0</v>
      </c>
      <c r="K245" s="25"/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3" t="s">
        <v>437</v>
      </c>
    </row>
    <row r="246" spans="1:24" s="19" customFormat="1" ht="12">
      <c r="A246" s="1"/>
      <c r="B246" s="9" t="s">
        <v>95</v>
      </c>
      <c r="C246" s="6"/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/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3"/>
    </row>
    <row r="247" spans="1:24" s="19" customFormat="1" ht="48">
      <c r="A247" s="1"/>
      <c r="B247" s="22" t="s">
        <v>351</v>
      </c>
      <c r="C247" s="6" t="s">
        <v>127</v>
      </c>
      <c r="D247" s="25">
        <v>0</v>
      </c>
      <c r="E247" s="25">
        <v>0</v>
      </c>
      <c r="F247" s="25">
        <v>0</v>
      </c>
      <c r="G247" s="25">
        <v>0.88866</v>
      </c>
      <c r="H247" s="25">
        <v>0</v>
      </c>
      <c r="I247" s="25">
        <v>0</v>
      </c>
      <c r="J247" s="25">
        <v>0</v>
      </c>
      <c r="K247" s="25"/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3" t="s">
        <v>437</v>
      </c>
    </row>
    <row r="248" spans="1:24" s="19" customFormat="1" ht="12">
      <c r="A248" s="1"/>
      <c r="B248" s="9" t="s">
        <v>216</v>
      </c>
      <c r="C248" s="6"/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/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3"/>
    </row>
    <row r="249" spans="1:24" s="19" customFormat="1" ht="48">
      <c r="A249" s="1"/>
      <c r="B249" s="22" t="s">
        <v>352</v>
      </c>
      <c r="C249" s="6" t="s">
        <v>127</v>
      </c>
      <c r="D249" s="25">
        <v>0</v>
      </c>
      <c r="E249" s="25">
        <v>0</v>
      </c>
      <c r="F249" s="25">
        <v>0</v>
      </c>
      <c r="G249" s="25">
        <v>0.88866</v>
      </c>
      <c r="H249" s="25">
        <v>0</v>
      </c>
      <c r="I249" s="25">
        <v>0</v>
      </c>
      <c r="J249" s="25">
        <v>0</v>
      </c>
      <c r="K249" s="25"/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3" t="s">
        <v>437</v>
      </c>
    </row>
    <row r="250" spans="1:24" s="19" customFormat="1" ht="21">
      <c r="A250" s="1" t="s">
        <v>128</v>
      </c>
      <c r="B250" s="10" t="s">
        <v>129</v>
      </c>
      <c r="C250" s="3"/>
      <c r="D250" s="25">
        <f aca="true" t="shared" si="23" ref="D250:D263">G250</f>
        <v>19.329034800000006</v>
      </c>
      <c r="E250" s="25">
        <v>0</v>
      </c>
      <c r="F250" s="25">
        <v>0</v>
      </c>
      <c r="G250" s="25">
        <v>19.329034800000006</v>
      </c>
      <c r="H250" s="25">
        <v>0</v>
      </c>
      <c r="I250" s="25">
        <f aca="true" t="shared" si="24" ref="I250:I263">L250</f>
        <v>16.520896128</v>
      </c>
      <c r="J250" s="25">
        <v>0</v>
      </c>
      <c r="K250" s="25"/>
      <c r="L250" s="25">
        <v>16.520896128</v>
      </c>
      <c r="M250" s="25">
        <v>0</v>
      </c>
      <c r="N250" s="25">
        <f t="shared" si="13"/>
        <v>-2.8081386720000054</v>
      </c>
      <c r="O250" s="25">
        <f>U250</f>
        <v>-14.5280853444374</v>
      </c>
      <c r="P250" s="25">
        <v>0</v>
      </c>
      <c r="Q250" s="25">
        <v>0</v>
      </c>
      <c r="R250" s="25">
        <v>0</v>
      </c>
      <c r="S250" s="25">
        <v>0</v>
      </c>
      <c r="T250" s="25">
        <f aca="true" t="shared" si="25" ref="T250:T263">I250-D250</f>
        <v>-2.8081386720000054</v>
      </c>
      <c r="U250" s="25">
        <f>T250/D250*100</f>
        <v>-14.5280853444374</v>
      </c>
      <c r="V250" s="25">
        <v>0</v>
      </c>
      <c r="W250" s="25">
        <v>0</v>
      </c>
      <c r="X250" s="23"/>
    </row>
    <row r="251" spans="1:24" s="19" customFormat="1" ht="21">
      <c r="A251" s="1" t="s">
        <v>130</v>
      </c>
      <c r="B251" s="10" t="s">
        <v>131</v>
      </c>
      <c r="C251" s="3"/>
      <c r="D251" s="25">
        <f t="shared" si="23"/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f t="shared" si="24"/>
        <v>0</v>
      </c>
      <c r="J251" s="25">
        <v>0</v>
      </c>
      <c r="K251" s="25"/>
      <c r="L251" s="25">
        <v>0</v>
      </c>
      <c r="M251" s="25">
        <v>0</v>
      </c>
      <c r="N251" s="25">
        <f t="shared" si="13"/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f t="shared" si="25"/>
        <v>0</v>
      </c>
      <c r="U251" s="25">
        <v>0</v>
      </c>
      <c r="V251" s="25">
        <v>0</v>
      </c>
      <c r="W251" s="25">
        <v>0</v>
      </c>
      <c r="X251" s="23"/>
    </row>
    <row r="252" spans="1:24" s="19" customFormat="1" ht="21">
      <c r="A252" s="1" t="s">
        <v>132</v>
      </c>
      <c r="B252" s="10" t="s">
        <v>133</v>
      </c>
      <c r="C252" s="3"/>
      <c r="D252" s="25">
        <f t="shared" si="23"/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f t="shared" si="24"/>
        <v>0</v>
      </c>
      <c r="J252" s="25">
        <v>0</v>
      </c>
      <c r="K252" s="25"/>
      <c r="L252" s="25">
        <v>0</v>
      </c>
      <c r="M252" s="25">
        <v>0</v>
      </c>
      <c r="N252" s="25">
        <f t="shared" si="13"/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f t="shared" si="25"/>
        <v>0</v>
      </c>
      <c r="U252" s="25">
        <v>0</v>
      </c>
      <c r="V252" s="25">
        <v>0</v>
      </c>
      <c r="W252" s="25">
        <v>0</v>
      </c>
      <c r="X252" s="23"/>
    </row>
    <row r="253" spans="1:24" s="19" customFormat="1" ht="21">
      <c r="A253" s="1" t="s">
        <v>134</v>
      </c>
      <c r="B253" s="10" t="s">
        <v>135</v>
      </c>
      <c r="C253" s="3"/>
      <c r="D253" s="25">
        <f t="shared" si="23"/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f t="shared" si="24"/>
        <v>0</v>
      </c>
      <c r="J253" s="25">
        <v>0</v>
      </c>
      <c r="K253" s="25"/>
      <c r="L253" s="25">
        <v>0</v>
      </c>
      <c r="M253" s="25">
        <v>0</v>
      </c>
      <c r="N253" s="25">
        <f t="shared" si="13"/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f t="shared" si="25"/>
        <v>0</v>
      </c>
      <c r="U253" s="25">
        <v>0</v>
      </c>
      <c r="V253" s="25">
        <v>0</v>
      </c>
      <c r="W253" s="25">
        <v>0</v>
      </c>
      <c r="X253" s="23"/>
    </row>
    <row r="254" spans="1:24" s="19" customFormat="1" ht="21">
      <c r="A254" s="1" t="s">
        <v>136</v>
      </c>
      <c r="B254" s="10" t="s">
        <v>137</v>
      </c>
      <c r="C254" s="3"/>
      <c r="D254" s="25">
        <f t="shared" si="23"/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f t="shared" si="24"/>
        <v>0</v>
      </c>
      <c r="J254" s="25">
        <v>0</v>
      </c>
      <c r="K254" s="25"/>
      <c r="L254" s="25">
        <v>0</v>
      </c>
      <c r="M254" s="25">
        <v>0</v>
      </c>
      <c r="N254" s="25">
        <f t="shared" si="13"/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f t="shared" si="25"/>
        <v>0</v>
      </c>
      <c r="U254" s="25">
        <v>0</v>
      </c>
      <c r="V254" s="25">
        <v>0</v>
      </c>
      <c r="W254" s="25">
        <v>0</v>
      </c>
      <c r="X254" s="23"/>
    </row>
    <row r="255" spans="1:24" s="19" customFormat="1" ht="31.5">
      <c r="A255" s="1" t="s">
        <v>138</v>
      </c>
      <c r="B255" s="10" t="s">
        <v>139</v>
      </c>
      <c r="C255" s="3" t="s">
        <v>33</v>
      </c>
      <c r="D255" s="25">
        <f t="shared" si="23"/>
        <v>14.491228800000005</v>
      </c>
      <c r="E255" s="25">
        <v>0</v>
      </c>
      <c r="F255" s="25">
        <v>0</v>
      </c>
      <c r="G255" s="25">
        <v>14.491228800000005</v>
      </c>
      <c r="H255" s="25">
        <v>0</v>
      </c>
      <c r="I255" s="25">
        <f t="shared" si="24"/>
        <v>13.195388712</v>
      </c>
      <c r="J255" s="25">
        <v>0</v>
      </c>
      <c r="K255" s="25"/>
      <c r="L255" s="25">
        <v>13.195388712</v>
      </c>
      <c r="M255" s="25">
        <v>0</v>
      </c>
      <c r="N255" s="25">
        <f t="shared" si="13"/>
        <v>-1.2958400880000056</v>
      </c>
      <c r="O255" s="25">
        <f>U255</f>
        <v>-8.942237445039893</v>
      </c>
      <c r="P255" s="25">
        <v>0</v>
      </c>
      <c r="Q255" s="25">
        <v>0</v>
      </c>
      <c r="R255" s="25">
        <v>0</v>
      </c>
      <c r="S255" s="25">
        <v>0</v>
      </c>
      <c r="T255" s="25">
        <f t="shared" si="25"/>
        <v>-1.2958400880000056</v>
      </c>
      <c r="U255" s="25">
        <f>T255/D255*100</f>
        <v>-8.942237445039893</v>
      </c>
      <c r="V255" s="25">
        <v>0</v>
      </c>
      <c r="W255" s="25">
        <v>0</v>
      </c>
      <c r="X255" s="24"/>
    </row>
    <row r="256" spans="1:24" s="19" customFormat="1" ht="21.75">
      <c r="A256" s="1" t="s">
        <v>138</v>
      </c>
      <c r="B256" s="11" t="s">
        <v>140</v>
      </c>
      <c r="C256" s="6" t="s">
        <v>141</v>
      </c>
      <c r="D256" s="25">
        <f t="shared" si="23"/>
        <v>14.491228800000005</v>
      </c>
      <c r="E256" s="25">
        <v>0</v>
      </c>
      <c r="F256" s="25">
        <v>0</v>
      </c>
      <c r="G256" s="25">
        <v>14.491228800000005</v>
      </c>
      <c r="H256" s="25">
        <v>0</v>
      </c>
      <c r="I256" s="25">
        <f t="shared" si="24"/>
        <v>13.195388712</v>
      </c>
      <c r="J256" s="25">
        <v>0</v>
      </c>
      <c r="K256" s="25"/>
      <c r="L256" s="25">
        <v>13.195388712</v>
      </c>
      <c r="M256" s="25">
        <v>0</v>
      </c>
      <c r="N256" s="25">
        <f t="shared" si="13"/>
        <v>-1.2958400880000056</v>
      </c>
      <c r="O256" s="25">
        <f>U256</f>
        <v>-8.942237445039893</v>
      </c>
      <c r="P256" s="25">
        <v>0</v>
      </c>
      <c r="Q256" s="25">
        <v>0</v>
      </c>
      <c r="R256" s="25">
        <v>0</v>
      </c>
      <c r="S256" s="25">
        <v>0</v>
      </c>
      <c r="T256" s="25">
        <f t="shared" si="25"/>
        <v>-1.2958400880000056</v>
      </c>
      <c r="U256" s="25">
        <f>T256/D256*100</f>
        <v>-8.942237445039893</v>
      </c>
      <c r="V256" s="25">
        <v>0</v>
      </c>
      <c r="W256" s="25">
        <v>0</v>
      </c>
      <c r="X256" s="23"/>
    </row>
    <row r="257" spans="1:24" s="19" customFormat="1" ht="12">
      <c r="A257" s="1"/>
      <c r="B257" s="9" t="s">
        <v>142</v>
      </c>
      <c r="C257" s="3"/>
      <c r="D257" s="25">
        <f t="shared" si="23"/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f t="shared" si="24"/>
        <v>0</v>
      </c>
      <c r="J257" s="25">
        <v>0</v>
      </c>
      <c r="K257" s="25"/>
      <c r="L257" s="25">
        <v>0</v>
      </c>
      <c r="M257" s="25">
        <v>0</v>
      </c>
      <c r="N257" s="25">
        <f t="shared" si="13"/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f t="shared" si="25"/>
        <v>0</v>
      </c>
      <c r="U257" s="25">
        <v>0</v>
      </c>
      <c r="V257" s="25">
        <v>0</v>
      </c>
      <c r="W257" s="25">
        <v>0</v>
      </c>
      <c r="X257" s="23"/>
    </row>
    <row r="258" spans="1:24" s="19" customFormat="1" ht="22.5">
      <c r="A258" s="1"/>
      <c r="B258" s="7" t="s">
        <v>143</v>
      </c>
      <c r="C258" s="6" t="s">
        <v>141</v>
      </c>
      <c r="D258" s="25">
        <f t="shared" si="23"/>
        <v>0.260832</v>
      </c>
      <c r="E258" s="25">
        <v>0</v>
      </c>
      <c r="F258" s="25">
        <v>0</v>
      </c>
      <c r="G258" s="25">
        <v>0.260832</v>
      </c>
      <c r="H258" s="25">
        <v>0</v>
      </c>
      <c r="I258" s="25">
        <f t="shared" si="24"/>
        <v>0.25591012799999996</v>
      </c>
      <c r="J258" s="25">
        <v>0</v>
      </c>
      <c r="K258" s="25"/>
      <c r="L258" s="25">
        <v>0.25591012799999996</v>
      </c>
      <c r="M258" s="25">
        <v>0</v>
      </c>
      <c r="N258" s="25">
        <f aca="true" t="shared" si="26" ref="N258:N263">T258</f>
        <v>-0.004921872000000049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f t="shared" si="25"/>
        <v>-0.004921872000000049</v>
      </c>
      <c r="U258" s="25">
        <v>0</v>
      </c>
      <c r="V258" s="25">
        <v>0</v>
      </c>
      <c r="W258" s="25">
        <v>0</v>
      </c>
      <c r="X258" s="23"/>
    </row>
    <row r="259" spans="1:24" s="19" customFormat="1" ht="22.5">
      <c r="A259" s="1"/>
      <c r="B259" s="7" t="s">
        <v>144</v>
      </c>
      <c r="C259" s="6" t="s">
        <v>141</v>
      </c>
      <c r="D259" s="25">
        <f t="shared" si="23"/>
        <v>0.260832</v>
      </c>
      <c r="E259" s="25">
        <v>0</v>
      </c>
      <c r="F259" s="25">
        <v>0</v>
      </c>
      <c r="G259" s="25">
        <v>0.260832</v>
      </c>
      <c r="H259" s="25">
        <v>0</v>
      </c>
      <c r="I259" s="25">
        <f t="shared" si="24"/>
        <v>0.27427895999999996</v>
      </c>
      <c r="J259" s="25">
        <v>0</v>
      </c>
      <c r="K259" s="25"/>
      <c r="L259" s="25">
        <v>0.27427895999999996</v>
      </c>
      <c r="M259" s="25">
        <v>0</v>
      </c>
      <c r="N259" s="25">
        <f t="shared" si="26"/>
        <v>0.013446959999999952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f t="shared" si="25"/>
        <v>0.013446959999999952</v>
      </c>
      <c r="U259" s="25">
        <v>0</v>
      </c>
      <c r="V259" s="25">
        <v>0</v>
      </c>
      <c r="W259" s="25">
        <v>0</v>
      </c>
      <c r="X259" s="23"/>
    </row>
    <row r="260" spans="1:24" s="19" customFormat="1" ht="22.5">
      <c r="A260" s="1"/>
      <c r="B260" s="7" t="s">
        <v>145</v>
      </c>
      <c r="C260" s="6" t="s">
        <v>141</v>
      </c>
      <c r="D260" s="25">
        <f t="shared" si="23"/>
        <v>0.260832</v>
      </c>
      <c r="E260" s="25">
        <v>0</v>
      </c>
      <c r="F260" s="25">
        <v>0</v>
      </c>
      <c r="G260" s="25">
        <v>0.260832</v>
      </c>
      <c r="H260" s="25">
        <v>0</v>
      </c>
      <c r="I260" s="25">
        <f t="shared" si="24"/>
        <v>0.297800352</v>
      </c>
      <c r="J260" s="25">
        <v>0</v>
      </c>
      <c r="K260" s="25"/>
      <c r="L260" s="25">
        <v>0.297800352</v>
      </c>
      <c r="M260" s="25">
        <v>0</v>
      </c>
      <c r="N260" s="25">
        <f t="shared" si="26"/>
        <v>0.03696835199999998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f t="shared" si="25"/>
        <v>0.03696835199999998</v>
      </c>
      <c r="U260" s="25">
        <v>0</v>
      </c>
      <c r="V260" s="25">
        <v>0</v>
      </c>
      <c r="W260" s="25">
        <v>0</v>
      </c>
      <c r="X260" s="23" t="s">
        <v>457</v>
      </c>
    </row>
    <row r="261" spans="1:24" s="19" customFormat="1" ht="22.5">
      <c r="A261" s="1"/>
      <c r="B261" s="7" t="s">
        <v>250</v>
      </c>
      <c r="C261" s="6" t="s">
        <v>141</v>
      </c>
      <c r="D261" s="25">
        <f t="shared" si="23"/>
        <v>0.260832</v>
      </c>
      <c r="E261" s="25">
        <v>0</v>
      </c>
      <c r="F261" s="25">
        <v>0</v>
      </c>
      <c r="G261" s="25">
        <v>0.260832</v>
      </c>
      <c r="H261" s="25">
        <v>0</v>
      </c>
      <c r="I261" s="25">
        <f t="shared" si="24"/>
        <v>0.25533355199999996</v>
      </c>
      <c r="J261" s="25">
        <v>0</v>
      </c>
      <c r="K261" s="25"/>
      <c r="L261" s="25">
        <v>0.25533355199999996</v>
      </c>
      <c r="M261" s="25">
        <v>0</v>
      </c>
      <c r="N261" s="25">
        <f t="shared" si="26"/>
        <v>-0.005498448000000045</v>
      </c>
      <c r="O261" s="25">
        <f>U261</f>
        <v>-2.108041958041975</v>
      </c>
      <c r="P261" s="25">
        <v>0</v>
      </c>
      <c r="Q261" s="25">
        <v>0</v>
      </c>
      <c r="R261" s="25">
        <v>0</v>
      </c>
      <c r="S261" s="25">
        <v>0</v>
      </c>
      <c r="T261" s="25">
        <f t="shared" si="25"/>
        <v>-0.005498448000000045</v>
      </c>
      <c r="U261" s="25">
        <f>T261/D261*100</f>
        <v>-2.108041958041975</v>
      </c>
      <c r="V261" s="25">
        <v>0</v>
      </c>
      <c r="W261" s="25">
        <v>0</v>
      </c>
      <c r="X261" s="23"/>
    </row>
    <row r="262" spans="1:24" s="19" customFormat="1" ht="24">
      <c r="A262" s="1"/>
      <c r="B262" s="7" t="s">
        <v>251</v>
      </c>
      <c r="C262" s="6" t="s">
        <v>141</v>
      </c>
      <c r="D262" s="25">
        <f t="shared" si="23"/>
        <v>0.260832</v>
      </c>
      <c r="E262" s="25">
        <v>0</v>
      </c>
      <c r="F262" s="25">
        <v>0</v>
      </c>
      <c r="G262" s="25">
        <v>0.260832</v>
      </c>
      <c r="H262" s="25">
        <v>0</v>
      </c>
      <c r="I262" s="25">
        <f t="shared" si="24"/>
        <v>0.215569776</v>
      </c>
      <c r="J262" s="25">
        <v>0</v>
      </c>
      <c r="K262" s="25"/>
      <c r="L262" s="25">
        <v>0.215569776</v>
      </c>
      <c r="M262" s="25">
        <v>0</v>
      </c>
      <c r="N262" s="25">
        <f t="shared" si="26"/>
        <v>-0.04526222400000002</v>
      </c>
      <c r="O262" s="25">
        <f>U262</f>
        <v>-17.353018034596985</v>
      </c>
      <c r="P262" s="25">
        <v>0</v>
      </c>
      <c r="Q262" s="25">
        <v>0</v>
      </c>
      <c r="R262" s="25">
        <v>0</v>
      </c>
      <c r="S262" s="25">
        <v>0</v>
      </c>
      <c r="T262" s="25">
        <f t="shared" si="25"/>
        <v>-0.04526222400000002</v>
      </c>
      <c r="U262" s="25">
        <f>T262/D262*100</f>
        <v>-17.353018034596985</v>
      </c>
      <c r="V262" s="25">
        <v>0</v>
      </c>
      <c r="W262" s="25">
        <v>0</v>
      </c>
      <c r="X262" s="23" t="s">
        <v>458</v>
      </c>
    </row>
    <row r="263" spans="1:24" s="19" customFormat="1" ht="33.75">
      <c r="A263" s="1"/>
      <c r="B263" s="7" t="s">
        <v>252</v>
      </c>
      <c r="C263" s="6" t="s">
        <v>141</v>
      </c>
      <c r="D263" s="25">
        <f t="shared" si="23"/>
        <v>1.5744456</v>
      </c>
      <c r="E263" s="25">
        <v>0</v>
      </c>
      <c r="F263" s="25">
        <v>0</v>
      </c>
      <c r="G263" s="25">
        <v>1.5744456</v>
      </c>
      <c r="H263" s="25">
        <v>0</v>
      </c>
      <c r="I263" s="25">
        <f t="shared" si="24"/>
        <v>1.603922052</v>
      </c>
      <c r="J263" s="25">
        <v>0</v>
      </c>
      <c r="K263" s="25"/>
      <c r="L263" s="25">
        <v>1.603922052</v>
      </c>
      <c r="M263" s="25">
        <v>0</v>
      </c>
      <c r="N263" s="25">
        <f t="shared" si="26"/>
        <v>0.02947645199999993</v>
      </c>
      <c r="O263" s="25">
        <f>U263</f>
        <v>1.8721797691835103</v>
      </c>
      <c r="P263" s="25">
        <v>0</v>
      </c>
      <c r="Q263" s="25">
        <v>0</v>
      </c>
      <c r="R263" s="25">
        <v>0</v>
      </c>
      <c r="S263" s="25">
        <v>0</v>
      </c>
      <c r="T263" s="25">
        <f t="shared" si="25"/>
        <v>0.02947645199999993</v>
      </c>
      <c r="U263" s="25">
        <f>T263/D263*100</f>
        <v>1.8721797691835103</v>
      </c>
      <c r="V263" s="25">
        <v>0</v>
      </c>
      <c r="W263" s="25">
        <v>0</v>
      </c>
      <c r="X263" s="23"/>
    </row>
    <row r="264" spans="1:24" s="19" customFormat="1" ht="36">
      <c r="A264" s="1"/>
      <c r="B264" s="22" t="s">
        <v>353</v>
      </c>
      <c r="C264" s="6" t="s">
        <v>141</v>
      </c>
      <c r="D264" s="25">
        <v>0</v>
      </c>
      <c r="E264" s="25">
        <v>0</v>
      </c>
      <c r="F264" s="25">
        <v>0</v>
      </c>
      <c r="G264" s="25">
        <v>0.260832</v>
      </c>
      <c r="H264" s="25">
        <v>0</v>
      </c>
      <c r="I264" s="25">
        <v>0</v>
      </c>
      <c r="J264" s="25">
        <v>0</v>
      </c>
      <c r="K264" s="25"/>
      <c r="L264" s="25">
        <v>0.21232527599999998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3" t="s">
        <v>458</v>
      </c>
    </row>
    <row r="265" spans="1:24" s="19" customFormat="1" ht="36">
      <c r="A265" s="1"/>
      <c r="B265" s="22" t="s">
        <v>354</v>
      </c>
      <c r="C265" s="6" t="s">
        <v>141</v>
      </c>
      <c r="D265" s="25">
        <v>0</v>
      </c>
      <c r="E265" s="25">
        <v>0</v>
      </c>
      <c r="F265" s="25">
        <v>0</v>
      </c>
      <c r="G265" s="25">
        <v>0.260832</v>
      </c>
      <c r="H265" s="25">
        <v>0</v>
      </c>
      <c r="I265" s="25">
        <v>0</v>
      </c>
      <c r="J265" s="25">
        <v>0</v>
      </c>
      <c r="K265" s="25"/>
      <c r="L265" s="25">
        <v>0.18850903200000002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3" t="s">
        <v>458</v>
      </c>
    </row>
    <row r="266" spans="1:24" s="19" customFormat="1" ht="36">
      <c r="A266" s="1"/>
      <c r="B266" s="22" t="s">
        <v>355</v>
      </c>
      <c r="C266" s="6" t="s">
        <v>141</v>
      </c>
      <c r="D266" s="25">
        <v>0</v>
      </c>
      <c r="E266" s="25">
        <v>0</v>
      </c>
      <c r="F266" s="25">
        <v>0</v>
      </c>
      <c r="G266" s="25">
        <v>0.260832</v>
      </c>
      <c r="H266" s="25">
        <v>0</v>
      </c>
      <c r="I266" s="25">
        <v>0</v>
      </c>
      <c r="J266" s="25">
        <v>0</v>
      </c>
      <c r="K266" s="25"/>
      <c r="L266" s="25">
        <v>0.254642628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3"/>
    </row>
    <row r="267" spans="1:24" s="19" customFormat="1" ht="36">
      <c r="A267" s="1"/>
      <c r="B267" s="22" t="s">
        <v>356</v>
      </c>
      <c r="C267" s="6" t="s">
        <v>141</v>
      </c>
      <c r="D267" s="25">
        <v>0</v>
      </c>
      <c r="E267" s="25">
        <v>0</v>
      </c>
      <c r="F267" s="25">
        <v>0</v>
      </c>
      <c r="G267" s="25">
        <v>0.260832</v>
      </c>
      <c r="H267" s="25">
        <v>0</v>
      </c>
      <c r="I267" s="25">
        <v>0</v>
      </c>
      <c r="J267" s="25">
        <v>0</v>
      </c>
      <c r="K267" s="25"/>
      <c r="L267" s="25">
        <v>0.18365304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3" t="s">
        <v>458</v>
      </c>
    </row>
    <row r="268" spans="1:24" s="19" customFormat="1" ht="24">
      <c r="A268" s="1"/>
      <c r="B268" s="22" t="s">
        <v>357</v>
      </c>
      <c r="C268" s="6" t="s">
        <v>141</v>
      </c>
      <c r="D268" s="25">
        <v>0</v>
      </c>
      <c r="E268" s="25">
        <v>0</v>
      </c>
      <c r="F268" s="25">
        <v>0</v>
      </c>
      <c r="G268" s="25">
        <v>0.260832</v>
      </c>
      <c r="H268" s="25">
        <v>0</v>
      </c>
      <c r="I268" s="25">
        <v>0</v>
      </c>
      <c r="J268" s="25">
        <v>0</v>
      </c>
      <c r="K268" s="25"/>
      <c r="L268" s="25">
        <v>0.192399468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3" t="s">
        <v>458</v>
      </c>
    </row>
    <row r="269" spans="1:24" s="19" customFormat="1" ht="12">
      <c r="A269" s="1"/>
      <c r="B269" s="9" t="s">
        <v>93</v>
      </c>
      <c r="C269" s="6"/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/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3"/>
    </row>
    <row r="270" spans="1:24" s="19" customFormat="1" ht="36">
      <c r="A270" s="1"/>
      <c r="B270" s="22" t="s">
        <v>358</v>
      </c>
      <c r="C270" s="6" t="s">
        <v>141</v>
      </c>
      <c r="D270" s="25">
        <v>0</v>
      </c>
      <c r="E270" s="25">
        <v>0</v>
      </c>
      <c r="F270" s="25">
        <v>0</v>
      </c>
      <c r="G270" s="25">
        <v>0.260832</v>
      </c>
      <c r="H270" s="25">
        <v>0</v>
      </c>
      <c r="I270" s="25">
        <v>0</v>
      </c>
      <c r="J270" s="25">
        <v>0</v>
      </c>
      <c r="K270" s="25"/>
      <c r="L270" s="25">
        <v>0.25540856399999995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3"/>
    </row>
    <row r="271" spans="1:24" s="19" customFormat="1" ht="36">
      <c r="A271" s="1"/>
      <c r="B271" s="22" t="s">
        <v>359</v>
      </c>
      <c r="C271" s="6" t="s">
        <v>141</v>
      </c>
      <c r="D271" s="25">
        <v>0</v>
      </c>
      <c r="E271" s="25">
        <v>0</v>
      </c>
      <c r="F271" s="25">
        <v>0</v>
      </c>
      <c r="G271" s="25">
        <v>0.260832</v>
      </c>
      <c r="H271" s="25">
        <v>0</v>
      </c>
      <c r="I271" s="25">
        <v>0</v>
      </c>
      <c r="J271" s="25">
        <v>0</v>
      </c>
      <c r="K271" s="25"/>
      <c r="L271" s="25">
        <v>0.129529344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3" t="s">
        <v>458</v>
      </c>
    </row>
    <row r="272" spans="1:24" s="19" customFormat="1" ht="12">
      <c r="A272" s="1"/>
      <c r="B272" s="9" t="s">
        <v>201</v>
      </c>
      <c r="C272" s="6"/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/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3"/>
    </row>
    <row r="273" spans="1:24" s="19" customFormat="1" ht="36">
      <c r="A273" s="1"/>
      <c r="B273" s="22" t="s">
        <v>360</v>
      </c>
      <c r="C273" s="6" t="s">
        <v>141</v>
      </c>
      <c r="D273" s="25">
        <v>0</v>
      </c>
      <c r="E273" s="25">
        <v>0</v>
      </c>
      <c r="F273" s="25">
        <v>0</v>
      </c>
      <c r="G273" s="25">
        <v>0.260832</v>
      </c>
      <c r="H273" s="25">
        <v>0</v>
      </c>
      <c r="I273" s="25">
        <v>0</v>
      </c>
      <c r="J273" s="25">
        <v>0</v>
      </c>
      <c r="K273" s="25"/>
      <c r="L273" s="25">
        <v>0.25503223199999997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3"/>
    </row>
    <row r="274" spans="1:24" s="19" customFormat="1" ht="12">
      <c r="A274" s="1"/>
      <c r="B274" s="9" t="s">
        <v>203</v>
      </c>
      <c r="C274" s="6"/>
      <c r="D274" s="25">
        <f>G274</f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f>L274</f>
        <v>0</v>
      </c>
      <c r="J274" s="25">
        <v>0</v>
      </c>
      <c r="K274" s="25"/>
      <c r="L274" s="25">
        <v>0</v>
      </c>
      <c r="M274" s="25">
        <v>0</v>
      </c>
      <c r="N274" s="25">
        <f>T274</f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f>I274-D274</f>
        <v>0</v>
      </c>
      <c r="U274" s="25">
        <v>0</v>
      </c>
      <c r="V274" s="25">
        <v>0</v>
      </c>
      <c r="W274" s="25">
        <v>0</v>
      </c>
      <c r="X274" s="23"/>
    </row>
    <row r="275" spans="1:24" s="19" customFormat="1" ht="24">
      <c r="A275" s="1"/>
      <c r="B275" s="7" t="s">
        <v>253</v>
      </c>
      <c r="C275" s="6" t="s">
        <v>141</v>
      </c>
      <c r="D275" s="25">
        <f>G275</f>
        <v>0.260832</v>
      </c>
      <c r="E275" s="25">
        <v>0</v>
      </c>
      <c r="F275" s="25">
        <v>0</v>
      </c>
      <c r="G275" s="25">
        <v>0.260832</v>
      </c>
      <c r="H275" s="25">
        <v>0</v>
      </c>
      <c r="I275" s="25">
        <f>L275</f>
        <v>0.223980732</v>
      </c>
      <c r="J275" s="25">
        <v>0</v>
      </c>
      <c r="K275" s="25"/>
      <c r="L275" s="25">
        <v>0.223980732</v>
      </c>
      <c r="M275" s="25">
        <v>0</v>
      </c>
      <c r="N275" s="25">
        <f>T275</f>
        <v>-0.03685126800000002</v>
      </c>
      <c r="O275" s="25">
        <f>U275</f>
        <v>-14.128353882959155</v>
      </c>
      <c r="P275" s="25">
        <v>0</v>
      </c>
      <c r="Q275" s="25">
        <v>0</v>
      </c>
      <c r="R275" s="25">
        <v>0</v>
      </c>
      <c r="S275" s="25">
        <v>0</v>
      </c>
      <c r="T275" s="25">
        <f>I275-D275</f>
        <v>-0.03685126800000002</v>
      </c>
      <c r="U275" s="25">
        <f>T275/D275*100</f>
        <v>-14.128353882959155</v>
      </c>
      <c r="V275" s="25">
        <v>0</v>
      </c>
      <c r="W275" s="25">
        <v>0</v>
      </c>
      <c r="X275" s="23" t="s">
        <v>458</v>
      </c>
    </row>
    <row r="276" spans="1:24" s="19" customFormat="1" ht="22.5">
      <c r="A276" s="1"/>
      <c r="B276" s="7" t="s">
        <v>254</v>
      </c>
      <c r="C276" s="6" t="s">
        <v>141</v>
      </c>
      <c r="D276" s="25">
        <f>G276</f>
        <v>0.260832</v>
      </c>
      <c r="E276" s="25">
        <v>0</v>
      </c>
      <c r="F276" s="25">
        <v>0</v>
      </c>
      <c r="G276" s="25">
        <v>0.260832</v>
      </c>
      <c r="H276" s="25">
        <v>0</v>
      </c>
      <c r="I276" s="25">
        <f>L276</f>
        <v>0.23472511199999999</v>
      </c>
      <c r="J276" s="25">
        <v>0</v>
      </c>
      <c r="K276" s="25"/>
      <c r="L276" s="25">
        <v>0.23472511199999999</v>
      </c>
      <c r="M276" s="25">
        <v>0</v>
      </c>
      <c r="N276" s="25">
        <f>T276</f>
        <v>-0.026106888000000023</v>
      </c>
      <c r="O276" s="25">
        <f>U276</f>
        <v>-10.009081707765926</v>
      </c>
      <c r="P276" s="25">
        <v>0</v>
      </c>
      <c r="Q276" s="25">
        <v>0</v>
      </c>
      <c r="R276" s="25">
        <v>0</v>
      </c>
      <c r="S276" s="25">
        <v>0</v>
      </c>
      <c r="T276" s="25">
        <f>I276-D276</f>
        <v>-0.026106888000000023</v>
      </c>
      <c r="U276" s="25">
        <f>T276/D276*100</f>
        <v>-10.009081707765926</v>
      </c>
      <c r="V276" s="25">
        <v>0</v>
      </c>
      <c r="W276" s="25">
        <v>0</v>
      </c>
      <c r="X276" s="23" t="s">
        <v>459</v>
      </c>
    </row>
    <row r="277" spans="1:24" s="19" customFormat="1" ht="33.75">
      <c r="A277" s="1"/>
      <c r="B277" s="7" t="s">
        <v>361</v>
      </c>
      <c r="C277" s="6" t="s">
        <v>141</v>
      </c>
      <c r="D277" s="25">
        <v>0</v>
      </c>
      <c r="E277" s="25">
        <v>0</v>
      </c>
      <c r="F277" s="25">
        <v>0</v>
      </c>
      <c r="G277" s="25">
        <v>0.9150623999999999</v>
      </c>
      <c r="H277" s="25">
        <v>0</v>
      </c>
      <c r="I277" s="25">
        <v>0</v>
      </c>
      <c r="J277" s="25">
        <v>0</v>
      </c>
      <c r="K277" s="25"/>
      <c r="L277" s="25">
        <v>0.8699811839999999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3"/>
    </row>
    <row r="278" spans="1:24" s="19" customFormat="1" ht="24">
      <c r="A278" s="1"/>
      <c r="B278" s="7" t="s">
        <v>362</v>
      </c>
      <c r="C278" s="6" t="s">
        <v>141</v>
      </c>
      <c r="D278" s="25">
        <v>0</v>
      </c>
      <c r="E278" s="25">
        <v>0</v>
      </c>
      <c r="F278" s="25">
        <v>0</v>
      </c>
      <c r="G278" s="25">
        <v>0.260832</v>
      </c>
      <c r="H278" s="25">
        <v>0</v>
      </c>
      <c r="I278" s="25">
        <v>0</v>
      </c>
      <c r="J278" s="25">
        <v>0</v>
      </c>
      <c r="K278" s="25"/>
      <c r="L278" s="25">
        <v>0.223896756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3" t="s">
        <v>458</v>
      </c>
    </row>
    <row r="279" spans="1:24" s="19" customFormat="1" ht="12">
      <c r="A279" s="1"/>
      <c r="B279" s="9" t="s">
        <v>189</v>
      </c>
      <c r="C279" s="6"/>
      <c r="D279" s="25">
        <f>G279</f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f>L279</f>
        <v>0</v>
      </c>
      <c r="J279" s="25">
        <v>0</v>
      </c>
      <c r="K279" s="25"/>
      <c r="L279" s="25">
        <v>0</v>
      </c>
      <c r="M279" s="25">
        <v>0</v>
      </c>
      <c r="N279" s="25">
        <f>T279</f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f>I279-D279</f>
        <v>0</v>
      </c>
      <c r="U279" s="25">
        <v>0</v>
      </c>
      <c r="V279" s="25">
        <v>0</v>
      </c>
      <c r="W279" s="25">
        <v>0</v>
      </c>
      <c r="X279" s="23"/>
    </row>
    <row r="280" spans="1:24" s="19" customFormat="1" ht="24">
      <c r="A280" s="1"/>
      <c r="B280" s="7" t="s">
        <v>255</v>
      </c>
      <c r="C280" s="6" t="s">
        <v>141</v>
      </c>
      <c r="D280" s="25">
        <f>G280</f>
        <v>0.260832</v>
      </c>
      <c r="E280" s="25">
        <v>0</v>
      </c>
      <c r="F280" s="25">
        <v>0</v>
      </c>
      <c r="G280" s="25">
        <v>0.260832</v>
      </c>
      <c r="H280" s="25">
        <v>0</v>
      </c>
      <c r="I280" s="25">
        <f>L280</f>
        <v>0.21796117199999998</v>
      </c>
      <c r="J280" s="25">
        <v>0</v>
      </c>
      <c r="K280" s="25"/>
      <c r="L280" s="25">
        <v>0.21796117199999998</v>
      </c>
      <c r="M280" s="25">
        <v>0</v>
      </c>
      <c r="N280" s="25">
        <f>T280</f>
        <v>-0.04287082800000003</v>
      </c>
      <c r="O280" s="25">
        <f>U280</f>
        <v>-16.436184210526324</v>
      </c>
      <c r="P280" s="25">
        <v>0</v>
      </c>
      <c r="Q280" s="25">
        <v>0</v>
      </c>
      <c r="R280" s="25">
        <v>0</v>
      </c>
      <c r="S280" s="25">
        <v>0</v>
      </c>
      <c r="T280" s="25">
        <f>I280-D280</f>
        <v>-0.04287082800000003</v>
      </c>
      <c r="U280" s="25">
        <f>T280/D280*100</f>
        <v>-16.436184210526324</v>
      </c>
      <c r="V280" s="25">
        <v>0</v>
      </c>
      <c r="W280" s="25">
        <v>0</v>
      </c>
      <c r="X280" s="23" t="s">
        <v>458</v>
      </c>
    </row>
    <row r="281" spans="1:24" s="19" customFormat="1" ht="48">
      <c r="A281" s="1"/>
      <c r="B281" s="7" t="s">
        <v>256</v>
      </c>
      <c r="C281" s="6" t="s">
        <v>141</v>
      </c>
      <c r="D281" s="25">
        <f>G281</f>
        <v>0.39024719999999996</v>
      </c>
      <c r="E281" s="25">
        <v>0</v>
      </c>
      <c r="F281" s="25">
        <v>0</v>
      </c>
      <c r="G281" s="25">
        <v>0.39024719999999996</v>
      </c>
      <c r="H281" s="25">
        <v>0</v>
      </c>
      <c r="I281" s="25">
        <f>L281</f>
        <v>0.6996404039999999</v>
      </c>
      <c r="J281" s="25">
        <v>0</v>
      </c>
      <c r="K281" s="25"/>
      <c r="L281" s="25">
        <v>0.6996404039999999</v>
      </c>
      <c r="M281" s="25">
        <v>0</v>
      </c>
      <c r="N281" s="25">
        <f>T281</f>
        <v>0.309393204</v>
      </c>
      <c r="O281" s="25">
        <f>U281</f>
        <v>79.28133859768886</v>
      </c>
      <c r="P281" s="25">
        <v>0</v>
      </c>
      <c r="Q281" s="25">
        <v>0</v>
      </c>
      <c r="R281" s="25">
        <v>0</v>
      </c>
      <c r="S281" s="25">
        <v>0</v>
      </c>
      <c r="T281" s="25">
        <f>I281-D281</f>
        <v>0.309393204</v>
      </c>
      <c r="U281" s="25">
        <f>T281/D281*100</f>
        <v>79.28133859768886</v>
      </c>
      <c r="V281" s="25">
        <v>0</v>
      </c>
      <c r="W281" s="25">
        <v>0</v>
      </c>
      <c r="X281" s="23" t="s">
        <v>440</v>
      </c>
    </row>
    <row r="282" spans="1:24" s="19" customFormat="1" ht="48">
      <c r="A282" s="1"/>
      <c r="B282" s="7" t="s">
        <v>257</v>
      </c>
      <c r="C282" s="6" t="s">
        <v>141</v>
      </c>
      <c r="D282" s="25">
        <f>G282</f>
        <v>0.2825928</v>
      </c>
      <c r="E282" s="25">
        <v>0</v>
      </c>
      <c r="F282" s="25">
        <v>0</v>
      </c>
      <c r="G282" s="25">
        <v>0.2825928</v>
      </c>
      <c r="H282" s="25">
        <v>0</v>
      </c>
      <c r="I282" s="25">
        <f>L282</f>
        <v>0.41288264399999997</v>
      </c>
      <c r="J282" s="25">
        <v>0</v>
      </c>
      <c r="K282" s="25"/>
      <c r="L282" s="25">
        <v>0.41288264399999997</v>
      </c>
      <c r="M282" s="25">
        <v>0</v>
      </c>
      <c r="N282" s="25">
        <f>T282</f>
        <v>0.130289844</v>
      </c>
      <c r="O282" s="25">
        <f>U282</f>
        <v>46.10515342216787</v>
      </c>
      <c r="P282" s="25">
        <v>0</v>
      </c>
      <c r="Q282" s="25">
        <v>0</v>
      </c>
      <c r="R282" s="25">
        <v>0</v>
      </c>
      <c r="S282" s="25">
        <v>0</v>
      </c>
      <c r="T282" s="25">
        <f>I282-D282</f>
        <v>0.130289844</v>
      </c>
      <c r="U282" s="25">
        <f>T282/D282*100</f>
        <v>46.10515342216787</v>
      </c>
      <c r="V282" s="25">
        <v>0</v>
      </c>
      <c r="W282" s="25">
        <v>0</v>
      </c>
      <c r="X282" s="23" t="s">
        <v>440</v>
      </c>
    </row>
    <row r="283" spans="1:24" s="19" customFormat="1" ht="36">
      <c r="A283" s="1"/>
      <c r="B283" s="22" t="s">
        <v>363</v>
      </c>
      <c r="C283" s="6" t="s">
        <v>141</v>
      </c>
      <c r="D283" s="25">
        <v>0</v>
      </c>
      <c r="E283" s="25">
        <v>0</v>
      </c>
      <c r="F283" s="25">
        <v>0</v>
      </c>
      <c r="G283" s="25">
        <v>0.260832</v>
      </c>
      <c r="H283" s="25">
        <v>0</v>
      </c>
      <c r="I283" s="25">
        <v>0</v>
      </c>
      <c r="J283" s="25">
        <v>0</v>
      </c>
      <c r="K283" s="25"/>
      <c r="L283" s="25">
        <v>0.20485841999999999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3" t="s">
        <v>458</v>
      </c>
    </row>
    <row r="284" spans="1:24" s="19" customFormat="1" ht="36">
      <c r="A284" s="1"/>
      <c r="B284" s="22" t="s">
        <v>364</v>
      </c>
      <c r="C284" s="6" t="s">
        <v>141</v>
      </c>
      <c r="D284" s="25">
        <v>0</v>
      </c>
      <c r="E284" s="25">
        <v>0</v>
      </c>
      <c r="F284" s="25">
        <v>0</v>
      </c>
      <c r="G284" s="25">
        <v>0.260832</v>
      </c>
      <c r="H284" s="25">
        <v>0</v>
      </c>
      <c r="I284" s="25">
        <v>0</v>
      </c>
      <c r="J284" s="25">
        <v>0</v>
      </c>
      <c r="K284" s="25"/>
      <c r="L284" s="25">
        <v>0.19744356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3" t="s">
        <v>458</v>
      </c>
    </row>
    <row r="285" spans="1:24" s="19" customFormat="1" ht="36">
      <c r="A285" s="1"/>
      <c r="B285" s="22" t="s">
        <v>365</v>
      </c>
      <c r="C285" s="6" t="s">
        <v>141</v>
      </c>
      <c r="D285" s="25">
        <v>0</v>
      </c>
      <c r="E285" s="25">
        <v>0</v>
      </c>
      <c r="F285" s="25">
        <v>0</v>
      </c>
      <c r="G285" s="25">
        <v>0.260832</v>
      </c>
      <c r="H285" s="25">
        <v>0</v>
      </c>
      <c r="I285" s="25">
        <v>0</v>
      </c>
      <c r="J285" s="25">
        <v>0</v>
      </c>
      <c r="K285" s="25"/>
      <c r="L285" s="25">
        <v>0.182613864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3" t="s">
        <v>458</v>
      </c>
    </row>
    <row r="286" spans="1:24" s="19" customFormat="1" ht="36">
      <c r="A286" s="1"/>
      <c r="B286" s="22" t="s">
        <v>366</v>
      </c>
      <c r="C286" s="6" t="s">
        <v>141</v>
      </c>
      <c r="D286" s="25">
        <v>0</v>
      </c>
      <c r="E286" s="25">
        <v>0</v>
      </c>
      <c r="F286" s="25">
        <v>0</v>
      </c>
      <c r="G286" s="25">
        <v>0.260832</v>
      </c>
      <c r="H286" s="25">
        <v>0</v>
      </c>
      <c r="I286" s="25">
        <v>0</v>
      </c>
      <c r="J286" s="25">
        <v>0</v>
      </c>
      <c r="K286" s="25"/>
      <c r="L286" s="25">
        <v>0.20485841999999999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3" t="s">
        <v>458</v>
      </c>
    </row>
    <row r="287" spans="1:24" s="19" customFormat="1" ht="36">
      <c r="A287" s="1"/>
      <c r="B287" s="22" t="s">
        <v>367</v>
      </c>
      <c r="C287" s="6" t="s">
        <v>141</v>
      </c>
      <c r="D287" s="25">
        <v>0</v>
      </c>
      <c r="E287" s="25">
        <v>0</v>
      </c>
      <c r="F287" s="25">
        <v>0</v>
      </c>
      <c r="G287" s="25">
        <v>0.260832</v>
      </c>
      <c r="H287" s="25">
        <v>0</v>
      </c>
      <c r="I287" s="25">
        <v>0</v>
      </c>
      <c r="J287" s="25">
        <v>0</v>
      </c>
      <c r="K287" s="25"/>
      <c r="L287" s="25">
        <v>0.204858408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3" t="s">
        <v>458</v>
      </c>
    </row>
    <row r="288" spans="1:24" s="19" customFormat="1" ht="36">
      <c r="A288" s="1"/>
      <c r="B288" s="22" t="s">
        <v>368</v>
      </c>
      <c r="C288" s="6" t="s">
        <v>141</v>
      </c>
      <c r="D288" s="25">
        <v>0</v>
      </c>
      <c r="E288" s="25">
        <v>0</v>
      </c>
      <c r="F288" s="25">
        <v>0</v>
      </c>
      <c r="G288" s="25">
        <v>0.260832</v>
      </c>
      <c r="H288" s="25">
        <v>0</v>
      </c>
      <c r="I288" s="25">
        <v>0</v>
      </c>
      <c r="J288" s="25">
        <v>0</v>
      </c>
      <c r="K288" s="25"/>
      <c r="L288" s="25">
        <v>0.20396594399999998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3" t="s">
        <v>458</v>
      </c>
    </row>
    <row r="289" spans="1:24" s="19" customFormat="1" ht="36">
      <c r="A289" s="1"/>
      <c r="B289" s="22" t="s">
        <v>369</v>
      </c>
      <c r="C289" s="6" t="s">
        <v>141</v>
      </c>
      <c r="D289" s="25">
        <v>0</v>
      </c>
      <c r="E289" s="25">
        <v>0</v>
      </c>
      <c r="F289" s="25">
        <v>0</v>
      </c>
      <c r="G289" s="25">
        <v>0.260832</v>
      </c>
      <c r="H289" s="25">
        <v>0</v>
      </c>
      <c r="I289" s="25">
        <v>0</v>
      </c>
      <c r="J289" s="25">
        <v>0</v>
      </c>
      <c r="K289" s="25"/>
      <c r="L289" s="25">
        <v>0.204858396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3" t="s">
        <v>458</v>
      </c>
    </row>
    <row r="290" spans="1:24" s="19" customFormat="1" ht="36">
      <c r="A290" s="1"/>
      <c r="B290" s="22" t="s">
        <v>370</v>
      </c>
      <c r="C290" s="6" t="s">
        <v>141</v>
      </c>
      <c r="D290" s="25">
        <v>0</v>
      </c>
      <c r="E290" s="25">
        <v>0</v>
      </c>
      <c r="F290" s="25">
        <v>0</v>
      </c>
      <c r="G290" s="25">
        <v>0.8477783999999999</v>
      </c>
      <c r="H290" s="25">
        <v>0</v>
      </c>
      <c r="I290" s="25">
        <v>0</v>
      </c>
      <c r="J290" s="25">
        <v>0</v>
      </c>
      <c r="K290" s="25"/>
      <c r="L290" s="25">
        <v>0.7554366599999999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3" t="s">
        <v>458</v>
      </c>
    </row>
    <row r="291" spans="1:24" s="19" customFormat="1" ht="36">
      <c r="A291" s="1"/>
      <c r="B291" s="22" t="s">
        <v>371</v>
      </c>
      <c r="C291" s="6" t="s">
        <v>141</v>
      </c>
      <c r="D291" s="25">
        <v>0</v>
      </c>
      <c r="E291" s="25">
        <v>0</v>
      </c>
      <c r="F291" s="25">
        <v>0</v>
      </c>
      <c r="G291" s="25">
        <v>0.4306176</v>
      </c>
      <c r="H291" s="25">
        <v>0</v>
      </c>
      <c r="I291" s="25">
        <v>0</v>
      </c>
      <c r="J291" s="25">
        <v>0</v>
      </c>
      <c r="K291" s="25"/>
      <c r="L291" s="25">
        <v>0.405070836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3"/>
    </row>
    <row r="292" spans="1:24" s="19" customFormat="1" ht="36">
      <c r="A292" s="1"/>
      <c r="B292" s="22" t="s">
        <v>372</v>
      </c>
      <c r="C292" s="6" t="s">
        <v>141</v>
      </c>
      <c r="D292" s="25">
        <v>0</v>
      </c>
      <c r="E292" s="25">
        <v>0</v>
      </c>
      <c r="F292" s="25">
        <v>0</v>
      </c>
      <c r="G292" s="25">
        <v>0.6997536000000001</v>
      </c>
      <c r="H292" s="25">
        <v>0</v>
      </c>
      <c r="I292" s="25">
        <v>0</v>
      </c>
      <c r="J292" s="25">
        <v>0</v>
      </c>
      <c r="K292" s="25"/>
      <c r="L292" s="25">
        <v>0.656439204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3"/>
    </row>
    <row r="293" spans="1:24" s="19" customFormat="1" ht="24">
      <c r="A293" s="1"/>
      <c r="B293" s="22" t="s">
        <v>373</v>
      </c>
      <c r="C293" s="6" t="s">
        <v>141</v>
      </c>
      <c r="D293" s="25">
        <v>0</v>
      </c>
      <c r="E293" s="25">
        <v>0</v>
      </c>
      <c r="F293" s="25">
        <v>0</v>
      </c>
      <c r="G293" s="25">
        <v>0.260832</v>
      </c>
      <c r="H293" s="25">
        <v>0</v>
      </c>
      <c r="I293" s="25">
        <v>0</v>
      </c>
      <c r="J293" s="25">
        <v>0</v>
      </c>
      <c r="K293" s="25"/>
      <c r="L293" s="25">
        <v>0.15895625999999996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3" t="s">
        <v>458</v>
      </c>
    </row>
    <row r="294" spans="1:24" s="19" customFormat="1" ht="24">
      <c r="A294" s="1"/>
      <c r="B294" s="22" t="s">
        <v>374</v>
      </c>
      <c r="C294" s="6" t="s">
        <v>141</v>
      </c>
      <c r="D294" s="25">
        <v>0</v>
      </c>
      <c r="E294" s="25">
        <v>0</v>
      </c>
      <c r="F294" s="25">
        <v>0</v>
      </c>
      <c r="G294" s="25">
        <v>0.260832</v>
      </c>
      <c r="H294" s="25">
        <v>0</v>
      </c>
      <c r="I294" s="25">
        <v>0</v>
      </c>
      <c r="J294" s="25">
        <v>0</v>
      </c>
      <c r="K294" s="25"/>
      <c r="L294" s="25">
        <v>0.158966052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3" t="s">
        <v>458</v>
      </c>
    </row>
    <row r="295" spans="1:24" s="19" customFormat="1" ht="12">
      <c r="A295" s="1"/>
      <c r="B295" s="9" t="s">
        <v>95</v>
      </c>
      <c r="C295" s="6"/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/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3"/>
    </row>
    <row r="296" spans="1:24" s="19" customFormat="1" ht="36">
      <c r="A296" s="1"/>
      <c r="B296" s="22" t="s">
        <v>375</v>
      </c>
      <c r="C296" s="6" t="s">
        <v>141</v>
      </c>
      <c r="D296" s="25">
        <v>0</v>
      </c>
      <c r="E296" s="25">
        <v>0</v>
      </c>
      <c r="F296" s="25">
        <v>0</v>
      </c>
      <c r="G296" s="25">
        <v>0.260832</v>
      </c>
      <c r="H296" s="25">
        <v>0</v>
      </c>
      <c r="I296" s="25">
        <v>0</v>
      </c>
      <c r="J296" s="25">
        <v>0</v>
      </c>
      <c r="K296" s="25"/>
      <c r="L296" s="25">
        <v>0.171546936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3" t="s">
        <v>458</v>
      </c>
    </row>
    <row r="297" spans="1:24" s="19" customFormat="1" ht="12">
      <c r="A297" s="1"/>
      <c r="B297" s="9" t="s">
        <v>120</v>
      </c>
      <c r="C297" s="6"/>
      <c r="D297" s="25">
        <v>0</v>
      </c>
      <c r="E297" s="25">
        <v>0</v>
      </c>
      <c r="F297" s="25">
        <v>0</v>
      </c>
      <c r="G297" s="25">
        <v>0.260832</v>
      </c>
      <c r="H297" s="25">
        <v>0</v>
      </c>
      <c r="I297" s="25">
        <v>0</v>
      </c>
      <c r="J297" s="25">
        <v>0</v>
      </c>
      <c r="K297" s="25"/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3"/>
    </row>
    <row r="298" spans="1:24" s="19" customFormat="1" ht="48">
      <c r="A298" s="1"/>
      <c r="B298" s="22" t="s">
        <v>376</v>
      </c>
      <c r="C298" s="6" t="s">
        <v>141</v>
      </c>
      <c r="D298" s="25">
        <v>0</v>
      </c>
      <c r="E298" s="25">
        <v>0</v>
      </c>
      <c r="F298" s="25">
        <v>0</v>
      </c>
      <c r="G298" s="25">
        <v>0.260832</v>
      </c>
      <c r="H298" s="25">
        <v>0</v>
      </c>
      <c r="I298" s="25">
        <v>0</v>
      </c>
      <c r="J298" s="25">
        <v>0</v>
      </c>
      <c r="K298" s="25"/>
      <c r="L298" s="25">
        <v>0.25311645599999993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3"/>
    </row>
    <row r="299" spans="1:24" s="19" customFormat="1" ht="36">
      <c r="A299" s="1"/>
      <c r="B299" s="22" t="s">
        <v>377</v>
      </c>
      <c r="C299" s="6" t="s">
        <v>141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/>
      <c r="L299" s="25">
        <v>0.18390436799999998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3" t="s">
        <v>458</v>
      </c>
    </row>
    <row r="300" spans="1:24" s="19" customFormat="1" ht="12">
      <c r="A300" s="1"/>
      <c r="B300" s="9" t="s">
        <v>213</v>
      </c>
      <c r="C300" s="6"/>
      <c r="D300" s="25">
        <f aca="true" t="shared" si="27" ref="D300:D313">G300</f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f aca="true" t="shared" si="28" ref="I300:I313">L300</f>
        <v>0</v>
      </c>
      <c r="J300" s="25">
        <v>0</v>
      </c>
      <c r="K300" s="25"/>
      <c r="L300" s="25">
        <v>0</v>
      </c>
      <c r="M300" s="25">
        <v>0</v>
      </c>
      <c r="N300" s="25">
        <f aca="true" t="shared" si="29" ref="N300:N313">T300</f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f aca="true" t="shared" si="30" ref="T300:T313">I300-D300</f>
        <v>0</v>
      </c>
      <c r="U300" s="25">
        <v>0</v>
      </c>
      <c r="V300" s="25">
        <v>0</v>
      </c>
      <c r="W300" s="25">
        <v>0</v>
      </c>
      <c r="X300" s="23"/>
    </row>
    <row r="301" spans="1:24" s="19" customFormat="1" ht="33.75">
      <c r="A301" s="1"/>
      <c r="B301" s="7" t="s">
        <v>258</v>
      </c>
      <c r="C301" s="6" t="s">
        <v>141</v>
      </c>
      <c r="D301" s="25">
        <f t="shared" si="27"/>
        <v>1.2649392</v>
      </c>
      <c r="E301" s="25">
        <v>0</v>
      </c>
      <c r="F301" s="25">
        <v>0</v>
      </c>
      <c r="G301" s="25">
        <v>1.2649392</v>
      </c>
      <c r="H301" s="25">
        <v>0</v>
      </c>
      <c r="I301" s="25">
        <f t="shared" si="28"/>
        <v>1.1754250800000001</v>
      </c>
      <c r="J301" s="25">
        <v>0</v>
      </c>
      <c r="K301" s="25"/>
      <c r="L301" s="25">
        <v>1.1754250800000001</v>
      </c>
      <c r="M301" s="25">
        <v>0</v>
      </c>
      <c r="N301" s="25">
        <f t="shared" si="29"/>
        <v>-0.08951411999999981</v>
      </c>
      <c r="O301" s="25">
        <f>U301</f>
        <v>-7.076555141938822</v>
      </c>
      <c r="P301" s="25">
        <v>0</v>
      </c>
      <c r="Q301" s="25">
        <v>0</v>
      </c>
      <c r="R301" s="25">
        <v>0</v>
      </c>
      <c r="S301" s="25">
        <v>0</v>
      </c>
      <c r="T301" s="25">
        <f t="shared" si="30"/>
        <v>-0.08951411999999981</v>
      </c>
      <c r="U301" s="25">
        <f>T301/D301*100</f>
        <v>-7.076555141938822</v>
      </c>
      <c r="V301" s="25">
        <v>0</v>
      </c>
      <c r="W301" s="25">
        <v>0</v>
      </c>
      <c r="X301" s="23"/>
    </row>
    <row r="302" spans="1:24" s="19" customFormat="1" ht="12">
      <c r="A302" s="1"/>
      <c r="B302" s="9" t="s">
        <v>146</v>
      </c>
      <c r="C302" s="6"/>
      <c r="D302" s="25">
        <f t="shared" si="27"/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f t="shared" si="28"/>
        <v>0</v>
      </c>
      <c r="J302" s="25">
        <v>0</v>
      </c>
      <c r="K302" s="25"/>
      <c r="L302" s="25">
        <v>0</v>
      </c>
      <c r="M302" s="25">
        <v>0</v>
      </c>
      <c r="N302" s="25">
        <f t="shared" si="29"/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f t="shared" si="30"/>
        <v>0</v>
      </c>
      <c r="U302" s="25">
        <v>0</v>
      </c>
      <c r="V302" s="25">
        <v>0</v>
      </c>
      <c r="W302" s="25">
        <v>0</v>
      </c>
      <c r="X302" s="23"/>
    </row>
    <row r="303" spans="1:24" s="19" customFormat="1" ht="33.75">
      <c r="A303" s="1"/>
      <c r="B303" s="7" t="s">
        <v>147</v>
      </c>
      <c r="C303" s="6" t="s">
        <v>141</v>
      </c>
      <c r="D303" s="25">
        <f t="shared" si="27"/>
        <v>0.260832</v>
      </c>
      <c r="E303" s="25">
        <v>0</v>
      </c>
      <c r="F303" s="25">
        <v>0</v>
      </c>
      <c r="G303" s="25">
        <v>0.260832</v>
      </c>
      <c r="H303" s="25">
        <v>0</v>
      </c>
      <c r="I303" s="25">
        <f t="shared" si="28"/>
        <v>0.26170962</v>
      </c>
      <c r="J303" s="25">
        <v>0</v>
      </c>
      <c r="K303" s="25"/>
      <c r="L303" s="25">
        <v>0.26170962</v>
      </c>
      <c r="M303" s="25">
        <v>0</v>
      </c>
      <c r="N303" s="25">
        <f t="shared" si="29"/>
        <v>0.0008776199999999679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f t="shared" si="30"/>
        <v>0.0008776199999999679</v>
      </c>
      <c r="U303" s="25">
        <v>0</v>
      </c>
      <c r="V303" s="25">
        <v>0</v>
      </c>
      <c r="W303" s="25">
        <v>0</v>
      </c>
      <c r="X303" s="23"/>
    </row>
    <row r="304" spans="1:24" s="19" customFormat="1" ht="24">
      <c r="A304" s="1"/>
      <c r="B304" s="7" t="s">
        <v>148</v>
      </c>
      <c r="C304" s="6" t="s">
        <v>141</v>
      </c>
      <c r="D304" s="25">
        <f t="shared" si="27"/>
        <v>0.260832</v>
      </c>
      <c r="E304" s="25">
        <v>0</v>
      </c>
      <c r="F304" s="25">
        <v>0</v>
      </c>
      <c r="G304" s="25">
        <v>0.260832</v>
      </c>
      <c r="H304" s="25">
        <v>0</v>
      </c>
      <c r="I304" s="25">
        <f t="shared" si="28"/>
        <v>0.15397782000000002</v>
      </c>
      <c r="J304" s="25">
        <v>0</v>
      </c>
      <c r="K304" s="25"/>
      <c r="L304" s="25">
        <v>0.15397782000000002</v>
      </c>
      <c r="M304" s="25">
        <v>0</v>
      </c>
      <c r="N304" s="25">
        <f t="shared" si="29"/>
        <v>-0.10685417999999999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f t="shared" si="30"/>
        <v>-0.10685417999999999</v>
      </c>
      <c r="U304" s="25">
        <v>0</v>
      </c>
      <c r="V304" s="25">
        <v>0</v>
      </c>
      <c r="W304" s="25">
        <v>0</v>
      </c>
      <c r="X304" s="23" t="s">
        <v>458</v>
      </c>
    </row>
    <row r="305" spans="1:24" s="19" customFormat="1" ht="31.5">
      <c r="A305" s="1" t="s">
        <v>149</v>
      </c>
      <c r="B305" s="10" t="s">
        <v>150</v>
      </c>
      <c r="C305" s="3" t="s">
        <v>33</v>
      </c>
      <c r="D305" s="25">
        <f t="shared" si="27"/>
        <v>4.837806</v>
      </c>
      <c r="E305" s="25">
        <v>0</v>
      </c>
      <c r="F305" s="25">
        <v>0</v>
      </c>
      <c r="G305" s="25">
        <v>4.837806</v>
      </c>
      <c r="H305" s="25">
        <v>0</v>
      </c>
      <c r="I305" s="25">
        <f t="shared" si="28"/>
        <v>3.3255074159999998</v>
      </c>
      <c r="J305" s="25">
        <v>0</v>
      </c>
      <c r="K305" s="25"/>
      <c r="L305" s="25">
        <v>3.3255074159999998</v>
      </c>
      <c r="M305" s="25">
        <v>0</v>
      </c>
      <c r="N305" s="25">
        <f t="shared" si="29"/>
        <v>-1.5122985839999998</v>
      </c>
      <c r="O305" s="25">
        <f>U305</f>
        <v>-31.26000885525381</v>
      </c>
      <c r="P305" s="25">
        <v>0</v>
      </c>
      <c r="Q305" s="25">
        <v>0</v>
      </c>
      <c r="R305" s="25">
        <v>0</v>
      </c>
      <c r="S305" s="25">
        <v>0</v>
      </c>
      <c r="T305" s="25">
        <f t="shared" si="30"/>
        <v>-1.5122985839999998</v>
      </c>
      <c r="U305" s="25">
        <f>T305/D305*100</f>
        <v>-31.26000885525381</v>
      </c>
      <c r="V305" s="25">
        <v>0</v>
      </c>
      <c r="W305" s="25">
        <v>0</v>
      </c>
      <c r="X305" s="23"/>
    </row>
    <row r="306" spans="1:24" s="19" customFormat="1" ht="32.25">
      <c r="A306" s="1" t="s">
        <v>149</v>
      </c>
      <c r="B306" s="11" t="s">
        <v>151</v>
      </c>
      <c r="C306" s="6" t="s">
        <v>152</v>
      </c>
      <c r="D306" s="25">
        <f t="shared" si="27"/>
        <v>4.837806</v>
      </c>
      <c r="E306" s="25">
        <v>0</v>
      </c>
      <c r="F306" s="25">
        <v>0</v>
      </c>
      <c r="G306" s="25">
        <v>4.837806</v>
      </c>
      <c r="H306" s="25">
        <v>0</v>
      </c>
      <c r="I306" s="25">
        <f t="shared" si="28"/>
        <v>3.3255074159999998</v>
      </c>
      <c r="J306" s="25">
        <v>0</v>
      </c>
      <c r="K306" s="25"/>
      <c r="L306" s="25">
        <v>3.3255074159999998</v>
      </c>
      <c r="M306" s="25">
        <v>0</v>
      </c>
      <c r="N306" s="25">
        <f t="shared" si="29"/>
        <v>-1.5122985839999998</v>
      </c>
      <c r="O306" s="25">
        <f>U306</f>
        <v>-31.26000885525381</v>
      </c>
      <c r="P306" s="25">
        <v>0</v>
      </c>
      <c r="Q306" s="25">
        <v>0</v>
      </c>
      <c r="R306" s="25">
        <v>0</v>
      </c>
      <c r="S306" s="25">
        <v>0</v>
      </c>
      <c r="T306" s="25">
        <f t="shared" si="30"/>
        <v>-1.5122985839999998</v>
      </c>
      <c r="U306" s="25">
        <f>T306/D306*100</f>
        <v>-31.26000885525381</v>
      </c>
      <c r="V306" s="25">
        <v>0</v>
      </c>
      <c r="W306" s="25">
        <v>0</v>
      </c>
      <c r="X306" s="23"/>
    </row>
    <row r="307" spans="1:24" s="19" customFormat="1" ht="12">
      <c r="A307" s="1"/>
      <c r="B307" s="9" t="s">
        <v>153</v>
      </c>
      <c r="C307" s="6"/>
      <c r="D307" s="25">
        <f t="shared" si="27"/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f t="shared" si="28"/>
        <v>0</v>
      </c>
      <c r="J307" s="25">
        <v>0</v>
      </c>
      <c r="K307" s="25"/>
      <c r="L307" s="25">
        <v>0</v>
      </c>
      <c r="M307" s="25">
        <v>0</v>
      </c>
      <c r="N307" s="25">
        <f t="shared" si="29"/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f t="shared" si="30"/>
        <v>0</v>
      </c>
      <c r="U307" s="25">
        <v>0</v>
      </c>
      <c r="V307" s="25">
        <v>0</v>
      </c>
      <c r="W307" s="25">
        <v>0</v>
      </c>
      <c r="X307" s="23"/>
    </row>
    <row r="308" spans="1:24" s="19" customFormat="1" ht="45">
      <c r="A308" s="1"/>
      <c r="B308" s="7" t="s">
        <v>154</v>
      </c>
      <c r="C308" s="6" t="s">
        <v>152</v>
      </c>
      <c r="D308" s="25">
        <f t="shared" si="27"/>
        <v>0.2803188</v>
      </c>
      <c r="E308" s="25">
        <v>0</v>
      </c>
      <c r="F308" s="25">
        <v>0</v>
      </c>
      <c r="G308" s="25">
        <v>0.2803188</v>
      </c>
      <c r="H308" s="25">
        <v>0</v>
      </c>
      <c r="I308" s="25">
        <f t="shared" si="28"/>
        <v>0.22802974799999998</v>
      </c>
      <c r="J308" s="25">
        <v>0</v>
      </c>
      <c r="K308" s="25"/>
      <c r="L308" s="25">
        <v>0.22802974799999998</v>
      </c>
      <c r="M308" s="25">
        <v>0</v>
      </c>
      <c r="N308" s="25">
        <f t="shared" si="29"/>
        <v>-0.052289052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f t="shared" si="30"/>
        <v>-0.052289052</v>
      </c>
      <c r="U308" s="25">
        <v>0</v>
      </c>
      <c r="V308" s="25">
        <v>0</v>
      </c>
      <c r="W308" s="25">
        <v>0</v>
      </c>
      <c r="X308" s="23" t="s">
        <v>458</v>
      </c>
    </row>
    <row r="309" spans="1:24" s="19" customFormat="1" ht="45">
      <c r="A309" s="1"/>
      <c r="B309" s="7" t="s">
        <v>155</v>
      </c>
      <c r="C309" s="6" t="s">
        <v>152</v>
      </c>
      <c r="D309" s="25">
        <f t="shared" si="27"/>
        <v>0.2803188</v>
      </c>
      <c r="E309" s="25">
        <v>0</v>
      </c>
      <c r="F309" s="25">
        <v>0</v>
      </c>
      <c r="G309" s="25">
        <v>0.2803188</v>
      </c>
      <c r="H309" s="25">
        <v>0</v>
      </c>
      <c r="I309" s="25">
        <f t="shared" si="28"/>
        <v>0.22793886</v>
      </c>
      <c r="J309" s="25">
        <v>0</v>
      </c>
      <c r="K309" s="25"/>
      <c r="L309" s="25">
        <v>0.22793886</v>
      </c>
      <c r="M309" s="25">
        <v>0</v>
      </c>
      <c r="N309" s="25">
        <f t="shared" si="29"/>
        <v>-0.052379939999999986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f t="shared" si="30"/>
        <v>-0.052379939999999986</v>
      </c>
      <c r="U309" s="25">
        <v>0</v>
      </c>
      <c r="V309" s="25">
        <v>0</v>
      </c>
      <c r="W309" s="25">
        <v>0</v>
      </c>
      <c r="X309" s="23" t="s">
        <v>458</v>
      </c>
    </row>
    <row r="310" spans="1:24" s="19" customFormat="1" ht="45">
      <c r="A310" s="1"/>
      <c r="B310" s="7" t="s">
        <v>156</v>
      </c>
      <c r="C310" s="6" t="s">
        <v>152</v>
      </c>
      <c r="D310" s="25">
        <f t="shared" si="27"/>
        <v>0.2803188</v>
      </c>
      <c r="E310" s="25">
        <v>0</v>
      </c>
      <c r="F310" s="25">
        <v>0</v>
      </c>
      <c r="G310" s="25">
        <v>0.2803188</v>
      </c>
      <c r="H310" s="25">
        <v>0</v>
      </c>
      <c r="I310" s="25">
        <f t="shared" si="28"/>
        <v>0.223636932</v>
      </c>
      <c r="J310" s="25">
        <v>0</v>
      </c>
      <c r="K310" s="25"/>
      <c r="L310" s="25">
        <v>0.223636932</v>
      </c>
      <c r="M310" s="25">
        <v>0</v>
      </c>
      <c r="N310" s="25">
        <f t="shared" si="29"/>
        <v>-0.05668186799999997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f t="shared" si="30"/>
        <v>-0.05668186799999997</v>
      </c>
      <c r="U310" s="25">
        <v>0</v>
      </c>
      <c r="V310" s="25">
        <v>0</v>
      </c>
      <c r="W310" s="25">
        <v>0</v>
      </c>
      <c r="X310" s="23" t="s">
        <v>458</v>
      </c>
    </row>
    <row r="311" spans="1:24" s="19" customFormat="1" ht="45">
      <c r="A311" s="1"/>
      <c r="B311" s="7" t="s">
        <v>259</v>
      </c>
      <c r="C311" s="6" t="s">
        <v>152</v>
      </c>
      <c r="D311" s="25">
        <f t="shared" si="27"/>
        <v>0.32984399999999997</v>
      </c>
      <c r="E311" s="25">
        <v>0</v>
      </c>
      <c r="F311" s="25">
        <v>0</v>
      </c>
      <c r="G311" s="25">
        <v>0.32984399999999997</v>
      </c>
      <c r="H311" s="25">
        <v>0</v>
      </c>
      <c r="I311" s="25">
        <f t="shared" si="28"/>
        <v>0.308965644</v>
      </c>
      <c r="J311" s="25">
        <v>0</v>
      </c>
      <c r="K311" s="25"/>
      <c r="L311" s="25">
        <v>0.308965644</v>
      </c>
      <c r="M311" s="25">
        <v>0</v>
      </c>
      <c r="N311" s="25">
        <f t="shared" si="29"/>
        <v>-0.020878355999999987</v>
      </c>
      <c r="O311" s="25">
        <f>U311</f>
        <v>-6.329766798850363</v>
      </c>
      <c r="P311" s="25">
        <v>0</v>
      </c>
      <c r="Q311" s="25">
        <v>0</v>
      </c>
      <c r="R311" s="25">
        <v>0</v>
      </c>
      <c r="S311" s="25">
        <v>0</v>
      </c>
      <c r="T311" s="25">
        <f t="shared" si="30"/>
        <v>-0.020878355999999987</v>
      </c>
      <c r="U311" s="25">
        <f>T311/D311*100</f>
        <v>-6.329766798850363</v>
      </c>
      <c r="V311" s="25">
        <v>0</v>
      </c>
      <c r="W311" s="25">
        <v>0</v>
      </c>
      <c r="X311" s="23"/>
    </row>
    <row r="312" spans="1:24" s="19" customFormat="1" ht="45">
      <c r="A312" s="1"/>
      <c r="B312" s="7" t="s">
        <v>260</v>
      </c>
      <c r="C312" s="6" t="s">
        <v>152</v>
      </c>
      <c r="D312" s="25">
        <f t="shared" si="27"/>
        <v>0.32984399999999997</v>
      </c>
      <c r="E312" s="25">
        <v>0</v>
      </c>
      <c r="F312" s="25">
        <v>0</v>
      </c>
      <c r="G312" s="25">
        <v>0.32984399999999997</v>
      </c>
      <c r="H312" s="25">
        <v>0</v>
      </c>
      <c r="I312" s="25">
        <f t="shared" si="28"/>
        <v>0.29539449599999995</v>
      </c>
      <c r="J312" s="25">
        <v>0</v>
      </c>
      <c r="K312" s="25"/>
      <c r="L312" s="25">
        <v>0.29539449599999995</v>
      </c>
      <c r="M312" s="25">
        <v>0</v>
      </c>
      <c r="N312" s="25">
        <f t="shared" si="29"/>
        <v>-0.03444950400000002</v>
      </c>
      <c r="O312" s="25">
        <f>U312</f>
        <v>-10.44418088550952</v>
      </c>
      <c r="P312" s="25">
        <v>0</v>
      </c>
      <c r="Q312" s="25">
        <v>0</v>
      </c>
      <c r="R312" s="25">
        <v>0</v>
      </c>
      <c r="S312" s="25">
        <v>0</v>
      </c>
      <c r="T312" s="25">
        <f t="shared" si="30"/>
        <v>-0.03444950400000002</v>
      </c>
      <c r="U312" s="25">
        <f>T312/D312*100</f>
        <v>-10.44418088550952</v>
      </c>
      <c r="V312" s="25">
        <v>0</v>
      </c>
      <c r="W312" s="25">
        <v>0</v>
      </c>
      <c r="X312" s="23" t="s">
        <v>458</v>
      </c>
    </row>
    <row r="313" spans="1:24" s="19" customFormat="1" ht="45">
      <c r="A313" s="1"/>
      <c r="B313" s="7" t="s">
        <v>261</v>
      </c>
      <c r="C313" s="6" t="s">
        <v>152</v>
      </c>
      <c r="D313" s="25">
        <f t="shared" si="27"/>
        <v>0.32984399999999997</v>
      </c>
      <c r="E313" s="25">
        <v>0</v>
      </c>
      <c r="F313" s="25">
        <v>0</v>
      </c>
      <c r="G313" s="25">
        <v>0.32984399999999997</v>
      </c>
      <c r="H313" s="25">
        <v>0</v>
      </c>
      <c r="I313" s="25">
        <f t="shared" si="28"/>
        <v>0.282654456</v>
      </c>
      <c r="J313" s="25">
        <v>0</v>
      </c>
      <c r="K313" s="25"/>
      <c r="L313" s="25">
        <v>0.282654456</v>
      </c>
      <c r="M313" s="25">
        <v>0</v>
      </c>
      <c r="N313" s="25">
        <f t="shared" si="29"/>
        <v>-0.04718954399999997</v>
      </c>
      <c r="O313" s="25">
        <f>U313</f>
        <v>-14.306624949976346</v>
      </c>
      <c r="P313" s="25">
        <v>0</v>
      </c>
      <c r="Q313" s="25">
        <v>0</v>
      </c>
      <c r="R313" s="25">
        <v>0</v>
      </c>
      <c r="S313" s="25">
        <v>0</v>
      </c>
      <c r="T313" s="25">
        <f t="shared" si="30"/>
        <v>-0.04718954399999997</v>
      </c>
      <c r="U313" s="25">
        <f>T313/D313*100</f>
        <v>-14.306624949976346</v>
      </c>
      <c r="V313" s="25">
        <v>0</v>
      </c>
      <c r="W313" s="25">
        <v>0</v>
      </c>
      <c r="X313" s="23" t="s">
        <v>458</v>
      </c>
    </row>
    <row r="314" spans="1:24" s="19" customFormat="1" ht="48">
      <c r="A314" s="1"/>
      <c r="B314" s="22" t="s">
        <v>378</v>
      </c>
      <c r="C314" s="6" t="s">
        <v>152</v>
      </c>
      <c r="D314" s="25">
        <v>0</v>
      </c>
      <c r="E314" s="25">
        <v>0</v>
      </c>
      <c r="F314" s="25">
        <v>0</v>
      </c>
      <c r="G314" s="25">
        <v>0.32984399999999997</v>
      </c>
      <c r="H314" s="25">
        <v>0</v>
      </c>
      <c r="I314" s="25">
        <v>0</v>
      </c>
      <c r="J314" s="25">
        <v>0</v>
      </c>
      <c r="K314" s="25"/>
      <c r="L314" s="25">
        <v>0.395250552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3" t="s">
        <v>458</v>
      </c>
    </row>
    <row r="315" spans="1:24" s="19" customFormat="1" ht="48">
      <c r="A315" s="1"/>
      <c r="B315" s="22" t="s">
        <v>379</v>
      </c>
      <c r="C315" s="6" t="s">
        <v>152</v>
      </c>
      <c r="D315" s="25">
        <v>0</v>
      </c>
      <c r="E315" s="25">
        <v>0</v>
      </c>
      <c r="F315" s="25">
        <v>0</v>
      </c>
      <c r="G315" s="25">
        <v>0.2803188</v>
      </c>
      <c r="H315" s="25">
        <v>0</v>
      </c>
      <c r="I315" s="25">
        <v>0</v>
      </c>
      <c r="J315" s="25">
        <v>0</v>
      </c>
      <c r="K315" s="25"/>
      <c r="L315" s="25">
        <v>0.2971488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3"/>
    </row>
    <row r="316" spans="1:24" s="19" customFormat="1" ht="48">
      <c r="A316" s="1"/>
      <c r="B316" s="22" t="s">
        <v>380</v>
      </c>
      <c r="C316" s="6" t="s">
        <v>152</v>
      </c>
      <c r="D316" s="25">
        <v>0</v>
      </c>
      <c r="E316" s="25">
        <v>0</v>
      </c>
      <c r="F316" s="25">
        <v>0</v>
      </c>
      <c r="G316" s="25">
        <v>0.2803188</v>
      </c>
      <c r="H316" s="25">
        <v>0</v>
      </c>
      <c r="I316" s="25">
        <v>0</v>
      </c>
      <c r="J316" s="25">
        <v>0</v>
      </c>
      <c r="K316" s="25"/>
      <c r="L316" s="25">
        <v>0.29598523199999993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3"/>
    </row>
    <row r="317" spans="1:24" s="19" customFormat="1" ht="48">
      <c r="A317" s="1"/>
      <c r="B317" s="22" t="s">
        <v>381</v>
      </c>
      <c r="C317" s="6" t="s">
        <v>152</v>
      </c>
      <c r="D317" s="25">
        <v>0</v>
      </c>
      <c r="E317" s="25">
        <v>0</v>
      </c>
      <c r="F317" s="25">
        <v>0</v>
      </c>
      <c r="G317" s="25">
        <v>0.32984399999999997</v>
      </c>
      <c r="H317" s="25">
        <v>0</v>
      </c>
      <c r="I317" s="25">
        <v>0</v>
      </c>
      <c r="J317" s="25">
        <v>0</v>
      </c>
      <c r="K317" s="25"/>
      <c r="L317" s="25">
        <v>0.36736442399999997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3" t="s">
        <v>458</v>
      </c>
    </row>
    <row r="318" spans="1:24" s="19" customFormat="1" ht="12">
      <c r="A318" s="1"/>
      <c r="B318" s="9" t="s">
        <v>189</v>
      </c>
      <c r="C318" s="6"/>
      <c r="D318" s="25">
        <f>G318</f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f>L318</f>
        <v>0</v>
      </c>
      <c r="J318" s="25">
        <v>0</v>
      </c>
      <c r="K318" s="25"/>
      <c r="L318" s="25">
        <v>0</v>
      </c>
      <c r="M318" s="25">
        <v>0</v>
      </c>
      <c r="N318" s="25">
        <f>T318</f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f>I318-D318</f>
        <v>0</v>
      </c>
      <c r="U318" s="25">
        <v>0</v>
      </c>
      <c r="V318" s="25">
        <v>0</v>
      </c>
      <c r="W318" s="25">
        <v>0</v>
      </c>
      <c r="X318" s="23"/>
    </row>
    <row r="319" spans="1:24" s="19" customFormat="1" ht="45">
      <c r="A319" s="1"/>
      <c r="B319" s="7" t="s">
        <v>262</v>
      </c>
      <c r="C319" s="6" t="s">
        <v>152</v>
      </c>
      <c r="D319" s="25">
        <f>G319</f>
        <v>0.446748</v>
      </c>
      <c r="E319" s="25">
        <v>0</v>
      </c>
      <c r="F319" s="25">
        <v>0</v>
      </c>
      <c r="G319" s="25">
        <v>0.446748</v>
      </c>
      <c r="H319" s="25">
        <v>0</v>
      </c>
      <c r="I319" s="25">
        <f>L319</f>
        <v>0.12999476399999998</v>
      </c>
      <c r="J319" s="25">
        <v>0</v>
      </c>
      <c r="K319" s="25"/>
      <c r="L319" s="25">
        <v>0.12999476399999998</v>
      </c>
      <c r="M319" s="25">
        <v>0</v>
      </c>
      <c r="N319" s="25">
        <f>T319</f>
        <v>-0.316753236</v>
      </c>
      <c r="O319" s="25">
        <f>U319</f>
        <v>-70.90199306991862</v>
      </c>
      <c r="P319" s="25">
        <v>0</v>
      </c>
      <c r="Q319" s="25">
        <v>0</v>
      </c>
      <c r="R319" s="25">
        <v>0</v>
      </c>
      <c r="S319" s="25">
        <v>0</v>
      </c>
      <c r="T319" s="25">
        <f>I319-D319</f>
        <v>-0.316753236</v>
      </c>
      <c r="U319" s="25">
        <f>T319/D319*100</f>
        <v>-70.90199306991862</v>
      </c>
      <c r="V319" s="25">
        <v>0</v>
      </c>
      <c r="W319" s="25">
        <v>0</v>
      </c>
      <c r="X319" s="23" t="s">
        <v>460</v>
      </c>
    </row>
    <row r="320" spans="1:24" s="19" customFormat="1" ht="48">
      <c r="A320" s="1"/>
      <c r="B320" s="22" t="s">
        <v>382</v>
      </c>
      <c r="C320" s="6" t="s">
        <v>152</v>
      </c>
      <c r="D320" s="25">
        <v>0</v>
      </c>
      <c r="E320" s="25">
        <v>0</v>
      </c>
      <c r="F320" s="25">
        <v>0</v>
      </c>
      <c r="G320" s="25">
        <v>0.446748</v>
      </c>
      <c r="H320" s="25">
        <v>0</v>
      </c>
      <c r="I320" s="25">
        <v>0</v>
      </c>
      <c r="J320" s="25">
        <v>0</v>
      </c>
      <c r="K320" s="25"/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3" t="s">
        <v>437</v>
      </c>
    </row>
    <row r="321" spans="1:24" s="19" customFormat="1" ht="12">
      <c r="A321" s="1"/>
      <c r="B321" s="9" t="s">
        <v>213</v>
      </c>
      <c r="C321" s="6"/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/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3"/>
    </row>
    <row r="322" spans="1:24" s="19" customFormat="1" ht="60">
      <c r="A322" s="1"/>
      <c r="B322" s="22" t="s">
        <v>383</v>
      </c>
      <c r="C322" s="6" t="s">
        <v>152</v>
      </c>
      <c r="D322" s="25">
        <v>0</v>
      </c>
      <c r="E322" s="25">
        <v>0</v>
      </c>
      <c r="F322" s="25">
        <v>0</v>
      </c>
      <c r="G322" s="25">
        <v>0.446748</v>
      </c>
      <c r="H322" s="25">
        <v>0</v>
      </c>
      <c r="I322" s="25">
        <v>0</v>
      </c>
      <c r="J322" s="25">
        <v>0</v>
      </c>
      <c r="K322" s="25"/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3" t="s">
        <v>437</v>
      </c>
    </row>
    <row r="323" spans="1:24" s="19" customFormat="1" ht="12">
      <c r="A323" s="1"/>
      <c r="B323" s="9" t="s">
        <v>216</v>
      </c>
      <c r="C323" s="6"/>
      <c r="D323" s="25">
        <f aca="true" t="shared" si="31" ref="D323:D331">G323</f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f aca="true" t="shared" si="32" ref="I323:I331">L323</f>
        <v>0</v>
      </c>
      <c r="J323" s="25">
        <v>0</v>
      </c>
      <c r="K323" s="25"/>
      <c r="L323" s="25">
        <v>0</v>
      </c>
      <c r="M323" s="25">
        <v>0</v>
      </c>
      <c r="N323" s="25">
        <f aca="true" t="shared" si="33" ref="N323:N331">T323</f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f aca="true" t="shared" si="34" ref="T323:T331">I323-D323</f>
        <v>0</v>
      </c>
      <c r="U323" s="25">
        <v>0</v>
      </c>
      <c r="V323" s="25">
        <v>0</v>
      </c>
      <c r="W323" s="25">
        <v>0</v>
      </c>
      <c r="X323" s="23"/>
    </row>
    <row r="324" spans="1:24" s="19" customFormat="1" ht="45">
      <c r="A324" s="1"/>
      <c r="B324" s="7" t="s">
        <v>263</v>
      </c>
      <c r="C324" s="6" t="s">
        <v>152</v>
      </c>
      <c r="D324" s="25">
        <f t="shared" si="31"/>
        <v>0.446748</v>
      </c>
      <c r="E324" s="25">
        <v>0</v>
      </c>
      <c r="F324" s="25">
        <v>0</v>
      </c>
      <c r="G324" s="25">
        <v>0.446748</v>
      </c>
      <c r="H324" s="25">
        <v>0</v>
      </c>
      <c r="I324" s="25">
        <f t="shared" si="32"/>
        <v>0.273143508</v>
      </c>
      <c r="J324" s="25">
        <v>0</v>
      </c>
      <c r="K324" s="25"/>
      <c r="L324" s="25">
        <v>0.273143508</v>
      </c>
      <c r="M324" s="25">
        <v>0</v>
      </c>
      <c r="N324" s="25">
        <f t="shared" si="33"/>
        <v>-0.173604492</v>
      </c>
      <c r="O324" s="25">
        <f>U324</f>
        <v>-38.85960138601628</v>
      </c>
      <c r="P324" s="25">
        <v>0</v>
      </c>
      <c r="Q324" s="25">
        <v>0</v>
      </c>
      <c r="R324" s="25">
        <v>0</v>
      </c>
      <c r="S324" s="25">
        <v>0</v>
      </c>
      <c r="T324" s="25">
        <f t="shared" si="34"/>
        <v>-0.173604492</v>
      </c>
      <c r="U324" s="25">
        <f>T324/D324*100</f>
        <v>-38.85960138601628</v>
      </c>
      <c r="V324" s="25">
        <v>0</v>
      </c>
      <c r="W324" s="25">
        <v>0</v>
      </c>
      <c r="X324" s="23" t="s">
        <v>460</v>
      </c>
    </row>
    <row r="325" spans="1:24" s="19" customFormat="1" ht="31.5">
      <c r="A325" s="1" t="s">
        <v>157</v>
      </c>
      <c r="B325" s="10" t="s">
        <v>158</v>
      </c>
      <c r="C325" s="3"/>
      <c r="D325" s="25">
        <f t="shared" si="31"/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f t="shared" si="32"/>
        <v>0</v>
      </c>
      <c r="J325" s="25">
        <v>0</v>
      </c>
      <c r="K325" s="25"/>
      <c r="L325" s="25">
        <v>0</v>
      </c>
      <c r="M325" s="25">
        <v>0</v>
      </c>
      <c r="N325" s="25">
        <f t="shared" si="33"/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f t="shared" si="34"/>
        <v>0</v>
      </c>
      <c r="U325" s="25">
        <v>0</v>
      </c>
      <c r="V325" s="25">
        <v>0</v>
      </c>
      <c r="W325" s="25">
        <v>0</v>
      </c>
      <c r="X325" s="23"/>
    </row>
    <row r="326" spans="1:24" s="19" customFormat="1" ht="31.5">
      <c r="A326" s="1" t="s">
        <v>159</v>
      </c>
      <c r="B326" s="10" t="s">
        <v>160</v>
      </c>
      <c r="C326" s="3"/>
      <c r="D326" s="25">
        <f t="shared" si="31"/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f t="shared" si="32"/>
        <v>0</v>
      </c>
      <c r="J326" s="25">
        <v>0</v>
      </c>
      <c r="K326" s="25"/>
      <c r="L326" s="25">
        <v>0</v>
      </c>
      <c r="M326" s="25">
        <v>0</v>
      </c>
      <c r="N326" s="25">
        <f t="shared" si="33"/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f t="shared" si="34"/>
        <v>0</v>
      </c>
      <c r="U326" s="25">
        <v>0</v>
      </c>
      <c r="V326" s="25">
        <v>0</v>
      </c>
      <c r="W326" s="25">
        <v>0</v>
      </c>
      <c r="X326" s="23"/>
    </row>
    <row r="327" spans="1:24" s="19" customFormat="1" ht="31.5">
      <c r="A327" s="1" t="s">
        <v>161</v>
      </c>
      <c r="B327" s="10" t="s">
        <v>162</v>
      </c>
      <c r="C327" s="3" t="s">
        <v>33</v>
      </c>
      <c r="D327" s="25">
        <f t="shared" si="31"/>
        <v>39.827899657277015</v>
      </c>
      <c r="E327" s="25">
        <v>0</v>
      </c>
      <c r="F327" s="25">
        <v>0</v>
      </c>
      <c r="G327" s="25">
        <v>39.827899657277015</v>
      </c>
      <c r="H327" s="25">
        <v>0</v>
      </c>
      <c r="I327" s="25">
        <f t="shared" si="32"/>
        <v>11.702015172</v>
      </c>
      <c r="J327" s="25">
        <v>0</v>
      </c>
      <c r="K327" s="25"/>
      <c r="L327" s="25">
        <v>11.702015172</v>
      </c>
      <c r="M327" s="25">
        <v>0</v>
      </c>
      <c r="N327" s="25">
        <f t="shared" si="33"/>
        <v>-28.125884485277016</v>
      </c>
      <c r="O327" s="25">
        <f>U327</f>
        <v>-70.61854812155049</v>
      </c>
      <c r="P327" s="25">
        <v>0</v>
      </c>
      <c r="Q327" s="25">
        <v>0</v>
      </c>
      <c r="R327" s="25">
        <v>0</v>
      </c>
      <c r="S327" s="25">
        <v>0</v>
      </c>
      <c r="T327" s="25">
        <f t="shared" si="34"/>
        <v>-28.125884485277016</v>
      </c>
      <c r="U327" s="25">
        <f>T327/D327*100</f>
        <v>-70.61854812155049</v>
      </c>
      <c r="V327" s="25">
        <v>0</v>
      </c>
      <c r="W327" s="25">
        <v>0</v>
      </c>
      <c r="X327" s="23"/>
    </row>
    <row r="328" spans="1:24" s="19" customFormat="1" ht="21">
      <c r="A328" s="1" t="s">
        <v>163</v>
      </c>
      <c r="B328" s="10" t="s">
        <v>164</v>
      </c>
      <c r="C328" s="3"/>
      <c r="D328" s="25">
        <f t="shared" si="31"/>
        <v>8.968833803999999</v>
      </c>
      <c r="E328" s="25">
        <v>0</v>
      </c>
      <c r="F328" s="25">
        <v>0</v>
      </c>
      <c r="G328" s="25">
        <v>8.968833803999999</v>
      </c>
      <c r="H328" s="25">
        <v>0</v>
      </c>
      <c r="I328" s="25">
        <f t="shared" si="32"/>
        <v>6.632031275999999</v>
      </c>
      <c r="J328" s="25">
        <v>0</v>
      </c>
      <c r="K328" s="25"/>
      <c r="L328" s="25">
        <v>6.632031275999999</v>
      </c>
      <c r="M328" s="25">
        <v>0</v>
      </c>
      <c r="N328" s="25">
        <f t="shared" si="33"/>
        <v>-2.3368025279999998</v>
      </c>
      <c r="O328" s="25">
        <f>U328</f>
        <v>-26.05469762365105</v>
      </c>
      <c r="P328" s="25">
        <v>0</v>
      </c>
      <c r="Q328" s="25">
        <v>0</v>
      </c>
      <c r="R328" s="25">
        <v>0</v>
      </c>
      <c r="S328" s="25">
        <v>0</v>
      </c>
      <c r="T328" s="25">
        <f t="shared" si="34"/>
        <v>-2.3368025279999998</v>
      </c>
      <c r="U328" s="25">
        <f>T328/D328*100</f>
        <v>-26.05469762365105</v>
      </c>
      <c r="V328" s="25">
        <v>0</v>
      </c>
      <c r="W328" s="25">
        <v>0</v>
      </c>
      <c r="X328" s="23"/>
    </row>
    <row r="329" spans="1:24" s="19" customFormat="1" ht="21">
      <c r="A329" s="1"/>
      <c r="B329" s="10" t="s">
        <v>264</v>
      </c>
      <c r="C329" s="3" t="s">
        <v>273</v>
      </c>
      <c r="D329" s="25">
        <f t="shared" si="31"/>
        <v>8.968833803999999</v>
      </c>
      <c r="E329" s="25">
        <v>0</v>
      </c>
      <c r="F329" s="25">
        <v>0</v>
      </c>
      <c r="G329" s="25">
        <v>8.968833803999999</v>
      </c>
      <c r="H329" s="25">
        <v>0</v>
      </c>
      <c r="I329" s="25">
        <f t="shared" si="32"/>
        <v>6.632031275999999</v>
      </c>
      <c r="J329" s="25">
        <v>0</v>
      </c>
      <c r="K329" s="25"/>
      <c r="L329" s="25">
        <v>6.632031275999999</v>
      </c>
      <c r="M329" s="25">
        <v>0</v>
      </c>
      <c r="N329" s="25">
        <f t="shared" si="33"/>
        <v>-2.3368025279999998</v>
      </c>
      <c r="O329" s="25">
        <f>U329</f>
        <v>-26.05469762365105</v>
      </c>
      <c r="P329" s="25">
        <v>0</v>
      </c>
      <c r="Q329" s="25">
        <v>0</v>
      </c>
      <c r="R329" s="25">
        <v>0</v>
      </c>
      <c r="S329" s="25">
        <v>0</v>
      </c>
      <c r="T329" s="25">
        <f t="shared" si="34"/>
        <v>-2.3368025279999998</v>
      </c>
      <c r="U329" s="25">
        <f>T329/D329*100</f>
        <v>-26.05469762365105</v>
      </c>
      <c r="V329" s="25">
        <v>0</v>
      </c>
      <c r="W329" s="25">
        <v>0</v>
      </c>
      <c r="X329" s="23"/>
    </row>
    <row r="330" spans="1:24" s="19" customFormat="1" ht="12">
      <c r="A330" s="1"/>
      <c r="B330" s="9" t="s">
        <v>153</v>
      </c>
      <c r="C330" s="3"/>
      <c r="D330" s="25">
        <f t="shared" si="31"/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f t="shared" si="32"/>
        <v>0</v>
      </c>
      <c r="J330" s="25">
        <v>0</v>
      </c>
      <c r="K330" s="25"/>
      <c r="L330" s="25">
        <v>0</v>
      </c>
      <c r="M330" s="25">
        <v>0</v>
      </c>
      <c r="N330" s="25">
        <f t="shared" si="33"/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f t="shared" si="34"/>
        <v>0</v>
      </c>
      <c r="U330" s="25">
        <v>0</v>
      </c>
      <c r="V330" s="25">
        <v>0</v>
      </c>
      <c r="W330" s="25">
        <v>0</v>
      </c>
      <c r="X330" s="23"/>
    </row>
    <row r="331" spans="1:24" s="19" customFormat="1" ht="24">
      <c r="A331" s="1"/>
      <c r="B331" s="14" t="s">
        <v>265</v>
      </c>
      <c r="C331" s="13" t="s">
        <v>273</v>
      </c>
      <c r="D331" s="25">
        <f t="shared" si="31"/>
        <v>0.23426039999999998</v>
      </c>
      <c r="E331" s="25">
        <v>0</v>
      </c>
      <c r="F331" s="25">
        <v>0</v>
      </c>
      <c r="G331" s="25">
        <v>0.23426039999999998</v>
      </c>
      <c r="H331" s="25">
        <v>0</v>
      </c>
      <c r="I331" s="25">
        <f t="shared" si="32"/>
        <v>0.15800186399999996</v>
      </c>
      <c r="J331" s="25">
        <v>0</v>
      </c>
      <c r="K331" s="25"/>
      <c r="L331" s="25">
        <v>0.15800186399999996</v>
      </c>
      <c r="M331" s="25">
        <v>0</v>
      </c>
      <c r="N331" s="25">
        <f t="shared" si="33"/>
        <v>-0.07625853600000002</v>
      </c>
      <c r="O331" s="25">
        <f>U331</f>
        <v>-32.55289242227881</v>
      </c>
      <c r="P331" s="25">
        <v>0</v>
      </c>
      <c r="Q331" s="25">
        <v>0</v>
      </c>
      <c r="R331" s="25">
        <v>0</v>
      </c>
      <c r="S331" s="25">
        <v>0</v>
      </c>
      <c r="T331" s="25">
        <f t="shared" si="34"/>
        <v>-0.07625853600000002</v>
      </c>
      <c r="U331" s="25">
        <f>T331/D331*100</f>
        <v>-32.55289242227881</v>
      </c>
      <c r="V331" s="25">
        <v>0</v>
      </c>
      <c r="W331" s="25">
        <v>0</v>
      </c>
      <c r="X331" s="23" t="s">
        <v>275</v>
      </c>
    </row>
    <row r="332" spans="1:24" s="19" customFormat="1" ht="24">
      <c r="A332" s="1"/>
      <c r="B332" s="22" t="s">
        <v>384</v>
      </c>
      <c r="C332" s="13" t="s">
        <v>273</v>
      </c>
      <c r="D332" s="25">
        <v>0</v>
      </c>
      <c r="E332" s="25">
        <v>0</v>
      </c>
      <c r="F332" s="25">
        <v>0</v>
      </c>
      <c r="G332" s="25">
        <v>1.1085467999999998</v>
      </c>
      <c r="H332" s="25">
        <v>0</v>
      </c>
      <c r="I332" s="25">
        <v>0</v>
      </c>
      <c r="J332" s="25">
        <v>0</v>
      </c>
      <c r="K332" s="25"/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3" t="s">
        <v>441</v>
      </c>
    </row>
    <row r="333" spans="1:24" s="19" customFormat="1" ht="24">
      <c r="A333" s="1"/>
      <c r="B333" s="22" t="s">
        <v>385</v>
      </c>
      <c r="C333" s="13" t="s">
        <v>273</v>
      </c>
      <c r="D333" s="25">
        <v>0</v>
      </c>
      <c r="E333" s="25">
        <v>0</v>
      </c>
      <c r="F333" s="25">
        <v>0</v>
      </c>
      <c r="G333" s="25">
        <v>1.100196048</v>
      </c>
      <c r="H333" s="25">
        <v>0</v>
      </c>
      <c r="I333" s="25">
        <v>0</v>
      </c>
      <c r="J333" s="25">
        <v>0</v>
      </c>
      <c r="K333" s="25"/>
      <c r="L333" s="25">
        <v>1.120482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3"/>
    </row>
    <row r="334" spans="1:24" s="19" customFormat="1" ht="24">
      <c r="A334" s="1"/>
      <c r="B334" s="22" t="s">
        <v>386</v>
      </c>
      <c r="C334" s="13" t="s">
        <v>273</v>
      </c>
      <c r="D334" s="25">
        <v>0</v>
      </c>
      <c r="E334" s="25">
        <v>0</v>
      </c>
      <c r="F334" s="25">
        <v>0</v>
      </c>
      <c r="G334" s="25">
        <v>0.9823164</v>
      </c>
      <c r="H334" s="25">
        <v>0</v>
      </c>
      <c r="I334" s="25">
        <v>0</v>
      </c>
      <c r="J334" s="25">
        <v>0</v>
      </c>
      <c r="K334" s="25"/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3" t="s">
        <v>441</v>
      </c>
    </row>
    <row r="335" spans="1:24" s="19" customFormat="1" ht="24">
      <c r="A335" s="1"/>
      <c r="B335" s="22" t="s">
        <v>387</v>
      </c>
      <c r="C335" s="13" t="s">
        <v>273</v>
      </c>
      <c r="D335" s="25">
        <v>0</v>
      </c>
      <c r="E335" s="25">
        <v>0</v>
      </c>
      <c r="F335" s="25">
        <v>0</v>
      </c>
      <c r="G335" s="25">
        <v>0.5268708</v>
      </c>
      <c r="H335" s="25">
        <v>0</v>
      </c>
      <c r="I335" s="25">
        <v>0</v>
      </c>
      <c r="J335" s="25">
        <v>0</v>
      </c>
      <c r="K335" s="25"/>
      <c r="L335" s="25">
        <v>0.6692123999999999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3" t="s">
        <v>456</v>
      </c>
    </row>
    <row r="336" spans="1:24" s="19" customFormat="1" ht="24">
      <c r="A336" s="1"/>
      <c r="B336" s="22" t="s">
        <v>388</v>
      </c>
      <c r="C336" s="13" t="s">
        <v>273</v>
      </c>
      <c r="D336" s="25">
        <v>0</v>
      </c>
      <c r="E336" s="25">
        <v>0</v>
      </c>
      <c r="F336" s="25">
        <v>0</v>
      </c>
      <c r="G336" s="25">
        <v>0.696098556</v>
      </c>
      <c r="H336" s="25">
        <v>0</v>
      </c>
      <c r="I336" s="25">
        <v>0</v>
      </c>
      <c r="J336" s="25">
        <v>0</v>
      </c>
      <c r="K336" s="25"/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3" t="s">
        <v>441</v>
      </c>
    </row>
    <row r="337" spans="1:24" s="19" customFormat="1" ht="12">
      <c r="A337" s="1"/>
      <c r="B337" s="9" t="s">
        <v>203</v>
      </c>
      <c r="C337" s="13"/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/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3"/>
    </row>
    <row r="338" spans="1:24" s="19" customFormat="1" ht="24">
      <c r="A338" s="1"/>
      <c r="B338" s="22" t="s">
        <v>389</v>
      </c>
      <c r="C338" s="13" t="s">
        <v>273</v>
      </c>
      <c r="D338" s="25">
        <v>0</v>
      </c>
      <c r="E338" s="25">
        <v>0</v>
      </c>
      <c r="F338" s="25">
        <v>0</v>
      </c>
      <c r="G338" s="25">
        <v>0.4012836</v>
      </c>
      <c r="H338" s="25">
        <v>0</v>
      </c>
      <c r="I338" s="25">
        <v>0</v>
      </c>
      <c r="J338" s="25">
        <v>0</v>
      </c>
      <c r="K338" s="25"/>
      <c r="L338" s="25">
        <v>0.48154032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3" t="s">
        <v>456</v>
      </c>
    </row>
    <row r="339" spans="1:24" s="19" customFormat="1" ht="12">
      <c r="A339" s="1"/>
      <c r="B339" s="9" t="s">
        <v>93</v>
      </c>
      <c r="C339" s="13"/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/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3"/>
    </row>
    <row r="340" spans="1:24" s="19" customFormat="1" ht="36">
      <c r="A340" s="1"/>
      <c r="B340" s="22" t="s">
        <v>390</v>
      </c>
      <c r="C340" s="13" t="s">
        <v>273</v>
      </c>
      <c r="D340" s="25">
        <v>0</v>
      </c>
      <c r="E340" s="25">
        <v>0</v>
      </c>
      <c r="F340" s="25">
        <v>0</v>
      </c>
      <c r="G340" s="25">
        <v>0.6742883999999999</v>
      </c>
      <c r="H340" s="25">
        <v>0</v>
      </c>
      <c r="I340" s="25">
        <v>0</v>
      </c>
      <c r="J340" s="25">
        <v>0</v>
      </c>
      <c r="K340" s="25"/>
      <c r="L340" s="25">
        <v>0.6571356959999999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3"/>
    </row>
    <row r="341" spans="1:24" s="19" customFormat="1" ht="36">
      <c r="A341" s="1"/>
      <c r="B341" s="22" t="s">
        <v>391</v>
      </c>
      <c r="C341" s="13" t="s">
        <v>273</v>
      </c>
      <c r="D341" s="25">
        <v>0</v>
      </c>
      <c r="E341" s="25">
        <v>0</v>
      </c>
      <c r="F341" s="25">
        <v>0</v>
      </c>
      <c r="G341" s="25">
        <v>0.6861252</v>
      </c>
      <c r="H341" s="25">
        <v>0</v>
      </c>
      <c r="I341" s="25">
        <v>0</v>
      </c>
      <c r="J341" s="25">
        <v>0</v>
      </c>
      <c r="K341" s="25"/>
      <c r="L341" s="25">
        <v>0.6861252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3" t="s">
        <v>441</v>
      </c>
    </row>
    <row r="342" spans="1:24" s="19" customFormat="1" ht="36">
      <c r="A342" s="1"/>
      <c r="B342" s="22" t="s">
        <v>392</v>
      </c>
      <c r="C342" s="13" t="s">
        <v>273</v>
      </c>
      <c r="D342" s="25">
        <v>0</v>
      </c>
      <c r="E342" s="25">
        <v>0</v>
      </c>
      <c r="F342" s="25">
        <v>0</v>
      </c>
      <c r="G342" s="25">
        <v>0.1738452</v>
      </c>
      <c r="H342" s="25">
        <v>0</v>
      </c>
      <c r="I342" s="25">
        <v>0</v>
      </c>
      <c r="J342" s="25">
        <v>0</v>
      </c>
      <c r="K342" s="25"/>
      <c r="L342" s="25">
        <v>0.437665104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3" t="s">
        <v>442</v>
      </c>
    </row>
    <row r="343" spans="1:24" s="19" customFormat="1" ht="12">
      <c r="A343" s="1"/>
      <c r="B343" s="9" t="s">
        <v>213</v>
      </c>
      <c r="C343" s="3"/>
      <c r="D343" s="25">
        <f>G343</f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f>L343</f>
        <v>0</v>
      </c>
      <c r="J343" s="25">
        <v>0</v>
      </c>
      <c r="K343" s="25"/>
      <c r="L343" s="25">
        <v>0</v>
      </c>
      <c r="M343" s="25">
        <v>0</v>
      </c>
      <c r="N343" s="25">
        <f>T343</f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f>I343-D343</f>
        <v>0</v>
      </c>
      <c r="U343" s="25">
        <v>0</v>
      </c>
      <c r="V343" s="25">
        <v>0</v>
      </c>
      <c r="W343" s="25">
        <v>0</v>
      </c>
      <c r="X343" s="23"/>
    </row>
    <row r="344" spans="1:24" s="19" customFormat="1" ht="33.75">
      <c r="A344" s="1"/>
      <c r="B344" s="14" t="s">
        <v>266</v>
      </c>
      <c r="C344" s="13" t="s">
        <v>273</v>
      </c>
      <c r="D344" s="25">
        <f>G344</f>
        <v>0.1613616</v>
      </c>
      <c r="E344" s="25">
        <v>0</v>
      </c>
      <c r="F344" s="25">
        <v>0</v>
      </c>
      <c r="G344" s="25">
        <v>0.1613616</v>
      </c>
      <c r="H344" s="25">
        <v>0</v>
      </c>
      <c r="I344" s="25">
        <f>L344</f>
        <v>0.216146412</v>
      </c>
      <c r="J344" s="25">
        <v>0</v>
      </c>
      <c r="K344" s="25"/>
      <c r="L344" s="25">
        <v>0.216146412</v>
      </c>
      <c r="M344" s="25">
        <v>0</v>
      </c>
      <c r="N344" s="25">
        <f>T344</f>
        <v>0.054784812000000016</v>
      </c>
      <c r="O344" s="25">
        <f>U344</f>
        <v>33.95157955796176</v>
      </c>
      <c r="P344" s="25">
        <v>0</v>
      </c>
      <c r="Q344" s="25">
        <v>0</v>
      </c>
      <c r="R344" s="25">
        <v>0</v>
      </c>
      <c r="S344" s="25">
        <v>0</v>
      </c>
      <c r="T344" s="25">
        <f>I344-D344</f>
        <v>0.054784812000000016</v>
      </c>
      <c r="U344" s="25">
        <f>T344/D344*100</f>
        <v>33.95157955796176</v>
      </c>
      <c r="V344" s="25">
        <v>0</v>
      </c>
      <c r="W344" s="25">
        <v>0</v>
      </c>
      <c r="X344" s="23" t="s">
        <v>456</v>
      </c>
    </row>
    <row r="345" spans="1:24" s="19" customFormat="1" ht="36">
      <c r="A345" s="1"/>
      <c r="B345" s="22" t="s">
        <v>393</v>
      </c>
      <c r="C345" s="13" t="s">
        <v>273</v>
      </c>
      <c r="D345" s="25">
        <v>0</v>
      </c>
      <c r="E345" s="25">
        <v>0</v>
      </c>
      <c r="F345" s="25">
        <v>0</v>
      </c>
      <c r="G345" s="25">
        <v>0.10766279999999999</v>
      </c>
      <c r="H345" s="25">
        <v>0</v>
      </c>
      <c r="I345" s="25">
        <v>0</v>
      </c>
      <c r="J345" s="25">
        <v>0</v>
      </c>
      <c r="K345" s="25"/>
      <c r="L345" s="25">
        <v>0.08974428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3" t="s">
        <v>456</v>
      </c>
    </row>
    <row r="346" spans="1:24" s="19" customFormat="1" ht="36">
      <c r="A346" s="1"/>
      <c r="B346" s="22" t="s">
        <v>394</v>
      </c>
      <c r="C346" s="13" t="s">
        <v>273</v>
      </c>
      <c r="D346" s="25">
        <v>0</v>
      </c>
      <c r="E346" s="25">
        <v>0</v>
      </c>
      <c r="F346" s="25">
        <v>0</v>
      </c>
      <c r="G346" s="25">
        <v>1.5117011999999996</v>
      </c>
      <c r="H346" s="25">
        <v>0</v>
      </c>
      <c r="I346" s="25">
        <v>0</v>
      </c>
      <c r="J346" s="25">
        <v>0</v>
      </c>
      <c r="K346" s="25"/>
      <c r="L346" s="25">
        <v>1.5117012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3"/>
    </row>
    <row r="347" spans="1:24" s="19" customFormat="1" ht="12">
      <c r="A347" s="1"/>
      <c r="B347" s="9" t="s">
        <v>120</v>
      </c>
      <c r="C347" s="13"/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/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3"/>
    </row>
    <row r="348" spans="1:24" s="19" customFormat="1" ht="24">
      <c r="A348" s="1"/>
      <c r="B348" s="22" t="s">
        <v>395</v>
      </c>
      <c r="C348" s="13" t="s">
        <v>273</v>
      </c>
      <c r="D348" s="25">
        <v>0</v>
      </c>
      <c r="E348" s="25">
        <v>0</v>
      </c>
      <c r="F348" s="25">
        <v>0</v>
      </c>
      <c r="G348" s="25">
        <v>0.2569836</v>
      </c>
      <c r="H348" s="25">
        <v>0</v>
      </c>
      <c r="I348" s="25">
        <v>0</v>
      </c>
      <c r="J348" s="25">
        <v>0</v>
      </c>
      <c r="K348" s="25"/>
      <c r="L348" s="25">
        <v>0.2569836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3"/>
    </row>
    <row r="349" spans="1:24" s="19" customFormat="1" ht="24">
      <c r="A349" s="1"/>
      <c r="B349" s="22" t="s">
        <v>396</v>
      </c>
      <c r="C349" s="13" t="s">
        <v>273</v>
      </c>
      <c r="D349" s="25">
        <v>0</v>
      </c>
      <c r="E349" s="25">
        <v>0</v>
      </c>
      <c r="F349" s="25">
        <v>0</v>
      </c>
      <c r="G349" s="25">
        <v>0.34729319999999997</v>
      </c>
      <c r="H349" s="25">
        <v>0</v>
      </c>
      <c r="I349" s="25">
        <v>0</v>
      </c>
      <c r="J349" s="25">
        <v>0</v>
      </c>
      <c r="K349" s="25"/>
      <c r="L349" s="25">
        <v>0.34729319999999997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3"/>
    </row>
    <row r="350" spans="1:24" s="19" customFormat="1" ht="21">
      <c r="A350" s="1" t="s">
        <v>165</v>
      </c>
      <c r="B350" s="10" t="s">
        <v>166</v>
      </c>
      <c r="C350" s="12" t="s">
        <v>33</v>
      </c>
      <c r="D350" s="25">
        <f>G350</f>
        <v>30.85906585327702</v>
      </c>
      <c r="E350" s="25">
        <v>0</v>
      </c>
      <c r="F350" s="25">
        <v>0</v>
      </c>
      <c r="G350" s="25">
        <v>30.85906585327702</v>
      </c>
      <c r="H350" s="25">
        <v>0</v>
      </c>
      <c r="I350" s="25">
        <f>L350</f>
        <v>5.069983896</v>
      </c>
      <c r="J350" s="25">
        <v>0</v>
      </c>
      <c r="K350" s="25"/>
      <c r="L350" s="25">
        <v>5.069983896</v>
      </c>
      <c r="M350" s="25">
        <v>0</v>
      </c>
      <c r="N350" s="25">
        <f>T350</f>
        <v>-25.78908195727702</v>
      </c>
      <c r="O350" s="25">
        <f>U350</f>
        <v>-83.57052050730951</v>
      </c>
      <c r="P350" s="25">
        <v>0</v>
      </c>
      <c r="Q350" s="25">
        <v>0</v>
      </c>
      <c r="R350" s="25">
        <v>0</v>
      </c>
      <c r="S350" s="25">
        <v>0</v>
      </c>
      <c r="T350" s="25">
        <f>I350-D350</f>
        <v>-25.78908195727702</v>
      </c>
      <c r="U350" s="25">
        <f>T350/D350*100</f>
        <v>-83.57052050730951</v>
      </c>
      <c r="V350" s="25">
        <v>0</v>
      </c>
      <c r="W350" s="25">
        <v>0</v>
      </c>
      <c r="X350" s="23"/>
    </row>
    <row r="351" spans="1:24" s="19" customFormat="1" ht="21.75">
      <c r="A351" s="1" t="s">
        <v>165</v>
      </c>
      <c r="B351" s="11" t="s">
        <v>167</v>
      </c>
      <c r="C351" s="13" t="s">
        <v>168</v>
      </c>
      <c r="D351" s="25">
        <f>G351</f>
        <v>3.4179071999999997</v>
      </c>
      <c r="E351" s="25">
        <v>0</v>
      </c>
      <c r="F351" s="25">
        <v>0</v>
      </c>
      <c r="G351" s="25">
        <v>3.4179071999999997</v>
      </c>
      <c r="H351" s="25">
        <v>0</v>
      </c>
      <c r="I351" s="25">
        <f>L351</f>
        <v>0.862898628</v>
      </c>
      <c r="J351" s="25">
        <v>0</v>
      </c>
      <c r="K351" s="25"/>
      <c r="L351" s="25">
        <v>0.862898628</v>
      </c>
      <c r="M351" s="25">
        <v>0</v>
      </c>
      <c r="N351" s="25">
        <f>T351</f>
        <v>-2.5550085719999998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f>I351-D351</f>
        <v>-2.5550085719999998</v>
      </c>
      <c r="U351" s="25">
        <v>0</v>
      </c>
      <c r="V351" s="25">
        <v>0</v>
      </c>
      <c r="W351" s="25">
        <v>0</v>
      </c>
      <c r="X351" s="23"/>
    </row>
    <row r="352" spans="1:24" s="19" customFormat="1" ht="12">
      <c r="A352" s="1"/>
      <c r="B352" s="9" t="s">
        <v>153</v>
      </c>
      <c r="C352" s="13"/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/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3"/>
    </row>
    <row r="353" spans="1:24" s="19" customFormat="1" ht="45">
      <c r="A353" s="1"/>
      <c r="B353" s="14" t="s">
        <v>169</v>
      </c>
      <c r="C353" s="13" t="s">
        <v>168</v>
      </c>
      <c r="D353" s="25">
        <f>G353</f>
        <v>0.5848584</v>
      </c>
      <c r="E353" s="25">
        <v>0</v>
      </c>
      <c r="F353" s="25">
        <v>0</v>
      </c>
      <c r="G353" s="25">
        <v>0.5848584</v>
      </c>
      <c r="H353" s="25">
        <v>0</v>
      </c>
      <c r="I353" s="25">
        <f>L353</f>
        <v>0.862898628</v>
      </c>
      <c r="J353" s="25">
        <v>0</v>
      </c>
      <c r="K353" s="25"/>
      <c r="L353" s="25">
        <v>0.862898628</v>
      </c>
      <c r="M353" s="25">
        <v>0</v>
      </c>
      <c r="N353" s="25">
        <f>T353</f>
        <v>0.27804022799999994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f>I353-D353</f>
        <v>0.27804022799999994</v>
      </c>
      <c r="U353" s="25">
        <v>0</v>
      </c>
      <c r="V353" s="25">
        <v>0</v>
      </c>
      <c r="W353" s="25">
        <v>0</v>
      </c>
      <c r="X353" s="23" t="s">
        <v>456</v>
      </c>
    </row>
    <row r="354" spans="1:24" s="19" customFormat="1" ht="12">
      <c r="A354" s="1"/>
      <c r="B354" s="9" t="s">
        <v>203</v>
      </c>
      <c r="C354" s="13"/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/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3"/>
    </row>
    <row r="355" spans="1:24" s="19" customFormat="1" ht="36">
      <c r="A355" s="1"/>
      <c r="B355" s="22" t="s">
        <v>397</v>
      </c>
      <c r="C355" s="13" t="s">
        <v>168</v>
      </c>
      <c r="D355" s="25">
        <v>0</v>
      </c>
      <c r="E355" s="25">
        <v>0</v>
      </c>
      <c r="F355" s="25">
        <v>0</v>
      </c>
      <c r="G355" s="25">
        <v>2.8330488</v>
      </c>
      <c r="H355" s="25">
        <v>0</v>
      </c>
      <c r="I355" s="25">
        <v>0</v>
      </c>
      <c r="J355" s="25">
        <v>0</v>
      </c>
      <c r="K355" s="25"/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3" t="s">
        <v>461</v>
      </c>
    </row>
    <row r="356" spans="1:24" s="19" customFormat="1" ht="21.75">
      <c r="A356" s="1" t="s">
        <v>165</v>
      </c>
      <c r="B356" s="11" t="s">
        <v>170</v>
      </c>
      <c r="C356" s="6" t="s">
        <v>171</v>
      </c>
      <c r="D356" s="25">
        <f>G356</f>
        <v>0.6899592</v>
      </c>
      <c r="E356" s="25">
        <v>0</v>
      </c>
      <c r="F356" s="25">
        <v>0</v>
      </c>
      <c r="G356" s="25">
        <v>0.6899592</v>
      </c>
      <c r="H356" s="25">
        <v>0</v>
      </c>
      <c r="I356" s="25">
        <f>L356</f>
        <v>0.031765272</v>
      </c>
      <c r="J356" s="25">
        <v>0</v>
      </c>
      <c r="K356" s="25"/>
      <c r="L356" s="25">
        <v>0.031765272</v>
      </c>
      <c r="M356" s="25">
        <v>0</v>
      </c>
      <c r="N356" s="25">
        <f aca="true" t="shared" si="35" ref="N356:O359">T356</f>
        <v>-0.658193928</v>
      </c>
      <c r="O356" s="25">
        <f t="shared" si="35"/>
        <v>-95.39606515863547</v>
      </c>
      <c r="P356" s="25">
        <v>0</v>
      </c>
      <c r="Q356" s="25">
        <v>0</v>
      </c>
      <c r="R356" s="25">
        <v>0</v>
      </c>
      <c r="S356" s="25">
        <v>0</v>
      </c>
      <c r="T356" s="25">
        <f>I356-D356</f>
        <v>-0.658193928</v>
      </c>
      <c r="U356" s="25">
        <f>T356/D356*100</f>
        <v>-95.39606515863547</v>
      </c>
      <c r="V356" s="25">
        <v>0</v>
      </c>
      <c r="W356" s="25">
        <v>0</v>
      </c>
      <c r="X356" s="23" t="s">
        <v>462</v>
      </c>
    </row>
    <row r="357" spans="1:24" s="19" customFormat="1" ht="21">
      <c r="A357" s="1" t="s">
        <v>165</v>
      </c>
      <c r="B357" s="15" t="s">
        <v>172</v>
      </c>
      <c r="C357" s="6" t="s">
        <v>173</v>
      </c>
      <c r="D357" s="25">
        <f>G357</f>
        <v>26.75119945327702</v>
      </c>
      <c r="E357" s="25">
        <v>0</v>
      </c>
      <c r="F357" s="25">
        <v>0</v>
      </c>
      <c r="G357" s="25">
        <v>26.75119945327702</v>
      </c>
      <c r="H357" s="25">
        <v>0</v>
      </c>
      <c r="I357" s="25">
        <f>L357</f>
        <v>4.175319996</v>
      </c>
      <c r="J357" s="25">
        <v>0</v>
      </c>
      <c r="K357" s="25"/>
      <c r="L357" s="25">
        <v>4.175319996</v>
      </c>
      <c r="M357" s="25">
        <v>0</v>
      </c>
      <c r="N357" s="25">
        <f t="shared" si="35"/>
        <v>-22.575879457277022</v>
      </c>
      <c r="O357" s="25">
        <f t="shared" si="35"/>
        <v>-84.39202696951025</v>
      </c>
      <c r="P357" s="25">
        <v>0</v>
      </c>
      <c r="Q357" s="25">
        <v>0</v>
      </c>
      <c r="R357" s="25">
        <v>0</v>
      </c>
      <c r="S357" s="25">
        <v>0</v>
      </c>
      <c r="T357" s="25">
        <f>I357-D357</f>
        <v>-22.575879457277022</v>
      </c>
      <c r="U357" s="25">
        <f>T357/D357*100</f>
        <v>-84.39202696951025</v>
      </c>
      <c r="V357" s="25">
        <v>0</v>
      </c>
      <c r="W357" s="25">
        <v>0</v>
      </c>
      <c r="X357" s="23"/>
    </row>
    <row r="358" spans="1:24" s="19" customFormat="1" ht="12">
      <c r="A358" s="1"/>
      <c r="B358" s="14" t="s">
        <v>267</v>
      </c>
      <c r="C358" s="13" t="s">
        <v>173</v>
      </c>
      <c r="D358" s="25">
        <f>G358</f>
        <v>1.95</v>
      </c>
      <c r="E358" s="25">
        <v>0</v>
      </c>
      <c r="F358" s="25">
        <v>0</v>
      </c>
      <c r="G358" s="25">
        <v>1.95</v>
      </c>
      <c r="H358" s="25">
        <v>0</v>
      </c>
      <c r="I358" s="25">
        <f>L358</f>
        <v>1.95</v>
      </c>
      <c r="J358" s="25">
        <v>0</v>
      </c>
      <c r="K358" s="25"/>
      <c r="L358" s="25">
        <v>1.95</v>
      </c>
      <c r="M358" s="25">
        <v>0</v>
      </c>
      <c r="N358" s="25">
        <f t="shared" si="35"/>
        <v>0</v>
      </c>
      <c r="O358" s="25">
        <f t="shared" si="35"/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f>I358-D358</f>
        <v>0</v>
      </c>
      <c r="U358" s="25">
        <f>T358/D358*100</f>
        <v>0</v>
      </c>
      <c r="V358" s="25">
        <v>0</v>
      </c>
      <c r="W358" s="25">
        <v>0</v>
      </c>
      <c r="X358" s="23"/>
    </row>
    <row r="359" spans="1:24" s="19" customFormat="1" ht="12">
      <c r="A359" s="1"/>
      <c r="B359" s="14" t="s">
        <v>268</v>
      </c>
      <c r="C359" s="13" t="s">
        <v>173</v>
      </c>
      <c r="D359" s="25">
        <f>G359</f>
        <v>1.494</v>
      </c>
      <c r="E359" s="25">
        <v>0</v>
      </c>
      <c r="F359" s="25">
        <v>0</v>
      </c>
      <c r="G359" s="25">
        <v>1.494</v>
      </c>
      <c r="H359" s="25">
        <v>0</v>
      </c>
      <c r="I359" s="25">
        <f>L359</f>
        <v>1.494</v>
      </c>
      <c r="J359" s="25">
        <v>0</v>
      </c>
      <c r="K359" s="25"/>
      <c r="L359" s="25">
        <v>1.494</v>
      </c>
      <c r="M359" s="25">
        <v>0</v>
      </c>
      <c r="N359" s="25">
        <f t="shared" si="35"/>
        <v>0</v>
      </c>
      <c r="O359" s="25">
        <f t="shared" si="35"/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f>I359-D359</f>
        <v>0</v>
      </c>
      <c r="U359" s="25">
        <f>T359/D359*100</f>
        <v>0</v>
      </c>
      <c r="V359" s="25">
        <v>0</v>
      </c>
      <c r="W359" s="25">
        <v>0</v>
      </c>
      <c r="X359" s="23"/>
    </row>
    <row r="360" spans="1:24" s="19" customFormat="1" ht="12">
      <c r="A360" s="1"/>
      <c r="B360" s="22" t="s">
        <v>398</v>
      </c>
      <c r="C360" s="13" t="s">
        <v>173</v>
      </c>
      <c r="D360" s="25">
        <v>0</v>
      </c>
      <c r="E360" s="25">
        <v>0</v>
      </c>
      <c r="F360" s="25">
        <v>0</v>
      </c>
      <c r="G360" s="25">
        <v>0.36</v>
      </c>
      <c r="H360" s="25">
        <v>0</v>
      </c>
      <c r="I360" s="25">
        <v>0</v>
      </c>
      <c r="J360" s="25">
        <v>0</v>
      </c>
      <c r="K360" s="25"/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3" t="s">
        <v>463</v>
      </c>
    </row>
    <row r="361" spans="1:24" s="19" customFormat="1" ht="12">
      <c r="A361" s="1"/>
      <c r="B361" s="22" t="s">
        <v>399</v>
      </c>
      <c r="C361" s="13" t="s">
        <v>173</v>
      </c>
      <c r="D361" s="25">
        <v>0</v>
      </c>
      <c r="E361" s="25">
        <v>0</v>
      </c>
      <c r="F361" s="25">
        <v>0</v>
      </c>
      <c r="G361" s="25">
        <v>7.764585434347747</v>
      </c>
      <c r="H361" s="25">
        <v>0</v>
      </c>
      <c r="I361" s="25">
        <v>0</v>
      </c>
      <c r="J361" s="25">
        <v>0</v>
      </c>
      <c r="K361" s="25"/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3" t="s">
        <v>463</v>
      </c>
    </row>
    <row r="362" spans="1:24" s="19" customFormat="1" ht="12">
      <c r="A362" s="1"/>
      <c r="B362" s="22" t="s">
        <v>400</v>
      </c>
      <c r="C362" s="13" t="s">
        <v>173</v>
      </c>
      <c r="D362" s="25">
        <v>0</v>
      </c>
      <c r="E362" s="25">
        <v>0</v>
      </c>
      <c r="F362" s="25">
        <v>0</v>
      </c>
      <c r="G362" s="25">
        <v>4.032</v>
      </c>
      <c r="H362" s="25">
        <v>0</v>
      </c>
      <c r="I362" s="25">
        <v>0</v>
      </c>
      <c r="J362" s="25">
        <v>0</v>
      </c>
      <c r="K362" s="25"/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3" t="s">
        <v>463</v>
      </c>
    </row>
    <row r="363" spans="1:24" s="19" customFormat="1" ht="12">
      <c r="A363" s="1"/>
      <c r="B363" s="22" t="s">
        <v>401</v>
      </c>
      <c r="C363" s="13" t="s">
        <v>173</v>
      </c>
      <c r="D363" s="25">
        <v>0</v>
      </c>
      <c r="E363" s="25">
        <v>0</v>
      </c>
      <c r="F363" s="25">
        <v>0</v>
      </c>
      <c r="G363" s="25">
        <v>0.6722140189292732</v>
      </c>
      <c r="H363" s="25">
        <v>0</v>
      </c>
      <c r="I363" s="25">
        <v>0</v>
      </c>
      <c r="J363" s="25">
        <v>0</v>
      </c>
      <c r="K363" s="25"/>
      <c r="L363" s="25">
        <v>0.731319996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3" t="s">
        <v>464</v>
      </c>
    </row>
    <row r="364" spans="1:24" s="19" customFormat="1" ht="12">
      <c r="A364" s="1"/>
      <c r="B364" s="22" t="s">
        <v>402</v>
      </c>
      <c r="C364" s="13" t="s">
        <v>173</v>
      </c>
      <c r="D364" s="25">
        <v>0</v>
      </c>
      <c r="E364" s="25">
        <v>0</v>
      </c>
      <c r="F364" s="25">
        <v>0</v>
      </c>
      <c r="G364" s="25">
        <v>0.9119999999999999</v>
      </c>
      <c r="H364" s="25">
        <v>0</v>
      </c>
      <c r="I364" s="25">
        <v>0</v>
      </c>
      <c r="J364" s="25">
        <v>0</v>
      </c>
      <c r="K364" s="25"/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3" t="s">
        <v>463</v>
      </c>
    </row>
    <row r="365" spans="1:24" s="19" customFormat="1" ht="12">
      <c r="A365" s="1"/>
      <c r="B365" s="22" t="s">
        <v>403</v>
      </c>
      <c r="C365" s="13" t="s">
        <v>173</v>
      </c>
      <c r="D365" s="25">
        <v>0</v>
      </c>
      <c r="E365" s="25">
        <v>0</v>
      </c>
      <c r="F365" s="25">
        <v>0</v>
      </c>
      <c r="G365" s="25">
        <v>2.208</v>
      </c>
      <c r="H365" s="25">
        <v>0</v>
      </c>
      <c r="I365" s="25">
        <v>0</v>
      </c>
      <c r="J365" s="25">
        <v>0</v>
      </c>
      <c r="K365" s="25"/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3" t="s">
        <v>463</v>
      </c>
    </row>
    <row r="366" spans="1:24" s="19" customFormat="1" ht="24">
      <c r="A366" s="1"/>
      <c r="B366" s="22" t="s">
        <v>404</v>
      </c>
      <c r="C366" s="13" t="s">
        <v>173</v>
      </c>
      <c r="D366" s="25">
        <v>0</v>
      </c>
      <c r="E366" s="25">
        <v>0</v>
      </c>
      <c r="F366" s="25">
        <v>0</v>
      </c>
      <c r="G366" s="25">
        <v>0.576</v>
      </c>
      <c r="H366" s="25">
        <v>0</v>
      </c>
      <c r="I366" s="25">
        <v>0</v>
      </c>
      <c r="J366" s="25">
        <v>0</v>
      </c>
      <c r="K366" s="25"/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3" t="s">
        <v>463</v>
      </c>
    </row>
    <row r="367" spans="1:24" s="19" customFormat="1" ht="24">
      <c r="A367" s="1"/>
      <c r="B367" s="22" t="s">
        <v>405</v>
      </c>
      <c r="C367" s="13" t="s">
        <v>173</v>
      </c>
      <c r="D367" s="25">
        <v>0</v>
      </c>
      <c r="E367" s="25">
        <v>0</v>
      </c>
      <c r="F367" s="25">
        <v>0</v>
      </c>
      <c r="G367" s="25">
        <v>5.28</v>
      </c>
      <c r="H367" s="25">
        <v>0</v>
      </c>
      <c r="I367" s="25">
        <v>0</v>
      </c>
      <c r="J367" s="25">
        <v>0</v>
      </c>
      <c r="K367" s="25"/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3" t="s">
        <v>463</v>
      </c>
    </row>
    <row r="368" spans="1:24" s="19" customFormat="1" ht="24">
      <c r="A368" s="1"/>
      <c r="B368" s="22" t="s">
        <v>406</v>
      </c>
      <c r="C368" s="13" t="s">
        <v>173</v>
      </c>
      <c r="D368" s="25">
        <v>0</v>
      </c>
      <c r="E368" s="25">
        <v>0</v>
      </c>
      <c r="F368" s="25">
        <v>0</v>
      </c>
      <c r="G368" s="25">
        <v>1.2</v>
      </c>
      <c r="H368" s="25">
        <v>0</v>
      </c>
      <c r="I368" s="25">
        <v>0</v>
      </c>
      <c r="J368" s="25">
        <v>0</v>
      </c>
      <c r="K368" s="25"/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3" t="s">
        <v>463</v>
      </c>
    </row>
    <row r="369" spans="1:24" s="19" customFormat="1" ht="12">
      <c r="A369" s="1"/>
      <c r="B369" s="22" t="s">
        <v>407</v>
      </c>
      <c r="C369" s="13" t="s">
        <v>173</v>
      </c>
      <c r="D369" s="25">
        <v>0</v>
      </c>
      <c r="E369" s="25">
        <v>0</v>
      </c>
      <c r="F369" s="25">
        <v>0</v>
      </c>
      <c r="G369" s="25">
        <v>0.3024</v>
      </c>
      <c r="H369" s="25">
        <v>0</v>
      </c>
      <c r="I369" s="25">
        <v>0</v>
      </c>
      <c r="J369" s="25">
        <v>0</v>
      </c>
      <c r="K369" s="25"/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3" t="s">
        <v>463</v>
      </c>
    </row>
    <row r="370" spans="1:24" s="19" customFormat="1" ht="42">
      <c r="A370" s="1" t="s">
        <v>174</v>
      </c>
      <c r="B370" s="10" t="s">
        <v>175</v>
      </c>
      <c r="C370" s="3"/>
      <c r="D370" s="25">
        <f aca="true" t="shared" si="36" ref="D370:D379">G370</f>
        <v>0</v>
      </c>
      <c r="E370" s="25">
        <v>0</v>
      </c>
      <c r="F370" s="25">
        <v>0</v>
      </c>
      <c r="G370" s="25">
        <v>0</v>
      </c>
      <c r="H370" s="25">
        <v>0</v>
      </c>
      <c r="I370" s="25">
        <f aca="true" t="shared" si="37" ref="I370:I379">L370</f>
        <v>0</v>
      </c>
      <c r="J370" s="25">
        <v>0</v>
      </c>
      <c r="K370" s="25"/>
      <c r="L370" s="25">
        <v>0</v>
      </c>
      <c r="M370" s="25">
        <v>0</v>
      </c>
      <c r="N370" s="25">
        <f aca="true" t="shared" si="38" ref="N370:N379">T370</f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0</v>
      </c>
      <c r="T370" s="25">
        <f aca="true" t="shared" si="39" ref="T370:T379">I370-D370</f>
        <v>0</v>
      </c>
      <c r="U370" s="25">
        <v>0</v>
      </c>
      <c r="V370" s="25">
        <v>0</v>
      </c>
      <c r="W370" s="25">
        <v>0</v>
      </c>
      <c r="X370" s="23"/>
    </row>
    <row r="371" spans="1:24" s="19" customFormat="1" ht="31.5">
      <c r="A371" s="1" t="s">
        <v>176</v>
      </c>
      <c r="B371" s="10" t="s">
        <v>177</v>
      </c>
      <c r="C371" s="3"/>
      <c r="D371" s="25">
        <f t="shared" si="36"/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f t="shared" si="37"/>
        <v>0</v>
      </c>
      <c r="J371" s="25">
        <v>0</v>
      </c>
      <c r="K371" s="25"/>
      <c r="L371" s="25">
        <v>0</v>
      </c>
      <c r="M371" s="25">
        <v>0</v>
      </c>
      <c r="N371" s="25">
        <f t="shared" si="38"/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f t="shared" si="39"/>
        <v>0</v>
      </c>
      <c r="U371" s="25">
        <v>0</v>
      </c>
      <c r="V371" s="25">
        <v>0</v>
      </c>
      <c r="W371" s="25">
        <v>0</v>
      </c>
      <c r="X371" s="23"/>
    </row>
    <row r="372" spans="1:24" s="19" customFormat="1" ht="31.5">
      <c r="A372" s="1" t="s">
        <v>178</v>
      </c>
      <c r="B372" s="10" t="s">
        <v>179</v>
      </c>
      <c r="C372" s="3"/>
      <c r="D372" s="25">
        <f t="shared" si="36"/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f t="shared" si="37"/>
        <v>0</v>
      </c>
      <c r="J372" s="25">
        <v>0</v>
      </c>
      <c r="K372" s="25"/>
      <c r="L372" s="25">
        <v>0</v>
      </c>
      <c r="M372" s="25">
        <v>0</v>
      </c>
      <c r="N372" s="25">
        <f t="shared" si="38"/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f t="shared" si="39"/>
        <v>0</v>
      </c>
      <c r="U372" s="25">
        <v>0</v>
      </c>
      <c r="V372" s="25">
        <v>0</v>
      </c>
      <c r="W372" s="25">
        <v>0</v>
      </c>
      <c r="X372" s="23"/>
    </row>
    <row r="373" spans="1:24" s="19" customFormat="1" ht="21">
      <c r="A373" s="1" t="s">
        <v>180</v>
      </c>
      <c r="B373" s="10" t="s">
        <v>181</v>
      </c>
      <c r="C373" s="3" t="s">
        <v>33</v>
      </c>
      <c r="D373" s="25">
        <f t="shared" si="36"/>
        <v>50.53122039875495</v>
      </c>
      <c r="E373" s="25">
        <v>0</v>
      </c>
      <c r="F373" s="25">
        <v>0</v>
      </c>
      <c r="G373" s="25">
        <v>50.53122039875495</v>
      </c>
      <c r="H373" s="25">
        <v>0</v>
      </c>
      <c r="I373" s="25">
        <f t="shared" si="37"/>
        <v>10.504145891999999</v>
      </c>
      <c r="J373" s="25">
        <v>0</v>
      </c>
      <c r="K373" s="25"/>
      <c r="L373" s="25">
        <v>10.504145891999999</v>
      </c>
      <c r="M373" s="25">
        <v>0</v>
      </c>
      <c r="N373" s="25">
        <f t="shared" si="38"/>
        <v>-40.02707450675495</v>
      </c>
      <c r="O373" s="25">
        <f>U373</f>
        <v>-79.21256243346379</v>
      </c>
      <c r="P373" s="25">
        <v>0</v>
      </c>
      <c r="Q373" s="25">
        <v>0</v>
      </c>
      <c r="R373" s="25">
        <v>0</v>
      </c>
      <c r="S373" s="25">
        <v>0</v>
      </c>
      <c r="T373" s="25">
        <f t="shared" si="39"/>
        <v>-40.02707450675495</v>
      </c>
      <c r="U373" s="25">
        <f>T373/D373*100</f>
        <v>-79.21256243346379</v>
      </c>
      <c r="V373" s="25">
        <v>0</v>
      </c>
      <c r="W373" s="25">
        <v>0</v>
      </c>
      <c r="X373" s="23"/>
    </row>
    <row r="374" spans="1:24" s="19" customFormat="1" ht="42.75">
      <c r="A374" s="1" t="s">
        <v>180</v>
      </c>
      <c r="B374" s="11" t="s">
        <v>182</v>
      </c>
      <c r="C374" s="6" t="s">
        <v>183</v>
      </c>
      <c r="D374" s="25">
        <f t="shared" si="36"/>
        <v>50.53122039875495</v>
      </c>
      <c r="E374" s="25">
        <v>0</v>
      </c>
      <c r="F374" s="25">
        <v>0</v>
      </c>
      <c r="G374" s="25">
        <v>50.53122039875495</v>
      </c>
      <c r="H374" s="25">
        <v>0</v>
      </c>
      <c r="I374" s="25">
        <f t="shared" si="37"/>
        <v>10.504145891999999</v>
      </c>
      <c r="J374" s="25">
        <v>0</v>
      </c>
      <c r="K374" s="25"/>
      <c r="L374" s="25">
        <v>10.504145891999999</v>
      </c>
      <c r="M374" s="25">
        <v>0</v>
      </c>
      <c r="N374" s="25">
        <f t="shared" si="38"/>
        <v>-40.02707450675495</v>
      </c>
      <c r="O374" s="25">
        <f>U374</f>
        <v>-79.21256243346379</v>
      </c>
      <c r="P374" s="25">
        <v>0</v>
      </c>
      <c r="Q374" s="25">
        <v>0</v>
      </c>
      <c r="R374" s="25">
        <v>0</v>
      </c>
      <c r="S374" s="25">
        <v>0</v>
      </c>
      <c r="T374" s="25">
        <f t="shared" si="39"/>
        <v>-40.02707450675495</v>
      </c>
      <c r="U374" s="25">
        <f>T374/D374*100</f>
        <v>-79.21256243346379</v>
      </c>
      <c r="V374" s="25">
        <v>0</v>
      </c>
      <c r="W374" s="25">
        <v>0</v>
      </c>
      <c r="X374" s="23"/>
    </row>
    <row r="375" spans="1:24" s="19" customFormat="1" ht="12">
      <c r="A375" s="1"/>
      <c r="B375" s="9" t="s">
        <v>153</v>
      </c>
      <c r="C375" s="6"/>
      <c r="D375" s="25">
        <f t="shared" si="36"/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f t="shared" si="37"/>
        <v>0</v>
      </c>
      <c r="J375" s="25">
        <v>0</v>
      </c>
      <c r="K375" s="25"/>
      <c r="L375" s="25">
        <v>0</v>
      </c>
      <c r="M375" s="25">
        <v>0</v>
      </c>
      <c r="N375" s="25">
        <f t="shared" si="38"/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f t="shared" si="39"/>
        <v>0</v>
      </c>
      <c r="U375" s="25">
        <v>0</v>
      </c>
      <c r="V375" s="25">
        <v>0</v>
      </c>
      <c r="W375" s="25">
        <v>0</v>
      </c>
      <c r="X375" s="23"/>
    </row>
    <row r="376" spans="1:24" s="19" customFormat="1" ht="45">
      <c r="A376" s="1"/>
      <c r="B376" s="16" t="s">
        <v>184</v>
      </c>
      <c r="C376" s="6" t="s">
        <v>183</v>
      </c>
      <c r="D376" s="25">
        <f t="shared" si="36"/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f t="shared" si="37"/>
        <v>0</v>
      </c>
      <c r="J376" s="25">
        <v>0</v>
      </c>
      <c r="K376" s="25"/>
      <c r="L376" s="25">
        <v>0</v>
      </c>
      <c r="M376" s="25">
        <v>0</v>
      </c>
      <c r="N376" s="25">
        <f t="shared" si="38"/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f t="shared" si="39"/>
        <v>0</v>
      </c>
      <c r="U376" s="25">
        <v>0</v>
      </c>
      <c r="V376" s="25">
        <v>0</v>
      </c>
      <c r="W376" s="25">
        <v>0</v>
      </c>
      <c r="X376" s="23"/>
    </row>
    <row r="377" spans="1:24" s="19" customFormat="1" ht="22.5">
      <c r="A377" s="1"/>
      <c r="B377" s="17" t="s">
        <v>185</v>
      </c>
      <c r="C377" s="6"/>
      <c r="D377" s="25">
        <f t="shared" si="36"/>
        <v>0.7626146169600001</v>
      </c>
      <c r="E377" s="25">
        <v>0</v>
      </c>
      <c r="F377" s="25">
        <v>0</v>
      </c>
      <c r="G377" s="25">
        <v>0.7626146169600001</v>
      </c>
      <c r="H377" s="25">
        <v>0</v>
      </c>
      <c r="I377" s="25">
        <f t="shared" si="37"/>
        <v>0.6278359319999999</v>
      </c>
      <c r="J377" s="25">
        <v>0</v>
      </c>
      <c r="K377" s="25"/>
      <c r="L377" s="25">
        <v>0.6278359319999999</v>
      </c>
      <c r="M377" s="25">
        <v>0</v>
      </c>
      <c r="N377" s="25">
        <f t="shared" si="38"/>
        <v>-0.13477868496000023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f t="shared" si="39"/>
        <v>-0.13477868496000023</v>
      </c>
      <c r="U377" s="25">
        <v>0</v>
      </c>
      <c r="V377" s="25">
        <v>0</v>
      </c>
      <c r="W377" s="25">
        <v>0</v>
      </c>
      <c r="X377" s="23" t="s">
        <v>448</v>
      </c>
    </row>
    <row r="378" spans="1:24" s="19" customFormat="1" ht="33.75">
      <c r="A378" s="1"/>
      <c r="B378" s="16" t="s">
        <v>269</v>
      </c>
      <c r="C378" s="6" t="s">
        <v>183</v>
      </c>
      <c r="D378" s="25">
        <f t="shared" si="36"/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f t="shared" si="37"/>
        <v>0</v>
      </c>
      <c r="J378" s="25">
        <v>0</v>
      </c>
      <c r="K378" s="25"/>
      <c r="L378" s="25">
        <v>0</v>
      </c>
      <c r="M378" s="25">
        <v>0</v>
      </c>
      <c r="N378" s="25">
        <f t="shared" si="38"/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f t="shared" si="39"/>
        <v>0</v>
      </c>
      <c r="U378" s="25">
        <v>0</v>
      </c>
      <c r="V378" s="25">
        <v>0</v>
      </c>
      <c r="W378" s="25">
        <v>0</v>
      </c>
      <c r="X378" s="23"/>
    </row>
    <row r="379" spans="1:24" s="19" customFormat="1" ht="22.5">
      <c r="A379" s="1"/>
      <c r="B379" s="17" t="s">
        <v>270</v>
      </c>
      <c r="C379" s="6"/>
      <c r="D379" s="25">
        <f t="shared" si="36"/>
        <v>0.6111673944</v>
      </c>
      <c r="E379" s="25">
        <v>0</v>
      </c>
      <c r="F379" s="25">
        <v>0</v>
      </c>
      <c r="G379" s="25">
        <v>0.6111673944</v>
      </c>
      <c r="H379" s="25">
        <v>0</v>
      </c>
      <c r="I379" s="25">
        <f t="shared" si="37"/>
        <v>0.356223792</v>
      </c>
      <c r="J379" s="25">
        <v>0</v>
      </c>
      <c r="K379" s="25"/>
      <c r="L379" s="25">
        <v>0.356223792</v>
      </c>
      <c r="M379" s="25">
        <v>0</v>
      </c>
      <c r="N379" s="25">
        <f t="shared" si="38"/>
        <v>-0.2549436024</v>
      </c>
      <c r="O379" s="25">
        <f>U379</f>
        <v>-41.714202154106275</v>
      </c>
      <c r="P379" s="25">
        <v>0</v>
      </c>
      <c r="Q379" s="25">
        <v>0</v>
      </c>
      <c r="R379" s="25">
        <v>0</v>
      </c>
      <c r="S379" s="25">
        <v>0</v>
      </c>
      <c r="T379" s="25">
        <f t="shared" si="39"/>
        <v>-0.2549436024</v>
      </c>
      <c r="U379" s="25">
        <f>T379/D379*100</f>
        <v>-41.714202154106275</v>
      </c>
      <c r="V379" s="25">
        <v>0</v>
      </c>
      <c r="W379" s="25">
        <v>0</v>
      </c>
      <c r="X379" s="23" t="s">
        <v>448</v>
      </c>
    </row>
    <row r="380" spans="1:24" s="19" customFormat="1" ht="56.25">
      <c r="A380" s="1"/>
      <c r="B380" s="16" t="s">
        <v>408</v>
      </c>
      <c r="C380" s="6" t="s">
        <v>183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/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5">
        <v>0</v>
      </c>
      <c r="X380" s="23" t="s">
        <v>465</v>
      </c>
    </row>
    <row r="381" spans="1:24" s="19" customFormat="1" ht="12">
      <c r="A381" s="1"/>
      <c r="B381" s="17" t="s">
        <v>409</v>
      </c>
      <c r="C381" s="6"/>
      <c r="D381" s="25">
        <v>0</v>
      </c>
      <c r="E381" s="25">
        <v>0</v>
      </c>
      <c r="F381" s="25">
        <v>0</v>
      </c>
      <c r="G381" s="25">
        <v>5.834404127999999</v>
      </c>
      <c r="H381" s="25">
        <v>0</v>
      </c>
      <c r="I381" s="25">
        <v>0</v>
      </c>
      <c r="J381" s="25">
        <v>0</v>
      </c>
      <c r="K381" s="25"/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0</v>
      </c>
      <c r="X381" s="23"/>
    </row>
    <row r="382" spans="1:24" s="19" customFormat="1" ht="12">
      <c r="A382" s="1"/>
      <c r="B382" s="17" t="s">
        <v>410</v>
      </c>
      <c r="C382" s="6"/>
      <c r="D382" s="25">
        <v>0</v>
      </c>
      <c r="E382" s="25">
        <v>0</v>
      </c>
      <c r="F382" s="25">
        <v>0</v>
      </c>
      <c r="G382" s="25">
        <v>5.15071099494697</v>
      </c>
      <c r="H382" s="25">
        <v>0</v>
      </c>
      <c r="I382" s="25">
        <v>0</v>
      </c>
      <c r="J382" s="25">
        <v>0</v>
      </c>
      <c r="K382" s="25"/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3"/>
    </row>
    <row r="383" spans="1:24" s="19" customFormat="1" ht="56.25">
      <c r="A383" s="1"/>
      <c r="B383" s="16" t="s">
        <v>411</v>
      </c>
      <c r="C383" s="6" t="s">
        <v>183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/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3" t="s">
        <v>465</v>
      </c>
    </row>
    <row r="384" spans="1:24" s="19" customFormat="1" ht="12">
      <c r="A384" s="1"/>
      <c r="B384" s="17" t="s">
        <v>409</v>
      </c>
      <c r="C384" s="6"/>
      <c r="D384" s="25">
        <v>0</v>
      </c>
      <c r="E384" s="25">
        <v>0</v>
      </c>
      <c r="F384" s="25">
        <v>0</v>
      </c>
      <c r="G384" s="25">
        <v>5.834404127999999</v>
      </c>
      <c r="H384" s="25">
        <v>0</v>
      </c>
      <c r="I384" s="25">
        <v>0</v>
      </c>
      <c r="J384" s="25">
        <v>0</v>
      </c>
      <c r="K384" s="25"/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3"/>
    </row>
    <row r="385" spans="1:24" s="19" customFormat="1" ht="12">
      <c r="A385" s="1"/>
      <c r="B385" s="17" t="s">
        <v>412</v>
      </c>
      <c r="C385" s="6"/>
      <c r="D385" s="25">
        <v>0</v>
      </c>
      <c r="E385" s="25">
        <v>0</v>
      </c>
      <c r="F385" s="25">
        <v>0</v>
      </c>
      <c r="G385" s="25">
        <v>3.7738605316799996</v>
      </c>
      <c r="H385" s="25">
        <v>0</v>
      </c>
      <c r="I385" s="25">
        <v>0</v>
      </c>
      <c r="J385" s="25">
        <v>0</v>
      </c>
      <c r="K385" s="25"/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3"/>
    </row>
    <row r="386" spans="1:24" s="19" customFormat="1" ht="56.25">
      <c r="A386" s="1"/>
      <c r="B386" s="16" t="s">
        <v>413</v>
      </c>
      <c r="C386" s="6" t="s">
        <v>183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/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3" t="s">
        <v>466</v>
      </c>
    </row>
    <row r="387" spans="1:24" s="19" customFormat="1" ht="12">
      <c r="A387" s="1"/>
      <c r="B387" s="17" t="s">
        <v>414</v>
      </c>
      <c r="C387" s="6"/>
      <c r="D387" s="25">
        <v>0</v>
      </c>
      <c r="E387" s="25">
        <v>0</v>
      </c>
      <c r="F387" s="25">
        <v>0</v>
      </c>
      <c r="G387" s="25">
        <v>5.546312628</v>
      </c>
      <c r="H387" s="25">
        <v>0</v>
      </c>
      <c r="I387" s="25">
        <v>0</v>
      </c>
      <c r="J387" s="25">
        <v>0</v>
      </c>
      <c r="K387" s="25"/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3"/>
    </row>
    <row r="388" spans="1:24" s="19" customFormat="1" ht="12">
      <c r="A388" s="1"/>
      <c r="B388" s="17" t="s">
        <v>415</v>
      </c>
      <c r="C388" s="6"/>
      <c r="D388" s="25">
        <v>0</v>
      </c>
      <c r="E388" s="25">
        <v>0</v>
      </c>
      <c r="F388" s="25">
        <v>0</v>
      </c>
      <c r="G388" s="25">
        <v>3.8177583144</v>
      </c>
      <c r="H388" s="25">
        <v>0</v>
      </c>
      <c r="I388" s="25">
        <v>0</v>
      </c>
      <c r="J388" s="25">
        <v>0</v>
      </c>
      <c r="K388" s="25"/>
      <c r="L388" s="25">
        <v>0.0157356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3"/>
    </row>
    <row r="389" spans="1:24" s="19" customFormat="1" ht="56.25">
      <c r="A389" s="1"/>
      <c r="B389" s="16" t="s">
        <v>416</v>
      </c>
      <c r="C389" s="6" t="s">
        <v>183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/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3"/>
    </row>
    <row r="390" spans="1:24" s="19" customFormat="1" ht="12">
      <c r="A390" s="1"/>
      <c r="B390" s="17" t="s">
        <v>417</v>
      </c>
      <c r="C390" s="6"/>
      <c r="D390" s="25">
        <v>0</v>
      </c>
      <c r="E390" s="25">
        <v>0</v>
      </c>
      <c r="F390" s="25">
        <v>0</v>
      </c>
      <c r="G390" s="25">
        <v>1.9929872279999996</v>
      </c>
      <c r="H390" s="25">
        <v>0</v>
      </c>
      <c r="I390" s="25">
        <v>0</v>
      </c>
      <c r="J390" s="25">
        <v>0</v>
      </c>
      <c r="K390" s="25"/>
      <c r="L390" s="25">
        <v>1.234264584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3" t="s">
        <v>445</v>
      </c>
    </row>
    <row r="391" spans="1:24" s="19" customFormat="1" ht="24">
      <c r="A391" s="1"/>
      <c r="B391" s="17" t="s">
        <v>418</v>
      </c>
      <c r="C391" s="6"/>
      <c r="D391" s="25">
        <v>0</v>
      </c>
      <c r="E391" s="25">
        <v>0</v>
      </c>
      <c r="F391" s="25">
        <v>0</v>
      </c>
      <c r="G391" s="25">
        <v>2.5216687176</v>
      </c>
      <c r="H391" s="25">
        <v>0</v>
      </c>
      <c r="I391" s="25">
        <v>0</v>
      </c>
      <c r="J391" s="25">
        <v>0</v>
      </c>
      <c r="K391" s="25"/>
      <c r="L391" s="25">
        <v>0.378590952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3" t="s">
        <v>467</v>
      </c>
    </row>
    <row r="392" spans="1:24" s="19" customFormat="1" ht="12">
      <c r="A392" s="1"/>
      <c r="B392" s="9" t="s">
        <v>93</v>
      </c>
      <c r="C392" s="6"/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/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3"/>
    </row>
    <row r="393" spans="1:24" s="19" customFormat="1" ht="33.75">
      <c r="A393" s="1"/>
      <c r="B393" s="16" t="s">
        <v>419</v>
      </c>
      <c r="C393" s="6" t="s">
        <v>183</v>
      </c>
      <c r="D393" s="25">
        <v>0</v>
      </c>
      <c r="E393" s="25">
        <v>0</v>
      </c>
      <c r="F393" s="25">
        <v>0</v>
      </c>
      <c r="G393" s="25">
        <v>1.2889782287999998</v>
      </c>
      <c r="H393" s="25">
        <v>0</v>
      </c>
      <c r="I393" s="25">
        <v>0</v>
      </c>
      <c r="J393" s="25">
        <v>0</v>
      </c>
      <c r="K393" s="25"/>
      <c r="L393" s="25">
        <v>0.9658808999999998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3" t="s">
        <v>448</v>
      </c>
    </row>
    <row r="394" spans="1:24" s="19" customFormat="1" ht="12">
      <c r="A394" s="1"/>
      <c r="B394" s="9" t="s">
        <v>203</v>
      </c>
      <c r="C394" s="6"/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/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3"/>
    </row>
    <row r="395" spans="1:24" s="19" customFormat="1" ht="56.25">
      <c r="A395" s="1"/>
      <c r="B395" s="16" t="s">
        <v>420</v>
      </c>
      <c r="C395" s="6" t="s">
        <v>183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/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3"/>
    </row>
    <row r="396" spans="1:24" s="19" customFormat="1" ht="12">
      <c r="A396" s="1"/>
      <c r="B396" s="17" t="s">
        <v>421</v>
      </c>
      <c r="C396" s="6"/>
      <c r="D396" s="25">
        <v>0</v>
      </c>
      <c r="E396" s="25">
        <v>0</v>
      </c>
      <c r="F396" s="25">
        <v>0</v>
      </c>
      <c r="G396" s="25">
        <v>1.8277050239999997</v>
      </c>
      <c r="H396" s="25">
        <v>0</v>
      </c>
      <c r="I396" s="25">
        <v>0</v>
      </c>
      <c r="J396" s="25">
        <v>0</v>
      </c>
      <c r="K396" s="25"/>
      <c r="L396" s="25">
        <v>1.30593144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5">
        <v>0</v>
      </c>
      <c r="X396" s="23" t="s">
        <v>445</v>
      </c>
    </row>
    <row r="397" spans="1:24" s="19" customFormat="1" ht="12">
      <c r="A397" s="1"/>
      <c r="B397" s="17" t="s">
        <v>422</v>
      </c>
      <c r="C397" s="6"/>
      <c r="D397" s="25">
        <v>0</v>
      </c>
      <c r="E397" s="25">
        <v>0</v>
      </c>
      <c r="F397" s="25">
        <v>0</v>
      </c>
      <c r="G397" s="25">
        <v>0.5728792128</v>
      </c>
      <c r="H397" s="25">
        <v>0</v>
      </c>
      <c r="I397" s="25">
        <v>0</v>
      </c>
      <c r="J397" s="25">
        <v>0</v>
      </c>
      <c r="K397" s="25"/>
      <c r="L397" s="25">
        <v>0.56469978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5">
        <v>0</v>
      </c>
      <c r="X397" s="23"/>
    </row>
    <row r="398" spans="1:24" s="19" customFormat="1" ht="12">
      <c r="A398" s="1"/>
      <c r="B398" s="9" t="s">
        <v>213</v>
      </c>
      <c r="C398" s="6"/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/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3"/>
    </row>
    <row r="399" spans="1:24" s="19" customFormat="1" ht="56.25">
      <c r="A399" s="1"/>
      <c r="B399" s="16" t="s">
        <v>423</v>
      </c>
      <c r="C399" s="6" t="s">
        <v>183</v>
      </c>
      <c r="D399" s="25">
        <v>0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/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3"/>
    </row>
    <row r="400" spans="1:24" s="19" customFormat="1" ht="12">
      <c r="A400" s="1"/>
      <c r="B400" s="17" t="s">
        <v>424</v>
      </c>
      <c r="C400" s="6"/>
      <c r="D400" s="25">
        <v>0</v>
      </c>
      <c r="E400" s="25">
        <v>0</v>
      </c>
      <c r="F400" s="25">
        <v>0</v>
      </c>
      <c r="G400" s="25">
        <v>0.536861568</v>
      </c>
      <c r="H400" s="25">
        <v>0</v>
      </c>
      <c r="I400" s="25">
        <v>0</v>
      </c>
      <c r="J400" s="25">
        <v>0</v>
      </c>
      <c r="K400" s="25"/>
      <c r="L400" s="25">
        <v>0.561986124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3"/>
    </row>
    <row r="401" spans="1:24" s="19" customFormat="1" ht="12">
      <c r="A401" s="1"/>
      <c r="B401" s="9" t="s">
        <v>95</v>
      </c>
      <c r="C401" s="6"/>
      <c r="D401" s="25">
        <f>G401</f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f>L401</f>
        <v>0</v>
      </c>
      <c r="J401" s="25">
        <v>0</v>
      </c>
      <c r="K401" s="25"/>
      <c r="L401" s="25">
        <v>0</v>
      </c>
      <c r="M401" s="25">
        <v>0</v>
      </c>
      <c r="N401" s="25">
        <f>T401</f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0</v>
      </c>
      <c r="T401" s="25">
        <f>I401-D401</f>
        <v>0</v>
      </c>
      <c r="U401" s="25">
        <v>0</v>
      </c>
      <c r="V401" s="25">
        <v>0</v>
      </c>
      <c r="W401" s="25">
        <v>0</v>
      </c>
      <c r="X401" s="23"/>
    </row>
    <row r="402" spans="1:24" s="19" customFormat="1" ht="56.25">
      <c r="A402" s="1"/>
      <c r="B402" s="16" t="s">
        <v>271</v>
      </c>
      <c r="C402" s="6" t="s">
        <v>183</v>
      </c>
      <c r="D402" s="25">
        <f>G402</f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f>L402</f>
        <v>0</v>
      </c>
      <c r="J402" s="25">
        <v>0</v>
      </c>
      <c r="K402" s="25"/>
      <c r="L402" s="25">
        <v>0</v>
      </c>
      <c r="M402" s="25">
        <v>0</v>
      </c>
      <c r="N402" s="25">
        <f>T402</f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f>I402-D402</f>
        <v>0</v>
      </c>
      <c r="U402" s="25">
        <v>0</v>
      </c>
      <c r="V402" s="25">
        <v>0</v>
      </c>
      <c r="W402" s="25">
        <v>0</v>
      </c>
      <c r="X402" s="23"/>
    </row>
    <row r="403" spans="1:24" s="19" customFormat="1" ht="12">
      <c r="A403" s="1"/>
      <c r="B403" s="17" t="s">
        <v>272</v>
      </c>
      <c r="C403" s="6"/>
      <c r="D403" s="25">
        <f>G403</f>
        <v>0.5807714159999999</v>
      </c>
      <c r="E403" s="25">
        <v>0</v>
      </c>
      <c r="F403" s="25">
        <v>0</v>
      </c>
      <c r="G403" s="25">
        <v>0.5807714159999999</v>
      </c>
      <c r="H403" s="25">
        <v>0</v>
      </c>
      <c r="I403" s="25">
        <f>L403</f>
        <v>0.7293713639999999</v>
      </c>
      <c r="J403" s="25">
        <v>0</v>
      </c>
      <c r="K403" s="25"/>
      <c r="L403" s="25">
        <v>0.7293713639999999</v>
      </c>
      <c r="M403" s="25">
        <v>0</v>
      </c>
      <c r="N403" s="25">
        <f>T403</f>
        <v>0.14859994799999998</v>
      </c>
      <c r="O403" s="25">
        <f>U403</f>
        <v>25.58664973966281</v>
      </c>
      <c r="P403" s="25">
        <v>0</v>
      </c>
      <c r="Q403" s="25">
        <v>0</v>
      </c>
      <c r="R403" s="25">
        <v>0</v>
      </c>
      <c r="S403" s="25">
        <v>0</v>
      </c>
      <c r="T403" s="25">
        <f>I403-D403</f>
        <v>0.14859994799999998</v>
      </c>
      <c r="U403" s="25">
        <f>T403/D403*100</f>
        <v>25.58664973966281</v>
      </c>
      <c r="V403" s="25">
        <v>0</v>
      </c>
      <c r="W403" s="25">
        <v>0</v>
      </c>
      <c r="X403" s="23" t="s">
        <v>438</v>
      </c>
    </row>
    <row r="404" spans="1:24" s="19" customFormat="1" ht="12">
      <c r="A404" s="1"/>
      <c r="B404" s="9" t="s">
        <v>216</v>
      </c>
      <c r="C404" s="6"/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/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3"/>
    </row>
    <row r="405" spans="1:24" s="19" customFormat="1" ht="45">
      <c r="A405" s="1"/>
      <c r="B405" s="35" t="s">
        <v>425</v>
      </c>
      <c r="C405" s="6" t="s">
        <v>183</v>
      </c>
      <c r="D405" s="25">
        <v>0</v>
      </c>
      <c r="E405" s="25">
        <v>0</v>
      </c>
      <c r="F405" s="25">
        <v>0</v>
      </c>
      <c r="G405" s="25">
        <v>0.229628138208</v>
      </c>
      <c r="H405" s="25">
        <v>0</v>
      </c>
      <c r="I405" s="25">
        <v>0</v>
      </c>
      <c r="J405" s="25">
        <v>0</v>
      </c>
      <c r="K405" s="25"/>
      <c r="L405" s="25">
        <v>0.211504044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3"/>
    </row>
    <row r="406" spans="1:24" s="19" customFormat="1" ht="56.25">
      <c r="A406" s="1"/>
      <c r="B406" s="35" t="s">
        <v>426</v>
      </c>
      <c r="C406" s="6" t="s">
        <v>183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/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3" t="s">
        <v>437</v>
      </c>
    </row>
    <row r="407" spans="1:24" s="19" customFormat="1" ht="12">
      <c r="A407" s="1"/>
      <c r="B407" s="36" t="s">
        <v>421</v>
      </c>
      <c r="C407" s="6"/>
      <c r="D407" s="25">
        <v>0</v>
      </c>
      <c r="E407" s="25">
        <v>0</v>
      </c>
      <c r="F407" s="25">
        <v>0</v>
      </c>
      <c r="G407" s="25">
        <v>1.8277050239999997</v>
      </c>
      <c r="H407" s="25">
        <v>0</v>
      </c>
      <c r="I407" s="25">
        <v>0</v>
      </c>
      <c r="J407" s="25">
        <v>0</v>
      </c>
      <c r="K407" s="25"/>
      <c r="L407" s="25">
        <v>0.0227064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3"/>
    </row>
    <row r="408" spans="1:24" s="19" customFormat="1" ht="12">
      <c r="A408" s="1"/>
      <c r="B408" s="17" t="s">
        <v>427</v>
      </c>
      <c r="C408" s="6"/>
      <c r="D408" s="25">
        <v>0</v>
      </c>
      <c r="E408" s="25">
        <v>0</v>
      </c>
      <c r="F408" s="25">
        <v>0</v>
      </c>
      <c r="G408" s="25">
        <v>1.0431750216</v>
      </c>
      <c r="H408" s="25">
        <v>0</v>
      </c>
      <c r="I408" s="25">
        <v>0</v>
      </c>
      <c r="J408" s="25">
        <v>0</v>
      </c>
      <c r="K408" s="25"/>
      <c r="L408" s="25">
        <v>0.016715999999999998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3"/>
    </row>
    <row r="409" spans="1:24" s="19" customFormat="1" ht="12">
      <c r="A409" s="1"/>
      <c r="B409" s="17" t="s">
        <v>428</v>
      </c>
      <c r="C409" s="6"/>
      <c r="D409" s="25">
        <v>0</v>
      </c>
      <c r="E409" s="25">
        <v>0</v>
      </c>
      <c r="F409" s="25">
        <v>0</v>
      </c>
      <c r="G409" s="25">
        <v>0.4734601728</v>
      </c>
      <c r="H409" s="25">
        <v>0</v>
      </c>
      <c r="I409" s="25">
        <v>0</v>
      </c>
      <c r="J409" s="25">
        <v>0</v>
      </c>
      <c r="K409" s="25"/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5">
        <v>0</v>
      </c>
      <c r="X409" s="23"/>
    </row>
    <row r="410" spans="1:24" s="19" customFormat="1" ht="12">
      <c r="A410" s="1"/>
      <c r="B410" s="9" t="s">
        <v>146</v>
      </c>
      <c r="C410" s="6"/>
      <c r="D410" s="25">
        <f>G410</f>
        <v>0</v>
      </c>
      <c r="E410" s="25">
        <v>0</v>
      </c>
      <c r="F410" s="25">
        <v>0</v>
      </c>
      <c r="G410" s="25">
        <v>0</v>
      </c>
      <c r="H410" s="25">
        <v>0</v>
      </c>
      <c r="I410" s="25">
        <f>L410</f>
        <v>0</v>
      </c>
      <c r="J410" s="25">
        <v>0</v>
      </c>
      <c r="K410" s="25"/>
      <c r="L410" s="25">
        <v>0</v>
      </c>
      <c r="M410" s="25">
        <v>0</v>
      </c>
      <c r="N410" s="25">
        <f>T410</f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f>I410-D410</f>
        <v>0</v>
      </c>
      <c r="U410" s="25">
        <v>0</v>
      </c>
      <c r="V410" s="25">
        <v>0</v>
      </c>
      <c r="W410" s="25">
        <v>0</v>
      </c>
      <c r="X410" s="23"/>
    </row>
    <row r="411" spans="1:24" s="19" customFormat="1" ht="45">
      <c r="A411" s="1"/>
      <c r="B411" s="16" t="s">
        <v>186</v>
      </c>
      <c r="C411" s="6" t="s">
        <v>183</v>
      </c>
      <c r="D411" s="25">
        <f>G411</f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f>L411</f>
        <v>0</v>
      </c>
      <c r="J411" s="25">
        <v>0</v>
      </c>
      <c r="K411" s="25"/>
      <c r="L411" s="25">
        <v>0</v>
      </c>
      <c r="M411" s="25">
        <v>0</v>
      </c>
      <c r="N411" s="25">
        <f>T411</f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f>I411-D411</f>
        <v>0</v>
      </c>
      <c r="U411" s="25">
        <v>0</v>
      </c>
      <c r="V411" s="25">
        <v>0</v>
      </c>
      <c r="W411" s="25">
        <v>0</v>
      </c>
      <c r="X411" s="23"/>
    </row>
    <row r="412" spans="1:24" s="19" customFormat="1" ht="60">
      <c r="A412" s="1"/>
      <c r="B412" s="17" t="s">
        <v>187</v>
      </c>
      <c r="C412" s="6"/>
      <c r="D412" s="25">
        <f>G412</f>
        <v>0.1775475648</v>
      </c>
      <c r="E412" s="25">
        <v>0</v>
      </c>
      <c r="F412" s="25">
        <v>0</v>
      </c>
      <c r="G412" s="25">
        <v>0.1775475648</v>
      </c>
      <c r="H412" s="25">
        <v>0</v>
      </c>
      <c r="I412" s="25">
        <f>L412</f>
        <v>0.25921630799999995</v>
      </c>
      <c r="J412" s="25">
        <v>0</v>
      </c>
      <c r="K412" s="25"/>
      <c r="L412" s="25">
        <v>0.25921630799999995</v>
      </c>
      <c r="M412" s="25">
        <v>0</v>
      </c>
      <c r="N412" s="25">
        <f>T412</f>
        <v>0</v>
      </c>
      <c r="O412" s="25">
        <f>U412</f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  <c r="X412" s="23" t="s">
        <v>468</v>
      </c>
    </row>
    <row r="413" spans="1:24" s="19" customFormat="1" ht="12">
      <c r="A413" s="1"/>
      <c r="B413" s="17" t="s">
        <v>188</v>
      </c>
      <c r="C413" s="6"/>
      <c r="D413" s="25">
        <f>G413</f>
        <v>0.06908540160000001</v>
      </c>
      <c r="E413" s="25">
        <v>0</v>
      </c>
      <c r="F413" s="25">
        <v>0</v>
      </c>
      <c r="G413" s="25">
        <v>0.06908540160000001</v>
      </c>
      <c r="H413" s="25">
        <v>0</v>
      </c>
      <c r="I413" s="25">
        <f>L413</f>
        <v>0.04250585999999999</v>
      </c>
      <c r="J413" s="25">
        <v>0</v>
      </c>
      <c r="K413" s="25"/>
      <c r="L413" s="25">
        <v>0.04250585999999999</v>
      </c>
      <c r="M413" s="25">
        <v>0</v>
      </c>
      <c r="N413" s="25">
        <f>T413</f>
        <v>-0.02657954160000002</v>
      </c>
      <c r="O413" s="25">
        <f>U413</f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f>I413-D413</f>
        <v>-0.02657954160000002</v>
      </c>
      <c r="U413" s="25">
        <v>0</v>
      </c>
      <c r="V413" s="25">
        <v>0</v>
      </c>
      <c r="W413" s="25">
        <v>0</v>
      </c>
      <c r="X413" s="23" t="s">
        <v>448</v>
      </c>
    </row>
    <row r="414" spans="1:24" s="19" customFormat="1" ht="12">
      <c r="A414" s="1"/>
      <c r="B414" s="9" t="s">
        <v>189</v>
      </c>
      <c r="C414" s="6"/>
      <c r="D414" s="25">
        <f>G414</f>
        <v>0</v>
      </c>
      <c r="E414" s="25">
        <v>0</v>
      </c>
      <c r="F414" s="25">
        <v>0</v>
      </c>
      <c r="G414" s="25">
        <v>0</v>
      </c>
      <c r="H414" s="25">
        <v>0</v>
      </c>
      <c r="I414" s="25">
        <f>L414</f>
        <v>0</v>
      </c>
      <c r="J414" s="25">
        <v>0</v>
      </c>
      <c r="K414" s="25"/>
      <c r="L414" s="25">
        <v>0</v>
      </c>
      <c r="M414" s="25">
        <v>0</v>
      </c>
      <c r="N414" s="25">
        <f>T414</f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f>I414-D414</f>
        <v>0</v>
      </c>
      <c r="U414" s="25">
        <v>0</v>
      </c>
      <c r="V414" s="25">
        <v>0</v>
      </c>
      <c r="W414" s="25">
        <v>0</v>
      </c>
      <c r="X414" s="23"/>
    </row>
    <row r="415" spans="1:24" s="19" customFormat="1" ht="56.25">
      <c r="A415" s="1"/>
      <c r="B415" s="35" t="s">
        <v>429</v>
      </c>
      <c r="C415" s="6" t="s">
        <v>183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/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3" t="s">
        <v>437</v>
      </c>
    </row>
    <row r="416" spans="1:24" s="19" customFormat="1" ht="12">
      <c r="A416" s="1"/>
      <c r="B416" s="36" t="s">
        <v>430</v>
      </c>
      <c r="C416" s="6"/>
      <c r="D416" s="25">
        <v>0</v>
      </c>
      <c r="E416" s="25">
        <v>0</v>
      </c>
      <c r="F416" s="25">
        <v>0</v>
      </c>
      <c r="G416" s="25">
        <v>1.741820988</v>
      </c>
      <c r="H416" s="25">
        <v>0</v>
      </c>
      <c r="I416" s="25">
        <v>0</v>
      </c>
      <c r="J416" s="25">
        <v>0</v>
      </c>
      <c r="K416" s="25"/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3"/>
    </row>
    <row r="417" spans="1:24" s="19" customFormat="1" ht="12">
      <c r="A417" s="1"/>
      <c r="B417" s="36" t="s">
        <v>431</v>
      </c>
      <c r="C417" s="6"/>
      <c r="D417" s="25">
        <v>0</v>
      </c>
      <c r="E417" s="25">
        <v>0</v>
      </c>
      <c r="F417" s="25">
        <v>0</v>
      </c>
      <c r="G417" s="25">
        <v>0.41451240959999996</v>
      </c>
      <c r="H417" s="25">
        <v>0</v>
      </c>
      <c r="I417" s="25">
        <v>0</v>
      </c>
      <c r="J417" s="25">
        <v>0</v>
      </c>
      <c r="K417" s="25"/>
      <c r="L417" s="25">
        <v>0.0232356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3"/>
    </row>
    <row r="418" spans="1:24" s="19" customFormat="1" ht="45">
      <c r="A418" s="1"/>
      <c r="B418" s="16" t="s">
        <v>190</v>
      </c>
      <c r="C418" s="6" t="s">
        <v>183</v>
      </c>
      <c r="D418" s="25">
        <f>G418</f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f>L418</f>
        <v>0</v>
      </c>
      <c r="J418" s="25">
        <v>0</v>
      </c>
      <c r="K418" s="25"/>
      <c r="L418" s="25">
        <v>0</v>
      </c>
      <c r="M418" s="25">
        <v>0</v>
      </c>
      <c r="N418" s="25">
        <f aca="true" t="shared" si="40" ref="N418:O420">T418</f>
        <v>0</v>
      </c>
      <c r="O418" s="25">
        <f t="shared" si="40"/>
        <v>0</v>
      </c>
      <c r="P418" s="25">
        <v>0</v>
      </c>
      <c r="Q418" s="25">
        <v>0</v>
      </c>
      <c r="R418" s="25">
        <v>0</v>
      </c>
      <c r="S418" s="25">
        <v>0</v>
      </c>
      <c r="T418" s="25">
        <f>I418-D418</f>
        <v>0</v>
      </c>
      <c r="U418" s="25">
        <v>0</v>
      </c>
      <c r="V418" s="25">
        <v>0</v>
      </c>
      <c r="W418" s="25">
        <v>0</v>
      </c>
      <c r="X418" s="23"/>
    </row>
    <row r="419" spans="1:24" s="19" customFormat="1" ht="22.5">
      <c r="A419" s="1"/>
      <c r="B419" s="17" t="s">
        <v>191</v>
      </c>
      <c r="C419" s="6"/>
      <c r="D419" s="25">
        <f>G419</f>
        <v>2.0582259266880003</v>
      </c>
      <c r="E419" s="25">
        <v>0</v>
      </c>
      <c r="F419" s="25">
        <v>0</v>
      </c>
      <c r="G419" s="25">
        <v>2.0582259266880003</v>
      </c>
      <c r="H419" s="25">
        <v>0</v>
      </c>
      <c r="I419" s="25">
        <f>L419</f>
        <v>2.0353013399999997</v>
      </c>
      <c r="J419" s="25">
        <v>0</v>
      </c>
      <c r="K419" s="25"/>
      <c r="L419" s="25">
        <v>2.0353013399999997</v>
      </c>
      <c r="M419" s="25">
        <v>0</v>
      </c>
      <c r="N419" s="25">
        <f t="shared" si="40"/>
        <v>-0.02292458668800057</v>
      </c>
      <c r="O419" s="25">
        <f t="shared" si="40"/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f>I419-D419</f>
        <v>-0.02292458668800057</v>
      </c>
      <c r="U419" s="25">
        <v>0</v>
      </c>
      <c r="V419" s="25">
        <v>0</v>
      </c>
      <c r="W419" s="25">
        <v>0</v>
      </c>
      <c r="X419" s="23"/>
    </row>
    <row r="420" spans="1:24" s="19" customFormat="1" ht="22.5">
      <c r="A420" s="1"/>
      <c r="B420" s="17" t="s">
        <v>192</v>
      </c>
      <c r="C420" s="6"/>
      <c r="D420" s="25">
        <f>G420</f>
        <v>0.321749153952</v>
      </c>
      <c r="E420" s="25">
        <v>0</v>
      </c>
      <c r="F420" s="25">
        <v>0</v>
      </c>
      <c r="G420" s="25">
        <v>0.321749153952</v>
      </c>
      <c r="H420" s="25">
        <v>0</v>
      </c>
      <c r="I420" s="25">
        <f>L420</f>
        <v>0.31408416</v>
      </c>
      <c r="J420" s="25">
        <v>0</v>
      </c>
      <c r="K420" s="25"/>
      <c r="L420" s="25">
        <v>0.31408416</v>
      </c>
      <c r="M420" s="25">
        <v>0</v>
      </c>
      <c r="N420" s="25">
        <f t="shared" si="40"/>
        <v>-0.007664993951999988</v>
      </c>
      <c r="O420" s="25">
        <f t="shared" si="40"/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f>I420-D420</f>
        <v>-0.007664993951999988</v>
      </c>
      <c r="U420" s="25">
        <v>0</v>
      </c>
      <c r="V420" s="25">
        <v>0</v>
      </c>
      <c r="W420" s="25">
        <v>0</v>
      </c>
      <c r="X420" s="23"/>
    </row>
    <row r="421" spans="1:24" ht="15.75">
      <c r="A421" s="37"/>
      <c r="B421" s="9" t="s">
        <v>120</v>
      </c>
      <c r="C421" s="6"/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/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4"/>
    </row>
    <row r="422" spans="1:24" ht="56.25">
      <c r="A422" s="37"/>
      <c r="B422" s="16" t="s">
        <v>432</v>
      </c>
      <c r="C422" s="6" t="s">
        <v>183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/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  <c r="X422" s="24"/>
    </row>
    <row r="423" spans="1:24" ht="15.75">
      <c r="A423" s="37"/>
      <c r="B423" s="17" t="s">
        <v>433</v>
      </c>
      <c r="C423" s="6"/>
      <c r="D423" s="25">
        <v>0</v>
      </c>
      <c r="E423" s="25">
        <v>0</v>
      </c>
      <c r="F423" s="25">
        <v>0</v>
      </c>
      <c r="G423" s="25">
        <v>0.536071824</v>
      </c>
      <c r="H423" s="25">
        <v>0</v>
      </c>
      <c r="I423" s="25">
        <v>0</v>
      </c>
      <c r="J423" s="25">
        <v>0</v>
      </c>
      <c r="K423" s="25"/>
      <c r="L423" s="25">
        <v>0.551604168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4"/>
    </row>
    <row r="424" spans="1:24" ht="22.5">
      <c r="A424" s="37"/>
      <c r="B424" s="17" t="s">
        <v>434</v>
      </c>
      <c r="C424" s="6"/>
      <c r="D424" s="25">
        <v>0</v>
      </c>
      <c r="E424" s="25">
        <v>0</v>
      </c>
      <c r="F424" s="25">
        <v>0</v>
      </c>
      <c r="G424" s="25">
        <v>0.9851546419199999</v>
      </c>
      <c r="H424" s="25">
        <v>0</v>
      </c>
      <c r="I424" s="25">
        <v>0</v>
      </c>
      <c r="J424" s="25">
        <v>0</v>
      </c>
      <c r="K424" s="25"/>
      <c r="L424" s="25">
        <v>0.28675154399999997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5">
        <v>0</v>
      </c>
      <c r="X424" s="24" t="s">
        <v>469</v>
      </c>
    </row>
  </sheetData>
  <sheetProtection/>
  <mergeCells count="32">
    <mergeCell ref="V2:X2"/>
    <mergeCell ref="A3:X3"/>
    <mergeCell ref="I4:J4"/>
    <mergeCell ref="L4:M4"/>
    <mergeCell ref="L9:M9"/>
    <mergeCell ref="A14:A18"/>
    <mergeCell ref="X14:X18"/>
    <mergeCell ref="I7:R7"/>
    <mergeCell ref="I6:S6"/>
    <mergeCell ref="K12:T12"/>
    <mergeCell ref="T16:U17"/>
    <mergeCell ref="N14:W15"/>
    <mergeCell ref="D14:M14"/>
    <mergeCell ref="V16:W17"/>
    <mergeCell ref="N16:O17"/>
    <mergeCell ref="D15:M15"/>
    <mergeCell ref="P16:Q17"/>
    <mergeCell ref="R16:S17"/>
    <mergeCell ref="K17:K18"/>
    <mergeCell ref="F17:F18"/>
    <mergeCell ref="G17:G18"/>
    <mergeCell ref="M17:M18"/>
    <mergeCell ref="D16:H16"/>
    <mergeCell ref="I16:M16"/>
    <mergeCell ref="D17:D18"/>
    <mergeCell ref="E17:E18"/>
    <mergeCell ref="H17:H18"/>
    <mergeCell ref="I17:I18"/>
    <mergeCell ref="L17:L18"/>
    <mergeCell ref="J17:J18"/>
    <mergeCell ref="B14:B18"/>
    <mergeCell ref="C14:C1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2018-07-17T09:22:50Z</cp:lastPrinted>
  <dcterms:created xsi:type="dcterms:W3CDTF">2011-01-11T10:25:48Z</dcterms:created>
  <dcterms:modified xsi:type="dcterms:W3CDTF">2020-02-13T13:51:06Z</dcterms:modified>
  <cp:category/>
  <cp:version/>
  <cp:contentType/>
  <cp:contentStatus/>
</cp:coreProperties>
</file>