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'стр.1'!$A$1:$AK$280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D16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по техприсоединению
</t>
        </r>
      </text>
    </comment>
  </commentList>
</comments>
</file>

<file path=xl/sharedStrings.xml><?xml version="1.0" encoding="utf-8"?>
<sst xmlns="http://schemas.openxmlformats.org/spreadsheetml/2006/main" count="772" uniqueCount="427">
  <si>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</si>
  <si>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</si>
  <si>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</si>
  <si>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</si>
  <si>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</si>
  <si>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</si>
  <si>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</si>
  <si>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</si>
  <si>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</si>
  <si>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</si>
  <si>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</si>
  <si>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</si>
  <si>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</si>
  <si>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</si>
  <si>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</si>
  <si>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</si>
  <si>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</si>
  <si>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</si>
  <si>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</si>
  <si>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</si>
  <si>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</si>
  <si>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</si>
  <si>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</si>
  <si>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</si>
  <si>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</si>
  <si>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</si>
  <si>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</si>
  <si>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</si>
  <si>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</si>
  <si>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</si>
  <si>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</si>
  <si>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</si>
  <si>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</si>
  <si>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</si>
  <si>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</si>
  <si>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</si>
  <si>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Приложение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</si>
  <si>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</si>
  <si>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</si>
  <si>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</si>
  <si>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</si>
  <si>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</si>
  <si>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</si>
  <si>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</si>
  <si>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</si>
  <si>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</si>
  <si>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</si>
  <si>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</si>
  <si>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</si>
  <si>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</si>
  <si>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</si>
  <si>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</si>
  <si>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</si>
  <si>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</si>
  <si>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</si>
  <si>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</si>
  <si>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</si>
  <si>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</si>
  <si>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</si>
  <si>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</si>
  <si>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</si>
  <si>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</si>
  <si>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</si>
  <si>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</si>
  <si>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</si>
  <si>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</si>
  <si>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</si>
  <si>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</si>
  <si>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</si>
  <si>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</si>
  <si>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</si>
  <si>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</si>
  <si>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</si>
  <si>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</si>
  <si>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</si>
  <si>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</si>
  <si>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</si>
  <si>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</si>
  <si>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</si>
  <si>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</si>
  <si>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</si>
  <si>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</si>
  <si>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</si>
  <si>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</si>
  <si>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</si>
  <si>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</si>
  <si>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</si>
  <si>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</si>
  <si>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</si>
  <si>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</si>
  <si>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</si>
  <si>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</si>
  <si>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</si>
  <si>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</si>
  <si>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</si>
  <si>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</si>
  <si>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</si>
  <si>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</si>
  <si>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</si>
  <si>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</si>
  <si>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</si>
  <si>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</si>
  <si>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</si>
  <si>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</si>
  <si>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</si>
  <si>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</si>
  <si>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</si>
  <si>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</si>
  <si>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</si>
  <si>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</si>
  <si>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</si>
  <si>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</si>
  <si>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</si>
  <si>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</si>
  <si>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</si>
  <si>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</si>
  <si>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</si>
  <si>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</si>
  <si>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</si>
  <si>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</si>
  <si>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</si>
  <si>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</si>
  <si>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</si>
  <si>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</si>
  <si>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</si>
  <si>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</si>
  <si>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</si>
  <si>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</si>
  <si>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</si>
  <si>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</si>
  <si>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</si>
  <si>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</si>
  <si>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</si>
  <si>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</si>
  <si>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</si>
  <si>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</si>
  <si>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</si>
  <si>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</si>
  <si>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</si>
  <si>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</si>
  <si>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</si>
  <si>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</si>
  <si>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</si>
  <si>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</si>
  <si>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</si>
  <si>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</si>
  <si>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</si>
  <si>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</si>
  <si>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</si>
  <si>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</si>
  <si>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</si>
  <si>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</si>
  <si>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</si>
  <si>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</si>
  <si>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</si>
  <si>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</si>
  <si>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 xml:space="preserve">
Утвержденный план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</si>
  <si>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</si>
  <si>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</si>
  <si>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</si>
  <si>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</si>
  <si>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</si>
  <si>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</si>
  <si>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</si>
  <si>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</si>
  <si>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</si>
  <si>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</si>
  <si>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</si>
  <si>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</si>
  <si>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</si>
  <si>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</si>
  <si>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t xml:space="preserve">за год </t>
  </si>
  <si>
    <t xml:space="preserve">Год раскрытия информации: </t>
  </si>
  <si>
    <t xml:space="preserve"> год</t>
  </si>
  <si>
    <t>реквизиты решения органа исполнительной власти, утвердившего инвестиционную программу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</si>
  <si>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</si>
  <si>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</si>
  <si>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</si>
  <si>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</si>
  <si>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</si>
  <si>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Фоив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</si>
  <si>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инфраструктуры,    ∆Фит 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</si>
  <si>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Фнэ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</si>
  <si>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</si>
  <si>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</si>
  <si>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</si>
  <si>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</si>
  <si>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</si>
  <si>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</si>
  <si>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</si>
  <si>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</si>
  <si>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</si>
  <si>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</si>
  <si>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</si>
  <si>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</si>
  <si>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</si>
  <si>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</si>
  <si>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</si>
  <si>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</si>
  <si>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</si>
  <si>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</si>
  <si>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</si>
  <si>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</si>
  <si>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</si>
  <si>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</si>
  <si>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</si>
  <si>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</si>
  <si>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</si>
  <si>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</si>
  <si>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</si>
  <si>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</si>
  <si>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</si>
  <si>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</si>
  <si>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</si>
  <si>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</si>
  <si>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</si>
  <si>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</si>
  <si>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</si>
  <si>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</si>
  <si>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</si>
  <si>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</si>
  <si>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</si>
  <si>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</si>
  <si>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</si>
  <si>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</si>
  <si>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</si>
  <si>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</si>
  <si>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</si>
  <si>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</si>
  <si>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</si>
  <si>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</si>
  <si>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</si>
  <si>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</si>
  <si>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</si>
  <si>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</si>
  <si>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</si>
  <si>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</si>
  <si>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</si>
  <si>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</si>
  <si>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</si>
  <si>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</si>
  <si>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</si>
  <si>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</si>
  <si>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</si>
  <si>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</si>
  <si>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</si>
  <si>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</si>
  <si>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</si>
  <si>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</si>
  <si>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</si>
  <si>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</si>
  <si>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</si>
  <si>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</si>
  <si>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</si>
  <si>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</si>
  <si>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</si>
  <si>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</si>
  <si>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</si>
  <si>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</si>
  <si>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</si>
  <si>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</si>
  <si>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</si>
  <si>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</si>
  <si>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</si>
  <si>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</si>
  <si>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</si>
  <si>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</si>
  <si>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</si>
  <si>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</si>
  <si>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</si>
  <si>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</si>
  <si>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</si>
  <si>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</si>
  <si>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</si>
  <si>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</si>
  <si>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</si>
  <si>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</si>
  <si>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</si>
  <si>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</si>
  <si>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</si>
  <si>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</si>
  <si>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</si>
  <si>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</si>
  <si>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</si>
  <si>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</si>
  <si>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</si>
  <si>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</si>
  <si>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</si>
  <si>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</si>
  <si>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</si>
  <si>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</si>
  <si>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</si>
  <si>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</si>
  <si>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</si>
  <si>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</si>
  <si>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</si>
  <si>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</si>
  <si>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</si>
  <si>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</si>
  <si>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</si>
  <si>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t>ВЛ-10кВ №29 ПС "Болхов" от РП 01 до опоры №35 г. Болхов -1,35км</t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</si>
  <si>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</si>
  <si>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</si>
  <si>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</si>
  <si>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</si>
  <si>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</si>
  <si>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</si>
  <si>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</si>
  <si>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</si>
  <si>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</si>
  <si>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</si>
  <si>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</si>
  <si>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</si>
  <si>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</si>
  <si>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</si>
  <si>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</si>
  <si>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</si>
  <si>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</si>
  <si>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</si>
  <si>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</si>
  <si>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</si>
  <si>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</si>
  <si>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</si>
  <si>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</si>
  <si>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</si>
  <si>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</si>
  <si>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</si>
  <si>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</si>
  <si>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</si>
  <si>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</si>
  <si>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</si>
  <si>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</si>
  <si>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</si>
  <si>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</si>
  <si>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</si>
  <si>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</si>
  <si>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</si>
  <si>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</si>
  <si>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</si>
  <si>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</si>
  <si>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</si>
  <si>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</si>
  <si>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</si>
  <si>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</si>
  <si>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</si>
  <si>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</si>
  <si>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</si>
  <si>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</si>
  <si>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</si>
  <si>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</si>
  <si>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</si>
  <si>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</si>
  <si>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</si>
  <si>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</si>
  <si>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</si>
  <si>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</si>
  <si>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</si>
  <si>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</si>
  <si>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</si>
  <si>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</si>
  <si>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</si>
  <si>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</si>
  <si>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</si>
  <si>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</si>
  <si>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</si>
  <si>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</si>
  <si>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</si>
  <si>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</si>
  <si>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</si>
  <si>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</si>
  <si>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</si>
  <si>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</si>
  <si>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</si>
  <si>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</si>
  <si>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</si>
  <si>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</si>
  <si>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</si>
  <si>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</si>
  <si>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</si>
  <si>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</si>
  <si>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</si>
  <si>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</si>
  <si>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</si>
  <si>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</si>
  <si>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</si>
  <si>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</si>
  <si>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</si>
  <si>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</si>
  <si>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</si>
  <si>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</si>
  <si>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</si>
  <si>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</si>
  <si>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</si>
  <si>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</si>
  <si>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</si>
  <si>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</si>
  <si>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</si>
  <si>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</si>
  <si>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</si>
  <si>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</si>
  <si>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</si>
  <si>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</si>
  <si>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</si>
  <si>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</si>
  <si>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</si>
  <si>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</si>
  <si>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</si>
  <si>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</si>
  <si>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</si>
  <si>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</si>
  <si>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</si>
  <si>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</si>
  <si>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12"/>
        <rFont val="Times New Roman"/>
        <family val="1"/>
      </rPr>
      <t>10</t>
    </r>
    <r>
      <rPr>
        <vertAlign val="subscript"/>
        <sz val="12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</si>
  <si>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12"/>
        <rFont val="Times New Roman"/>
        <family val="1"/>
      </rPr>
      <t>нн</t>
    </r>
    <r>
      <rPr>
        <vertAlign val="subscript"/>
        <sz val="12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</si>
  <si>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12"/>
        <rFont val="Times New Roman"/>
        <family val="1"/>
      </rPr>
      <t>сн</t>
    </r>
    <r>
      <rPr>
        <vertAlign val="subscript"/>
        <sz val="12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</si>
  <si>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12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</si>
  <si>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12"/>
        <rFont val="Times New Roman"/>
        <family val="1"/>
      </rPr>
      <t>нн</t>
    </r>
    <r>
      <rPr>
        <vertAlign val="subscript"/>
        <sz val="12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</si>
  <si>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12"/>
        <rFont val="Times New Roman"/>
        <family val="1"/>
      </rPr>
      <t>сн</t>
    </r>
    <r>
      <rPr>
        <vertAlign val="subscript"/>
        <sz val="12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</si>
  <si>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12"/>
        <rFont val="Times New Roman"/>
        <family val="1"/>
      </rPr>
      <t>6</t>
    </r>
    <r>
      <rPr>
        <vertAlign val="subscript"/>
        <sz val="12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</si>
  <si>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12"/>
        <rFont val="Times New Roman"/>
        <family val="1"/>
      </rPr>
      <t>10</t>
    </r>
    <r>
      <rPr>
        <vertAlign val="subscript"/>
        <sz val="12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</si>
  <si>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12"/>
        <rFont val="Times New Roman"/>
        <family val="1"/>
      </rPr>
      <t>6</t>
    </r>
    <r>
      <rPr>
        <vertAlign val="subscript"/>
        <sz val="12"/>
        <rFont val="Times New Roman"/>
        <family val="1"/>
      </rPr>
      <t>з</t>
    </r>
  </si>
  <si>
    <r>
      <t>Показатель замены выключателей 10 кВ, В</t>
    </r>
    <r>
      <rPr>
        <vertAlign val="superscript"/>
        <sz val="12"/>
        <rFont val="Times New Roman"/>
        <family val="1"/>
      </rPr>
      <t>10</t>
    </r>
    <r>
      <rPr>
        <vertAlign val="subscript"/>
        <sz val="12"/>
        <rFont val="Times New Roman"/>
        <family val="1"/>
      </rPr>
      <t>з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</si>
  <si>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12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</si>
  <si>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12"/>
        <rFont val="Times New Roman"/>
        <family val="1"/>
      </rPr>
      <t xml:space="preserve">saifi </t>
    </r>
  </si>
  <si>
    <t>Приказом Управления по тарифам и ценовой политике Орловской и области №569-т от 28.11.2022</t>
  </si>
  <si>
    <t>2023, 4 квартал</t>
  </si>
  <si>
    <t>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</si>
</sst>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[$-419]General"/>
    <numFmt numFmtId="183" formatCode="#,##0.00&quot; &quot;[$руб.-419];[Red]&quot;-&quot;#,##0.00&quot; &quot;[$руб.-419]"/>
    <numFmt numFmtId="184" formatCode="_-* #,##0.00_р_._-;\-* #,##0.00_р_._-;_-* \-??_р_._-;_-@_-"/>
    <numFmt numFmtId="185" formatCode="#,##0_ ;\-#,##0,"/>
    <numFmt numFmtId="186" formatCode="_-* #,##0.00,_р_._-;\-* #,##0.00,_р_._-;_-* \-??\ _р_._-;_-@_-"/>
    <numFmt numFmtId="187" formatCode="#,##0.000"/>
    <numFmt numFmtId="188" formatCode="#,##0.0"/>
    <numFmt numFmtId="189" formatCode="0.00000000"/>
    <numFmt numFmtId="190" formatCode="#,##0.00\ [$руб.-419];[Red]\-#,##0.00\ [$руб.-419]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SimSun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2"/>
      <color indexed="8"/>
      <name val="Times New Roman1"/>
      <family val="1"/>
    </font>
    <font>
      <b/>
      <i/>
      <sz val="16"/>
      <color indexed="8"/>
      <name val="Times New Roman1"/>
      <family val="1"/>
    </font>
    <font>
      <b/>
      <i/>
      <u val="single"/>
      <sz val="12"/>
      <color indexed="8"/>
      <name val="Times New Roman1"/>
      <family val="1"/>
    </font>
    <font>
      <sz val="12"/>
      <name val="SimSun"/>
      <family val="2"/>
    </font>
    <font>
      <b/>
      <i/>
      <sz val="16"/>
      <color indexed="8"/>
      <name val="Arial"/>
      <family val="2"/>
    </font>
    <font>
      <b/>
      <i/>
      <u val="single"/>
      <sz val="13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4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4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4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4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4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4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4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4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4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4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4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5" fillId="36" borderId="0" applyNumberFormat="0" applyBorder="0" applyAlignment="0" applyProtection="0"/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15" fillId="37" borderId="0" applyNumberFormat="0" applyBorder="0" applyProtection="0">
      <alignment/>
    </xf>
    <xf numFmtId="0" fontId="55" fillId="39" borderId="0" applyNumberFormat="0" applyBorder="0" applyAlignment="0" applyProtection="0"/>
    <xf numFmtId="0" fontId="15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4" borderId="0" applyNumberFormat="0" applyBorder="0" applyProtection="0">
      <alignment/>
    </xf>
    <xf numFmtId="0" fontId="15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5" borderId="0" applyNumberFormat="0" applyBorder="0" applyProtection="0">
      <alignment/>
    </xf>
    <xf numFmtId="0" fontId="55" fillId="40" borderId="0" applyNumberFormat="0" applyBorder="0" applyAlignment="0" applyProtection="0"/>
    <xf numFmtId="0" fontId="15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7" borderId="0" applyNumberFormat="0" applyBorder="0" applyProtection="0">
      <alignment/>
    </xf>
    <xf numFmtId="0" fontId="15" fillId="27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30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15" fillId="28" borderId="0" applyNumberFormat="0" applyBorder="0" applyProtection="0">
      <alignment/>
    </xf>
    <xf numFmtId="0" fontId="55" fillId="41" borderId="0" applyNumberFormat="0" applyBorder="0" applyAlignment="0" applyProtection="0"/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55" fillId="43" borderId="0" applyNumberFormat="0" applyBorder="0" applyAlignment="0" applyProtection="0"/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55" fillId="45" borderId="0" applyNumberFormat="0" applyBorder="0" applyAlignment="0" applyProtection="0"/>
    <xf numFmtId="0" fontId="15" fillId="46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6" borderId="0" applyNumberFormat="0" applyBorder="0" applyProtection="0">
      <alignment/>
    </xf>
    <xf numFmtId="0" fontId="15" fillId="46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182" fontId="56" fillId="0" borderId="0">
      <alignment/>
      <protection/>
    </xf>
    <xf numFmtId="0" fontId="3" fillId="0" borderId="0">
      <alignment/>
      <protection/>
    </xf>
    <xf numFmtId="0" fontId="57" fillId="0" borderId="0">
      <alignment horizontal="center"/>
      <protection/>
    </xf>
    <xf numFmtId="0" fontId="41" fillId="0" borderId="0">
      <alignment horizontal="center"/>
      <protection/>
    </xf>
    <xf numFmtId="0" fontId="5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58" fillId="0" borderId="0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59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57" fillId="0" borderId="0">
      <alignment horizontal="center"/>
      <protection/>
    </xf>
    <xf numFmtId="0" fontId="41" fillId="0" borderId="0">
      <alignment horizontal="center"/>
      <protection/>
    </xf>
    <xf numFmtId="0" fontId="31" fillId="0" borderId="0">
      <alignment horizontal="center"/>
      <protection/>
    </xf>
    <xf numFmtId="0" fontId="41" fillId="0" borderId="0">
      <alignment horizontal="center"/>
      <protection/>
    </xf>
    <xf numFmtId="0" fontId="3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57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59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36" fillId="0" borderId="0">
      <alignment/>
      <protection/>
    </xf>
    <xf numFmtId="0" fontId="60" fillId="0" borderId="0">
      <alignment/>
      <protection/>
    </xf>
    <xf numFmtId="0" fontId="42" fillId="0" borderId="0">
      <alignment/>
      <protection/>
    </xf>
    <xf numFmtId="0" fontId="6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183" fontId="60" fillId="0" borderId="0">
      <alignment/>
      <protection/>
    </xf>
    <xf numFmtId="190" fontId="42" fillId="0" borderId="0">
      <alignment/>
      <protection/>
    </xf>
    <xf numFmtId="183" fontId="61" fillId="0" borderId="0">
      <alignment/>
      <protection/>
    </xf>
    <xf numFmtId="190" fontId="39" fillId="0" borderId="0">
      <alignment/>
      <protection/>
    </xf>
    <xf numFmtId="190" fontId="39" fillId="0" borderId="0">
      <alignment/>
      <protection/>
    </xf>
    <xf numFmtId="190" fontId="39" fillId="0" borderId="0">
      <alignment/>
      <protection/>
    </xf>
    <xf numFmtId="190" fontId="39" fillId="0" borderId="0">
      <alignment/>
      <protection/>
    </xf>
    <xf numFmtId="183" fontId="61" fillId="0" borderId="0">
      <alignment/>
      <protection/>
    </xf>
    <xf numFmtId="190" fontId="39" fillId="0" borderId="0">
      <alignment/>
      <protection/>
    </xf>
    <xf numFmtId="190" fontId="39" fillId="0" borderId="0">
      <alignment/>
      <protection/>
    </xf>
    <xf numFmtId="183" fontId="62" fillId="0" borderId="0">
      <alignment/>
      <protection/>
    </xf>
    <xf numFmtId="190" fontId="32" fillId="0" borderId="0">
      <alignment/>
      <protection/>
    </xf>
    <xf numFmtId="190" fontId="32" fillId="0" borderId="0">
      <alignment/>
      <protection/>
    </xf>
    <xf numFmtId="190" fontId="43" fillId="0" borderId="0">
      <alignment/>
      <protection/>
    </xf>
    <xf numFmtId="190" fontId="32" fillId="0" borderId="0">
      <alignment/>
      <protection/>
    </xf>
    <xf numFmtId="190" fontId="32" fillId="0" borderId="0">
      <alignment/>
      <protection/>
    </xf>
    <xf numFmtId="183" fontId="60" fillId="0" borderId="0">
      <alignment/>
      <protection/>
    </xf>
    <xf numFmtId="190" fontId="32" fillId="0" borderId="0">
      <alignment/>
      <protection/>
    </xf>
    <xf numFmtId="190" fontId="32" fillId="0" borderId="0">
      <alignment/>
      <protection/>
    </xf>
    <xf numFmtId="190" fontId="43" fillId="0" borderId="0">
      <alignment/>
      <protection/>
    </xf>
    <xf numFmtId="190" fontId="42" fillId="0" borderId="0">
      <alignment/>
      <protection/>
    </xf>
    <xf numFmtId="0" fontId="44" fillId="0" borderId="0">
      <alignment/>
      <protection/>
    </xf>
    <xf numFmtId="0" fontId="55" fillId="48" borderId="0" applyNumberFormat="0" applyBorder="0" applyAlignment="0" applyProtection="0"/>
    <xf numFmtId="0" fontId="15" fillId="49" borderId="0" applyNumberFormat="0" applyBorder="0" applyProtection="0">
      <alignment/>
    </xf>
    <xf numFmtId="0" fontId="15" fillId="49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15" fillId="49" borderId="0" applyNumberFormat="0" applyBorder="0" applyProtection="0">
      <alignment/>
    </xf>
    <xf numFmtId="0" fontId="55" fillId="50" borderId="0" applyNumberFormat="0" applyBorder="0" applyAlignment="0" applyProtection="0"/>
    <xf numFmtId="0" fontId="15" fillId="51" borderId="0" applyNumberFormat="0" applyBorder="0" applyProtection="0">
      <alignment/>
    </xf>
    <xf numFmtId="0" fontId="15" fillId="52" borderId="0" applyNumberFormat="0" applyBorder="0" applyProtection="0">
      <alignment/>
    </xf>
    <xf numFmtId="0" fontId="15" fillId="52" borderId="0" applyNumberFormat="0" applyBorder="0" applyProtection="0">
      <alignment/>
    </xf>
    <xf numFmtId="0" fontId="15" fillId="52" borderId="0" applyNumberFormat="0" applyBorder="0" applyProtection="0">
      <alignment/>
    </xf>
    <xf numFmtId="0" fontId="15" fillId="51" borderId="0" applyNumberFormat="0" applyBorder="0" applyProtection="0">
      <alignment/>
    </xf>
    <xf numFmtId="0" fontId="15" fillId="52" borderId="0" applyNumberFormat="0" applyBorder="0" applyProtection="0">
      <alignment/>
    </xf>
    <xf numFmtId="0" fontId="55" fillId="53" borderId="0" applyNumberFormat="0" applyBorder="0" applyAlignment="0" applyProtection="0"/>
    <xf numFmtId="0" fontId="15" fillId="54" borderId="0" applyNumberFormat="0" applyBorder="0" applyProtection="0">
      <alignment/>
    </xf>
    <xf numFmtId="0" fontId="15" fillId="54" borderId="0" applyNumberFormat="0" applyBorder="0" applyProtection="0">
      <alignment/>
    </xf>
    <xf numFmtId="0" fontId="55" fillId="55" borderId="0" applyNumberFormat="0" applyBorder="0" applyAlignment="0" applyProtection="0"/>
    <xf numFmtId="0" fontId="15" fillId="42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38" borderId="0" applyNumberFormat="0" applyBorder="0" applyProtection="0">
      <alignment/>
    </xf>
    <xf numFmtId="0" fontId="15" fillId="42" borderId="0" applyNumberFormat="0" applyBorder="0" applyProtection="0">
      <alignment/>
    </xf>
    <xf numFmtId="0" fontId="55" fillId="56" borderId="0" applyNumberFormat="0" applyBorder="0" applyAlignment="0" applyProtection="0"/>
    <xf numFmtId="0" fontId="15" fillId="44" borderId="0" applyNumberFormat="0" applyBorder="0" applyProtection="0">
      <alignment/>
    </xf>
    <xf numFmtId="0" fontId="15" fillId="44" borderId="0" applyNumberFormat="0" applyBorder="0" applyProtection="0">
      <alignment/>
    </xf>
    <xf numFmtId="0" fontId="55" fillId="57" borderId="0" applyNumberFormat="0" applyBorder="0" applyAlignment="0" applyProtection="0"/>
    <xf numFmtId="0" fontId="15" fillId="58" borderId="0" applyNumberFormat="0" applyBorder="0" applyProtection="0">
      <alignment/>
    </xf>
    <xf numFmtId="0" fontId="15" fillId="59" borderId="0" applyNumberFormat="0" applyBorder="0" applyProtection="0">
      <alignment/>
    </xf>
    <xf numFmtId="0" fontId="15" fillId="59" borderId="0" applyNumberFormat="0" applyBorder="0" applyProtection="0">
      <alignment/>
    </xf>
    <xf numFmtId="0" fontId="15" fillId="59" borderId="0" applyNumberFormat="0" applyBorder="0" applyProtection="0">
      <alignment/>
    </xf>
    <xf numFmtId="0" fontId="15" fillId="58" borderId="0" applyNumberFormat="0" applyBorder="0" applyProtection="0">
      <alignment/>
    </xf>
    <xf numFmtId="0" fontId="15" fillId="59" borderId="0" applyNumberFormat="0" applyBorder="0" applyProtection="0">
      <alignment/>
    </xf>
    <xf numFmtId="0" fontId="63" fillId="60" borderId="1" applyNumberFormat="0" applyAlignment="0" applyProtection="0"/>
    <xf numFmtId="0" fontId="16" fillId="19" borderId="2" applyNumberFormat="0" applyProtection="0">
      <alignment/>
    </xf>
    <xf numFmtId="0" fontId="16" fillId="19" borderId="2" applyNumberFormat="0" applyProtection="0">
      <alignment/>
    </xf>
    <xf numFmtId="0" fontId="16" fillId="8" borderId="2" applyNumberFormat="0" applyProtection="0">
      <alignment/>
    </xf>
    <xf numFmtId="0" fontId="16" fillId="8" borderId="2" applyNumberFormat="0" applyProtection="0">
      <alignment/>
    </xf>
    <xf numFmtId="0" fontId="16" fillId="8" borderId="2" applyNumberFormat="0" applyProtection="0">
      <alignment/>
    </xf>
    <xf numFmtId="0" fontId="16" fillId="19" borderId="2" applyNumberFormat="0" applyProtection="0">
      <alignment/>
    </xf>
    <xf numFmtId="0" fontId="16" fillId="8" borderId="2" applyNumberFormat="0" applyProtection="0">
      <alignment/>
    </xf>
    <xf numFmtId="0" fontId="64" fillId="61" borderId="3" applyNumberFormat="0" applyAlignment="0" applyProtection="0"/>
    <xf numFmtId="0" fontId="17" fillId="62" borderId="4" applyNumberFormat="0" applyProtection="0">
      <alignment/>
    </xf>
    <xf numFmtId="0" fontId="17" fillId="62" borderId="4" applyNumberFormat="0" applyProtection="0">
      <alignment/>
    </xf>
    <xf numFmtId="0" fontId="17" fillId="22" borderId="4" applyNumberFormat="0" applyProtection="0">
      <alignment/>
    </xf>
    <xf numFmtId="0" fontId="17" fillId="22" borderId="4" applyNumberFormat="0" applyProtection="0">
      <alignment/>
    </xf>
    <xf numFmtId="0" fontId="17" fillId="5" borderId="4" applyNumberFormat="0" applyProtection="0">
      <alignment/>
    </xf>
    <xf numFmtId="0" fontId="17" fillId="62" borderId="4" applyNumberFormat="0" applyProtection="0">
      <alignment/>
    </xf>
    <xf numFmtId="0" fontId="17" fillId="5" borderId="4" applyNumberFormat="0" applyProtection="0">
      <alignment/>
    </xf>
    <xf numFmtId="0" fontId="17" fillId="22" borderId="4" applyNumberFormat="0" applyProtection="0">
      <alignment/>
    </xf>
    <xf numFmtId="0" fontId="65" fillId="61" borderId="1" applyNumberFormat="0" applyAlignment="0" applyProtection="0"/>
    <xf numFmtId="0" fontId="18" fillId="62" borderId="2" applyNumberFormat="0" applyProtection="0">
      <alignment/>
    </xf>
    <xf numFmtId="0" fontId="18" fillId="62" borderId="2" applyNumberFormat="0" applyProtection="0">
      <alignment/>
    </xf>
    <xf numFmtId="0" fontId="18" fillId="22" borderId="2" applyNumberFormat="0" applyProtection="0">
      <alignment/>
    </xf>
    <xf numFmtId="0" fontId="18" fillId="22" borderId="2" applyNumberFormat="0" applyProtection="0">
      <alignment/>
    </xf>
    <xf numFmtId="0" fontId="18" fillId="5" borderId="2" applyNumberFormat="0" applyProtection="0">
      <alignment/>
    </xf>
    <xf numFmtId="0" fontId="18" fillId="62" borderId="2" applyNumberFormat="0" applyProtection="0">
      <alignment/>
    </xf>
    <xf numFmtId="0" fontId="18" fillId="5" borderId="2" applyNumberFormat="0" applyProtection="0">
      <alignment/>
    </xf>
    <xf numFmtId="0" fontId="18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19" fillId="0" borderId="6" applyNumberFormat="0" applyFill="0" applyProtection="0">
      <alignment/>
    </xf>
    <xf numFmtId="0" fontId="19" fillId="0" borderId="6" applyNumberFormat="0" applyFill="0" applyProtection="0">
      <alignment/>
    </xf>
    <xf numFmtId="0" fontId="45" fillId="0" borderId="7" applyNumberFormat="0" applyFill="0" applyProtection="0">
      <alignment/>
    </xf>
    <xf numFmtId="0" fontId="45" fillId="0" borderId="8" applyNumberFormat="0" applyFill="0" applyProtection="0">
      <alignment/>
    </xf>
    <xf numFmtId="0" fontId="45" fillId="0" borderId="8" applyNumberFormat="0" applyFill="0" applyProtection="0">
      <alignment/>
    </xf>
    <xf numFmtId="0" fontId="19" fillId="0" borderId="6" applyNumberFormat="0" applyFill="0" applyProtection="0">
      <alignment/>
    </xf>
    <xf numFmtId="0" fontId="19" fillId="0" borderId="9" applyNumberFormat="0" applyFill="0" applyProtection="0">
      <alignment/>
    </xf>
    <xf numFmtId="0" fontId="67" fillId="0" borderId="10" applyNumberFormat="0" applyFill="0" applyAlignment="0" applyProtection="0"/>
    <xf numFmtId="0" fontId="20" fillId="0" borderId="11" applyNumberFormat="0" applyFill="0" applyProtection="0">
      <alignment/>
    </xf>
    <xf numFmtId="0" fontId="20" fillId="0" borderId="11" applyNumberFormat="0" applyFill="0" applyProtection="0">
      <alignment/>
    </xf>
    <xf numFmtId="0" fontId="46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20" fillId="0" borderId="11" applyNumberFormat="0" applyFill="0" applyProtection="0">
      <alignment/>
    </xf>
    <xf numFmtId="0" fontId="20" fillId="0" borderId="14" applyNumberFormat="0" applyFill="0" applyProtection="0">
      <alignment/>
    </xf>
    <xf numFmtId="0" fontId="68" fillId="0" borderId="15" applyNumberFormat="0" applyFill="0" applyAlignment="0" applyProtection="0"/>
    <xf numFmtId="0" fontId="21" fillId="0" borderId="16" applyNumberFormat="0" applyFill="0" applyProtection="0">
      <alignment/>
    </xf>
    <xf numFmtId="0" fontId="21" fillId="0" borderId="16" applyNumberFormat="0" applyFill="0" applyProtection="0">
      <alignment/>
    </xf>
    <xf numFmtId="0" fontId="47" fillId="0" borderId="12" applyNumberFormat="0" applyFill="0" applyProtection="0">
      <alignment/>
    </xf>
    <xf numFmtId="0" fontId="47" fillId="0" borderId="17" applyNumberFormat="0" applyFill="0" applyProtection="0">
      <alignment/>
    </xf>
    <xf numFmtId="0" fontId="47" fillId="0" borderId="17" applyNumberFormat="0" applyFill="0" applyProtection="0">
      <alignment/>
    </xf>
    <xf numFmtId="0" fontId="21" fillId="0" borderId="16" applyNumberFormat="0" applyFill="0" applyProtection="0">
      <alignment/>
    </xf>
    <xf numFmtId="0" fontId="21" fillId="0" borderId="18" applyNumberFormat="0" applyFill="0" applyProtection="0">
      <alignment/>
    </xf>
    <xf numFmtId="0" fontId="68" fillId="0" borderId="0" applyNumberFormat="0" applyFill="0" applyBorder="0" applyAlignment="0" applyProtection="0"/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69" fillId="0" borderId="19" applyNumberFormat="0" applyFill="0" applyAlignment="0" applyProtection="0"/>
    <xf numFmtId="0" fontId="22" fillId="0" borderId="20" applyNumberFormat="0" applyFill="0" applyProtection="0">
      <alignment/>
    </xf>
    <xf numFmtId="0" fontId="22" fillId="0" borderId="20" applyNumberFormat="0" applyFill="0" applyProtection="0">
      <alignment/>
    </xf>
    <xf numFmtId="0" fontId="22" fillId="0" borderId="21" applyNumberFormat="0" applyFill="0" applyProtection="0">
      <alignment/>
    </xf>
    <xf numFmtId="0" fontId="22" fillId="0" borderId="21" applyNumberFormat="0" applyFill="0" applyProtection="0">
      <alignment/>
    </xf>
    <xf numFmtId="0" fontId="22" fillId="0" borderId="20" applyNumberFormat="0" applyFill="0" applyProtection="0">
      <alignment/>
    </xf>
    <xf numFmtId="0" fontId="70" fillId="63" borderId="22" applyNumberFormat="0" applyAlignment="0" applyProtection="0"/>
    <xf numFmtId="0" fontId="23" fillId="64" borderId="23" applyNumberFormat="0" applyProtection="0">
      <alignment/>
    </xf>
    <xf numFmtId="0" fontId="23" fillId="64" borderId="23" applyNumberFormat="0" applyProtection="0">
      <alignment/>
    </xf>
    <xf numFmtId="0" fontId="71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72" fillId="65" borderId="0" applyNumberFormat="0" applyBorder="0" applyAlignment="0" applyProtection="0"/>
    <xf numFmtId="0" fontId="25" fillId="29" borderId="0" applyNumberFormat="0" applyBorder="0" applyProtection="0">
      <alignment/>
    </xf>
    <xf numFmtId="0" fontId="25" fillId="29" borderId="0" applyNumberFormat="0" applyBorder="0" applyProtection="0">
      <alignment/>
    </xf>
    <xf numFmtId="0" fontId="7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75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8" fillId="66" borderId="0" applyNumberFormat="0" applyBorder="0" applyAlignment="0" applyProtection="0"/>
    <xf numFmtId="0" fontId="26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79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6" fillId="11" borderId="25" applyNumberFormat="0" applyProtection="0">
      <alignment/>
    </xf>
    <xf numFmtId="0" fontId="6" fillId="11" borderId="25" applyNumberFormat="0" applyProtection="0">
      <alignment/>
    </xf>
    <xf numFmtId="0" fontId="0" fillId="11" borderId="25" applyNumberFormat="0" applyProtection="0">
      <alignment/>
    </xf>
    <xf numFmtId="0" fontId="6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6" fillId="0" borderId="0" applyFill="0" applyBorder="0" applyProtection="0">
      <alignment/>
    </xf>
    <xf numFmtId="9" fontId="6" fillId="0" borderId="0" applyFill="0" applyBorder="0" applyProtection="0">
      <alignment/>
    </xf>
    <xf numFmtId="0" fontId="80" fillId="0" borderId="26" applyNumberFormat="0" applyFill="0" applyAlignment="0" applyProtection="0"/>
    <xf numFmtId="0" fontId="28" fillId="0" borderId="27" applyNumberFormat="0" applyFill="0" applyProtection="0">
      <alignment/>
    </xf>
    <xf numFmtId="0" fontId="28" fillId="0" borderId="27" applyNumberFormat="0" applyFill="0" applyProtection="0">
      <alignment/>
    </xf>
    <xf numFmtId="0" fontId="36" fillId="0" borderId="0">
      <alignment/>
      <protection/>
    </xf>
    <xf numFmtId="0" fontId="81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5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4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186" fontId="6" fillId="0" borderId="0" applyFill="0" applyBorder="0" applyProtection="0">
      <alignment/>
    </xf>
    <xf numFmtId="0" fontId="82" fillId="68" borderId="0" applyNumberFormat="0" applyBorder="0" applyAlignment="0" applyProtection="0"/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</cellStyleXfs>
  <cellXfs count="58">
    <xf numFmtId="0" fontId="0" fillId="0" borderId="0" xfId="0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791" applyFont="1" applyFill="1" applyBorder="1" applyAlignment="1">
      <alignment horizontal="center"/>
      <protection/>
    </xf>
    <xf numFmtId="49" fontId="7" fillId="0" borderId="28" xfId="791" applyNumberFormat="1" applyFont="1" applyFill="1" applyBorder="1" applyAlignment="1">
      <alignment horizontal="center" vertical="center"/>
      <protection/>
    </xf>
    <xf numFmtId="0" fontId="7" fillId="0" borderId="28" xfId="791" applyFont="1" applyFill="1" applyBorder="1" applyAlignment="1">
      <alignment horizontal="center" vertical="center" wrapText="1"/>
      <protection/>
    </xf>
    <xf numFmtId="0" fontId="7" fillId="0" borderId="28" xfId="791" applyFont="1" applyFill="1" applyBorder="1" applyAlignment="1">
      <alignment horizontal="center" vertical="center"/>
      <protection/>
    </xf>
    <xf numFmtId="49" fontId="6" fillId="0" borderId="28" xfId="791" applyNumberFormat="1" applyFont="1" applyFill="1" applyBorder="1" applyAlignment="1">
      <alignment horizontal="center" vertical="center"/>
      <protection/>
    </xf>
    <xf numFmtId="0" fontId="6" fillId="0" borderId="28" xfId="791" applyFont="1" applyFill="1" applyBorder="1" applyAlignment="1">
      <alignment horizontal="center" vertical="center"/>
      <protection/>
    </xf>
    <xf numFmtId="0" fontId="7" fillId="0" borderId="28" xfId="791" applyFont="1" applyFill="1" applyBorder="1" applyAlignment="1">
      <alignment horizontal="center" wrapText="1"/>
      <protection/>
    </xf>
    <xf numFmtId="49" fontId="7" fillId="0" borderId="28" xfId="791" applyNumberFormat="1" applyFont="1" applyFill="1" applyBorder="1" applyAlignment="1">
      <alignment horizontal="center" vertical="center" wrapText="1"/>
      <protection/>
    </xf>
    <xf numFmtId="0" fontId="7" fillId="0" borderId="28" xfId="791" applyFont="1" applyFill="1" applyBorder="1">
      <alignment/>
      <protection/>
    </xf>
    <xf numFmtId="0" fontId="8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75" fillId="0" borderId="28" xfId="0" applyNumberFormat="1" applyFont="1" applyFill="1" applyBorder="1" applyAlignment="1">
      <alignment horizontal="left" vertical="center" wrapText="1"/>
    </xf>
    <xf numFmtId="0" fontId="75" fillId="0" borderId="28" xfId="0" applyFont="1" applyFill="1" applyBorder="1" applyAlignment="1">
      <alignment horizontal="left" vertical="center" wrapText="1"/>
    </xf>
    <xf numFmtId="0" fontId="7" fillId="0" borderId="28" xfId="791" applyFont="1" applyFill="1" applyBorder="1" applyAlignment="1">
      <alignment horizontal="center"/>
      <protection/>
    </xf>
    <xf numFmtId="0" fontId="7" fillId="0" borderId="28" xfId="791" applyFont="1" applyFill="1" applyBorder="1" applyAlignment="1">
      <alignment wrapText="1"/>
      <protection/>
    </xf>
    <xf numFmtId="0" fontId="9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/>
    </xf>
    <xf numFmtId="0" fontId="7" fillId="0" borderId="28" xfId="791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center"/>
    </xf>
    <xf numFmtId="49" fontId="75" fillId="0" borderId="28" xfId="0" applyNumberFormat="1" applyFont="1" applyFill="1" applyBorder="1" applyAlignment="1">
      <alignment horizontal="left" vertical="center" wrapText="1"/>
    </xf>
    <xf numFmtId="177" fontId="75" fillId="0" borderId="28" xfId="0" applyNumberFormat="1" applyFont="1" applyFill="1" applyBorder="1" applyAlignment="1">
      <alignment horizontal="left" vertical="center" wrapText="1"/>
    </xf>
    <xf numFmtId="0" fontId="7" fillId="0" borderId="28" xfId="791" applyFont="1" applyFill="1" applyBorder="1" applyAlignment="1">
      <alignment horizontal="left" wrapText="1"/>
      <protection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 wrapText="1"/>
    </xf>
    <xf numFmtId="49" fontId="7" fillId="0" borderId="28" xfId="791" applyNumberFormat="1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75" fillId="0" borderId="28" xfId="0" applyNumberFormat="1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center" vertical="top"/>
    </xf>
    <xf numFmtId="0" fontId="6" fillId="0" borderId="28" xfId="791" applyFont="1" applyFill="1" applyBorder="1" applyAlignment="1">
      <alignment horizontal="center" vertical="center" textRotation="90" wrapText="1"/>
      <protection/>
    </xf>
    <xf numFmtId="0" fontId="6" fillId="0" borderId="28" xfId="0" applyNumberFormat="1" applyFont="1" applyFill="1" applyBorder="1" applyAlignment="1">
      <alignment horizontal="center" vertical="top"/>
    </xf>
    <xf numFmtId="177" fontId="6" fillId="0" borderId="28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6" fillId="0" borderId="28" xfId="610" applyNumberFormat="1" applyFont="1" applyFill="1" applyBorder="1" applyAlignment="1">
      <alignment horizontal="center" vertical="center" wrapText="1"/>
      <protection/>
    </xf>
    <xf numFmtId="177" fontId="6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28" xfId="791" applyFont="1" applyFill="1" applyBorder="1" applyAlignment="1">
      <alignment horizontal="center" vertical="center" textRotation="90" wrapText="1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wrapText="1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179" fontId="6" fillId="0" borderId="28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</cellXfs>
  <cellStyles count="882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1 2" xfId="403"/>
    <cellStyle name="Heading 2 2" xfId="404"/>
    <cellStyle name="Heading 2 2 2" xfId="405"/>
    <cellStyle name="Heading 2 3" xfId="406"/>
    <cellStyle name="Heading 2 3 2" xfId="407"/>
    <cellStyle name="Heading 2 4" xfId="408"/>
    <cellStyle name="Heading 2 5" xfId="409"/>
    <cellStyle name="Heading 2 5 2" xfId="410"/>
    <cellStyle name="Heading 3" xfId="411"/>
    <cellStyle name="Heading 3 2" xfId="412"/>
    <cellStyle name="Heading 3 2 2" xfId="413"/>
    <cellStyle name="Heading 3 3" xfId="414"/>
    <cellStyle name="Heading 3 4" xfId="415"/>
    <cellStyle name="Heading 3 5" xfId="416"/>
    <cellStyle name="Heading 3 6" xfId="417"/>
    <cellStyle name="Heading 4" xfId="418"/>
    <cellStyle name="Heading 4 2" xfId="419"/>
    <cellStyle name="Heading 4 3" xfId="420"/>
    <cellStyle name="Heading 5" xfId="421"/>
    <cellStyle name="Heading 6" xfId="422"/>
    <cellStyle name="Heading1" xfId="423"/>
    <cellStyle name="Heading1 1" xfId="424"/>
    <cellStyle name="Heading1 2" xfId="425"/>
    <cellStyle name="Heading1 2 2" xfId="426"/>
    <cellStyle name="Heading1 2 2 2" xfId="427"/>
    <cellStyle name="Heading1 2 3" xfId="428"/>
    <cellStyle name="Heading1 2 3 2" xfId="429"/>
    <cellStyle name="Heading1 2 4" xfId="430"/>
    <cellStyle name="Heading1 2 5" xfId="431"/>
    <cellStyle name="Heading1 2 5 2" xfId="432"/>
    <cellStyle name="Heading1 3" xfId="433"/>
    <cellStyle name="Heading1 3 2" xfId="434"/>
    <cellStyle name="Heading1 3 2 2" xfId="435"/>
    <cellStyle name="Heading1 3 3" xfId="436"/>
    <cellStyle name="Heading1 3 4" xfId="437"/>
    <cellStyle name="Heading1 3 4 2" xfId="438"/>
    <cellStyle name="Heading1 3 5" xfId="439"/>
    <cellStyle name="Heading1 3 6" xfId="440"/>
    <cellStyle name="Heading1 3 6 2" xfId="441"/>
    <cellStyle name="Heading1 4" xfId="442"/>
    <cellStyle name="Heading1 5" xfId="443"/>
    <cellStyle name="Normal 2" xfId="444"/>
    <cellStyle name="Result" xfId="445"/>
    <cellStyle name="Result 1" xfId="446"/>
    <cellStyle name="Result 2" xfId="447"/>
    <cellStyle name="Result 2 2" xfId="448"/>
    <cellStyle name="Result 2 2 2" xfId="449"/>
    <cellStyle name="Result 2 3" xfId="450"/>
    <cellStyle name="Result 2 3 2" xfId="451"/>
    <cellStyle name="Result 2 4" xfId="452"/>
    <cellStyle name="Result 2 5" xfId="453"/>
    <cellStyle name="Result 2 5 2" xfId="454"/>
    <cellStyle name="Result 3" xfId="455"/>
    <cellStyle name="Result 3 2" xfId="456"/>
    <cellStyle name="Result 3 2 2" xfId="457"/>
    <cellStyle name="Result 3 3" xfId="458"/>
    <cellStyle name="Result 3 4" xfId="459"/>
    <cellStyle name="Result 3 4 2" xfId="460"/>
    <cellStyle name="Result 3 5" xfId="461"/>
    <cellStyle name="Result 3 6" xfId="462"/>
    <cellStyle name="Result 3 6 2" xfId="463"/>
    <cellStyle name="Result 4" xfId="464"/>
    <cellStyle name="Result 5" xfId="465"/>
    <cellStyle name="Result2" xfId="466"/>
    <cellStyle name="Result2 1" xfId="467"/>
    <cellStyle name="Result2 2" xfId="468"/>
    <cellStyle name="Result2 2 2" xfId="469"/>
    <cellStyle name="Result2 2 2 2" xfId="470"/>
    <cellStyle name="Result2 2 3" xfId="471"/>
    <cellStyle name="Result2 2 3 2" xfId="472"/>
    <cellStyle name="Result2 2 4" xfId="473"/>
    <cellStyle name="Result2 2 5" xfId="474"/>
    <cellStyle name="Result2 2 5 2" xfId="475"/>
    <cellStyle name="Result2 3" xfId="476"/>
    <cellStyle name="Result2 3 2" xfId="477"/>
    <cellStyle name="Result2 3 2 2" xfId="478"/>
    <cellStyle name="Result2 3 3" xfId="479"/>
    <cellStyle name="Result2 3 4" xfId="480"/>
    <cellStyle name="Result2 3 4 2" xfId="481"/>
    <cellStyle name="Result2 3 5" xfId="482"/>
    <cellStyle name="Result2 3 6" xfId="483"/>
    <cellStyle name="Result2 3 6 2" xfId="484"/>
    <cellStyle name="Result2 4" xfId="485"/>
    <cellStyle name="Result2 5" xfId="486"/>
    <cellStyle name="TableStyleLight1" xfId="487"/>
    <cellStyle name="Акцент1" xfId="488"/>
    <cellStyle name="Акцент1 2" xfId="489"/>
    <cellStyle name="Акцент1 2 2" xfId="490"/>
    <cellStyle name="Акцент1 2 3" xfId="491"/>
    <cellStyle name="Акцент1 2 4" xfId="492"/>
    <cellStyle name="Акцент1 3" xfId="493"/>
    <cellStyle name="Акцент2" xfId="494"/>
    <cellStyle name="Акцент2 2" xfId="495"/>
    <cellStyle name="Акцент2 2 2" xfId="496"/>
    <cellStyle name="Акцент2 2 3" xfId="497"/>
    <cellStyle name="Акцент2 2 4" xfId="498"/>
    <cellStyle name="Акцент2 2 5" xfId="499"/>
    <cellStyle name="Акцент2 2 6" xfId="500"/>
    <cellStyle name="Акцент3" xfId="501"/>
    <cellStyle name="Акцент3 2" xfId="502"/>
    <cellStyle name="Акцент3 2 2" xfId="503"/>
    <cellStyle name="Акцент4" xfId="504"/>
    <cellStyle name="Акцент4 2" xfId="505"/>
    <cellStyle name="Акцент4 2 2" xfId="506"/>
    <cellStyle name="Акцент4 2 3" xfId="507"/>
    <cellStyle name="Акцент4 2 4" xfId="508"/>
    <cellStyle name="Акцент4 3" xfId="509"/>
    <cellStyle name="Акцент5" xfId="510"/>
    <cellStyle name="Акцент5 2" xfId="511"/>
    <cellStyle name="Акцент5 2 2" xfId="512"/>
    <cellStyle name="Акцент6" xfId="513"/>
    <cellStyle name="Акцент6 2" xfId="514"/>
    <cellStyle name="Акцент6 2 2" xfId="515"/>
    <cellStyle name="Акцент6 2 3" xfId="516"/>
    <cellStyle name="Акцент6 2 4" xfId="517"/>
    <cellStyle name="Акцент6 2 5" xfId="518"/>
    <cellStyle name="Акцент6 2 6" xfId="519"/>
    <cellStyle name="Ввод " xfId="520"/>
    <cellStyle name="Ввод  2" xfId="521"/>
    <cellStyle name="Ввод  2 2" xfId="522"/>
    <cellStyle name="Ввод  2 2 2" xfId="523"/>
    <cellStyle name="Ввод  2 3" xfId="524"/>
    <cellStyle name="Ввод  2 4" xfId="525"/>
    <cellStyle name="Ввод  2 5" xfId="526"/>
    <cellStyle name="Ввод  2 6" xfId="527"/>
    <cellStyle name="Вывод" xfId="528"/>
    <cellStyle name="Вывод 2" xfId="529"/>
    <cellStyle name="Вывод 2 2" xfId="530"/>
    <cellStyle name="Вывод 2 2 2" xfId="531"/>
    <cellStyle name="Вывод 2 3" xfId="532"/>
    <cellStyle name="Вывод 2 4" xfId="533"/>
    <cellStyle name="Вывод 2 5" xfId="534"/>
    <cellStyle name="Вывод 2 6" xfId="535"/>
    <cellStyle name="Вывод 3" xfId="536"/>
    <cellStyle name="Вычисление" xfId="537"/>
    <cellStyle name="Вычисление 2" xfId="538"/>
    <cellStyle name="Вычисление 2 2" xfId="539"/>
    <cellStyle name="Вычисление 2 2 2" xfId="540"/>
    <cellStyle name="Вычисление 2 3" xfId="541"/>
    <cellStyle name="Вычисление 2 4" xfId="542"/>
    <cellStyle name="Вычисление 2 5" xfId="543"/>
    <cellStyle name="Вычисление 2 6" xfId="544"/>
    <cellStyle name="Вычисление 3" xfId="545"/>
    <cellStyle name="Hyperlink" xfId="546"/>
    <cellStyle name="Currency" xfId="547"/>
    <cellStyle name="Currency [0]" xfId="548"/>
    <cellStyle name="Заголовок 1" xfId="549"/>
    <cellStyle name="Заголовок 1 2" xfId="550"/>
    <cellStyle name="Заголовок 1 2 2" xfId="551"/>
    <cellStyle name="Заголовок 1 2 3" xfId="552"/>
    <cellStyle name="Заголовок 1 2 4" xfId="553"/>
    <cellStyle name="Заголовок 1 2 5" xfId="554"/>
    <cellStyle name="Заголовок 1 3" xfId="555"/>
    <cellStyle name="Заголовок 1 4" xfId="556"/>
    <cellStyle name="Заголовок 2" xfId="557"/>
    <cellStyle name="Заголовок 2 2" xfId="558"/>
    <cellStyle name="Заголовок 2 2 2" xfId="559"/>
    <cellStyle name="Заголовок 2 2 3" xfId="560"/>
    <cellStyle name="Заголовок 2 2 4" xfId="561"/>
    <cellStyle name="Заголовок 2 2 5" xfId="562"/>
    <cellStyle name="Заголовок 2 3" xfId="563"/>
    <cellStyle name="Заголовок 2 4" xfId="564"/>
    <cellStyle name="Заголовок 3" xfId="565"/>
    <cellStyle name="Заголовок 3 2" xfId="566"/>
    <cellStyle name="Заголовок 3 2 2" xfId="567"/>
    <cellStyle name="Заголовок 3 2 3" xfId="568"/>
    <cellStyle name="Заголовок 3 2 4" xfId="569"/>
    <cellStyle name="Заголовок 3 2 5" xfId="570"/>
    <cellStyle name="Заголовок 3 3" xfId="571"/>
    <cellStyle name="Заголовок 3 4" xfId="572"/>
    <cellStyle name="Заголовок 4" xfId="573"/>
    <cellStyle name="Заголовок 4 2" xfId="574"/>
    <cellStyle name="Заголовок 4 2 2" xfId="575"/>
    <cellStyle name="Заголовок 4 2 3" xfId="576"/>
    <cellStyle name="Заголовок 4 2 4" xfId="577"/>
    <cellStyle name="Заголовок 4 3" xfId="578"/>
    <cellStyle name="Итог" xfId="579"/>
    <cellStyle name="Итог 2" xfId="580"/>
    <cellStyle name="Итог 2 2" xfId="581"/>
    <cellStyle name="Итог 2 3" xfId="582"/>
    <cellStyle name="Итог 2 4" xfId="583"/>
    <cellStyle name="Итог 3" xfId="584"/>
    <cellStyle name="Контрольная ячейка" xfId="585"/>
    <cellStyle name="Контрольная ячейка 2" xfId="586"/>
    <cellStyle name="Контрольная ячейка 2 2" xfId="587"/>
    <cellStyle name="Название" xfId="588"/>
    <cellStyle name="Название 2" xfId="589"/>
    <cellStyle name="Название 2 2" xfId="590"/>
    <cellStyle name="Название 2 3" xfId="591"/>
    <cellStyle name="Название 2 4" xfId="592"/>
    <cellStyle name="Название 2 5" xfId="593"/>
    <cellStyle name="Название 3" xfId="594"/>
    <cellStyle name="Нейтральный" xfId="595"/>
    <cellStyle name="Нейтральный 2" xfId="596"/>
    <cellStyle name="Нейтральный 2 2" xfId="597"/>
    <cellStyle name="Обычный 10" xfId="598"/>
    <cellStyle name="Обычный 10 2" xfId="599"/>
    <cellStyle name="Обычный 10 2 2" xfId="600"/>
    <cellStyle name="Обычный 10 3" xfId="601"/>
    <cellStyle name="Обычный 10 3 2" xfId="602"/>
    <cellStyle name="Обычный 10 4" xfId="603"/>
    <cellStyle name="Обычный 10 5" xfId="604"/>
    <cellStyle name="Обычный 10 5 2" xfId="605"/>
    <cellStyle name="Обычный 11" xfId="606"/>
    <cellStyle name="Обычный 11 2" xfId="607"/>
    <cellStyle name="Обычный 11 2 2" xfId="608"/>
    <cellStyle name="Обычный 11 3" xfId="609"/>
    <cellStyle name="Обычный 11 4" xfId="610"/>
    <cellStyle name="Обычный 12" xfId="611"/>
    <cellStyle name="Обычный 12 2" xfId="612"/>
    <cellStyle name="Обычный 12 3" xfId="613"/>
    <cellStyle name="Обычный 13" xfId="614"/>
    <cellStyle name="Обычный 2" xfId="615"/>
    <cellStyle name="Обычный 2 2" xfId="616"/>
    <cellStyle name="Обычный 2 2 2" xfId="617"/>
    <cellStyle name="Обычный 2 2 3" xfId="618"/>
    <cellStyle name="Обычный 2 2 4" xfId="619"/>
    <cellStyle name="Обычный 2 26 2" xfId="620"/>
    <cellStyle name="Обычный 2 3" xfId="621"/>
    <cellStyle name="Обычный 2 3 2" xfId="622"/>
    <cellStyle name="Обычный 2 3 2 2" xfId="623"/>
    <cellStyle name="Обычный 2 3 3" xfId="624"/>
    <cellStyle name="Обычный 2 3 3 2" xfId="625"/>
    <cellStyle name="Обычный 2 3 4" xfId="626"/>
    <cellStyle name="Обычный 2 3 5" xfId="627"/>
    <cellStyle name="Обычный 2 3 5 2" xfId="628"/>
    <cellStyle name="Обычный 2 4" xfId="629"/>
    <cellStyle name="Обычный 2 5" xfId="630"/>
    <cellStyle name="Обычный 3" xfId="631"/>
    <cellStyle name="Обычный 3 2" xfId="632"/>
    <cellStyle name="Обычный 3 2 2" xfId="633"/>
    <cellStyle name="Обычный 3 2 2 2" xfId="634"/>
    <cellStyle name="Обычный 3 2 3" xfId="635"/>
    <cellStyle name="Обычный 3 2 4" xfId="636"/>
    <cellStyle name="Обычный 3 2 5" xfId="637"/>
    <cellStyle name="Обычный 3 2 6" xfId="638"/>
    <cellStyle name="Обычный 3 2 7" xfId="639"/>
    <cellStyle name="Обычный 3 21" xfId="640"/>
    <cellStyle name="Обычный 3 3" xfId="641"/>
    <cellStyle name="Обычный 3 3 2" xfId="642"/>
    <cellStyle name="Обычный 3 3 2 2" xfId="643"/>
    <cellStyle name="Обычный 3 3 3" xfId="644"/>
    <cellStyle name="Обычный 3 3 3 2" xfId="645"/>
    <cellStyle name="Обычный 3 3 4" xfId="646"/>
    <cellStyle name="Обычный 3 3 5" xfId="647"/>
    <cellStyle name="Обычный 3 3 5 2" xfId="648"/>
    <cellStyle name="Обычный 3 4" xfId="649"/>
    <cellStyle name="Обычный 3 5" xfId="650"/>
    <cellStyle name="Обычный 3 6" xfId="651"/>
    <cellStyle name="Обычный 4" xfId="652"/>
    <cellStyle name="Обычный 4 2" xfId="653"/>
    <cellStyle name="Обычный 4 2 2" xfId="654"/>
    <cellStyle name="Обычный 4 2 3" xfId="655"/>
    <cellStyle name="Обычный 4 3" xfId="656"/>
    <cellStyle name="Обычный 4 3 2" xfId="657"/>
    <cellStyle name="Обычный 4 3 3" xfId="658"/>
    <cellStyle name="Обычный 4 3 4" xfId="659"/>
    <cellStyle name="Обычный 4 3 5" xfId="660"/>
    <cellStyle name="Обычный 4 3 6" xfId="661"/>
    <cellStyle name="Обычный 4 4" xfId="662"/>
    <cellStyle name="Обычный 4 5" xfId="663"/>
    <cellStyle name="Обычный 4 6" xfId="664"/>
    <cellStyle name="Обычный 4 7" xfId="665"/>
    <cellStyle name="Обычный 5" xfId="666"/>
    <cellStyle name="Обычный 5 2" xfId="667"/>
    <cellStyle name="Обычный 5 3" xfId="668"/>
    <cellStyle name="Обычный 5 3 2" xfId="669"/>
    <cellStyle name="Обычный 5 3 3" xfId="670"/>
    <cellStyle name="Обычный 5 3 3 2" xfId="671"/>
    <cellStyle name="Обычный 5 3 4" xfId="672"/>
    <cellStyle name="Обычный 5 3 4 2" xfId="673"/>
    <cellStyle name="Обычный 5 4" xfId="674"/>
    <cellStyle name="Обычный 5 4 2" xfId="675"/>
    <cellStyle name="Обычный 5 4 2 2" xfId="676"/>
    <cellStyle name="Обычный 5 4 3" xfId="677"/>
    <cellStyle name="Обычный 5 4 4" xfId="678"/>
    <cellStyle name="Обычный 5 5" xfId="679"/>
    <cellStyle name="Обычный 5 6" xfId="680"/>
    <cellStyle name="Обычный 5 7" xfId="681"/>
    <cellStyle name="Обычный 6" xfId="682"/>
    <cellStyle name="Обычный 6 10" xfId="683"/>
    <cellStyle name="Обычный 6 10 2" xfId="684"/>
    <cellStyle name="Обычный 6 11" xfId="685"/>
    <cellStyle name="Обычный 6 2" xfId="686"/>
    <cellStyle name="Обычный 6 2 2" xfId="687"/>
    <cellStyle name="Обычный 6 2 2 2" xfId="688"/>
    <cellStyle name="Обычный 6 2 2 2 2" xfId="689"/>
    <cellStyle name="Обычный 6 2 2 2 2 2" xfId="690"/>
    <cellStyle name="Обычный 6 2 2 2 2 2 2" xfId="691"/>
    <cellStyle name="Обычный 6 2 2 2 2 2 3" xfId="692"/>
    <cellStyle name="Обычный 6 2 2 2 2 3" xfId="693"/>
    <cellStyle name="Обычный 6 2 2 2 2 4" xfId="694"/>
    <cellStyle name="Обычный 6 2 2 2 3" xfId="695"/>
    <cellStyle name="Обычный 6 2 2 2 3 2" xfId="696"/>
    <cellStyle name="Обычный 6 2 2 2 3 3" xfId="697"/>
    <cellStyle name="Обычный 6 2 2 2 4" xfId="698"/>
    <cellStyle name="Обычный 6 2 2 2 5" xfId="699"/>
    <cellStyle name="Обычный 6 2 2 3" xfId="700"/>
    <cellStyle name="Обычный 6 2 2 3 2" xfId="701"/>
    <cellStyle name="Обычный 6 2 2 3 2 2" xfId="702"/>
    <cellStyle name="Обычный 6 2 2 3 2 3" xfId="703"/>
    <cellStyle name="Обычный 6 2 2 3 3" xfId="704"/>
    <cellStyle name="Обычный 6 2 2 3 4" xfId="705"/>
    <cellStyle name="Обычный 6 2 2 4" xfId="706"/>
    <cellStyle name="Обычный 6 2 2 4 2" xfId="707"/>
    <cellStyle name="Обычный 6 2 2 4 2 2" xfId="708"/>
    <cellStyle name="Обычный 6 2 2 4 2 3" xfId="709"/>
    <cellStyle name="Обычный 6 2 2 4 3" xfId="710"/>
    <cellStyle name="Обычный 6 2 2 4 4" xfId="711"/>
    <cellStyle name="Обычный 6 2 2 5" xfId="712"/>
    <cellStyle name="Обычный 6 2 2 5 2" xfId="713"/>
    <cellStyle name="Обычный 6 2 2 5 3" xfId="714"/>
    <cellStyle name="Обычный 6 2 2 6" xfId="715"/>
    <cellStyle name="Обычный 6 2 2 7" xfId="716"/>
    <cellStyle name="Обычный 6 2 2 8" xfId="717"/>
    <cellStyle name="Обычный 6 2 3" xfId="718"/>
    <cellStyle name="Обычный 6 2 3 2" xfId="719"/>
    <cellStyle name="Обычный 6 2 3 2 2" xfId="720"/>
    <cellStyle name="Обычный 6 2 3 2 2 2" xfId="721"/>
    <cellStyle name="Обычный 6 2 3 2 2 2 2" xfId="722"/>
    <cellStyle name="Обычный 6 2 3 2 2 2 3" xfId="723"/>
    <cellStyle name="Обычный 6 2 3 2 2 3" xfId="724"/>
    <cellStyle name="Обычный 6 2 3 2 2 4" xfId="725"/>
    <cellStyle name="Обычный 6 2 3 2 3" xfId="726"/>
    <cellStyle name="Обычный 6 2 3 2 3 2" xfId="727"/>
    <cellStyle name="Обычный 6 2 3 2 3 3" xfId="728"/>
    <cellStyle name="Обычный 6 2 3 2 4" xfId="729"/>
    <cellStyle name="Обычный 6 2 3 2 5" xfId="730"/>
    <cellStyle name="Обычный 6 2 3 3" xfId="731"/>
    <cellStyle name="Обычный 6 2 3 3 2" xfId="732"/>
    <cellStyle name="Обычный 6 2 3 3 2 2" xfId="733"/>
    <cellStyle name="Обычный 6 2 3 3 2 3" xfId="734"/>
    <cellStyle name="Обычный 6 2 3 3 3" xfId="735"/>
    <cellStyle name="Обычный 6 2 3 3 4" xfId="736"/>
    <cellStyle name="Обычный 6 2 3 4" xfId="737"/>
    <cellStyle name="Обычный 6 2 3 4 2" xfId="738"/>
    <cellStyle name="Обычный 6 2 3 4 2 2" xfId="739"/>
    <cellStyle name="Обычный 6 2 3 4 2 3" xfId="740"/>
    <cellStyle name="Обычный 6 2 3 4 3" xfId="741"/>
    <cellStyle name="Обычный 6 2 3 4 4" xfId="742"/>
    <cellStyle name="Обычный 6 2 3 5" xfId="743"/>
    <cellStyle name="Обычный 6 2 3 5 2" xfId="744"/>
    <cellStyle name="Обычный 6 2 3 5 3" xfId="745"/>
    <cellStyle name="Обычный 6 2 3 6" xfId="746"/>
    <cellStyle name="Обычный 6 2 3 7" xfId="747"/>
    <cellStyle name="Обычный 6 2 3 8" xfId="748"/>
    <cellStyle name="Обычный 6 2 3 9" xfId="749"/>
    <cellStyle name="Обычный 6 2 4" xfId="750"/>
    <cellStyle name="Обычный 6 2 4 2" xfId="751"/>
    <cellStyle name="Обычный 6 2 4 2 2" xfId="752"/>
    <cellStyle name="Обычный 6 2 4 2 3" xfId="753"/>
    <cellStyle name="Обычный 6 2 4 3" xfId="754"/>
    <cellStyle name="Обычный 6 2 4 4" xfId="755"/>
    <cellStyle name="Обычный 6 2 5" xfId="756"/>
    <cellStyle name="Обычный 6 2 5 2" xfId="757"/>
    <cellStyle name="Обычный 6 2 5 2 2" xfId="758"/>
    <cellStyle name="Обычный 6 2 5 2 3" xfId="759"/>
    <cellStyle name="Обычный 6 2 5 3" xfId="760"/>
    <cellStyle name="Обычный 6 2 5 4" xfId="761"/>
    <cellStyle name="Обычный 6 2 6" xfId="762"/>
    <cellStyle name="Обычный 6 2 6 2" xfId="763"/>
    <cellStyle name="Обычный 6 2 6 3" xfId="764"/>
    <cellStyle name="Обычный 6 2 7" xfId="765"/>
    <cellStyle name="Обычный 6 2 8" xfId="766"/>
    <cellStyle name="Обычный 6 2 9" xfId="767"/>
    <cellStyle name="Обычный 6 3" xfId="768"/>
    <cellStyle name="Обычный 6 3 2" xfId="769"/>
    <cellStyle name="Обычный 6 3 2 2" xfId="770"/>
    <cellStyle name="Обычный 6 3 2 3" xfId="771"/>
    <cellStyle name="Обычный 6 3 3" xfId="772"/>
    <cellStyle name="Обычный 6 3 4" xfId="773"/>
    <cellStyle name="Обычный 6 4" xfId="774"/>
    <cellStyle name="Обычный 6 4 2" xfId="775"/>
    <cellStyle name="Обычный 6 4 2 2" xfId="776"/>
    <cellStyle name="Обычный 6 4 2 3" xfId="777"/>
    <cellStyle name="Обычный 6 4 3" xfId="778"/>
    <cellStyle name="Обычный 6 4 4" xfId="779"/>
    <cellStyle name="Обычный 6 5" xfId="780"/>
    <cellStyle name="Обычный 6 5 2" xfId="781"/>
    <cellStyle name="Обычный 6 5 3" xfId="782"/>
    <cellStyle name="Обычный 6 6" xfId="783"/>
    <cellStyle name="Обычный 6 7" xfId="784"/>
    <cellStyle name="Обычный 6 8" xfId="785"/>
    <cellStyle name="Обычный 6 9" xfId="786"/>
    <cellStyle name="Обычный 6 9 2" xfId="787"/>
    <cellStyle name="Обычный 6 9 2 2" xfId="788"/>
    <cellStyle name="Обычный 6 9 3" xfId="789"/>
    <cellStyle name="Обычный 6 9 4" xfId="790"/>
    <cellStyle name="Обычный 7" xfId="791"/>
    <cellStyle name="Обычный 7 2" xfId="792"/>
    <cellStyle name="Обычный 7 2 2" xfId="793"/>
    <cellStyle name="Обычный 7 2 2 2" xfId="794"/>
    <cellStyle name="Обычный 7 2 2 2 2" xfId="795"/>
    <cellStyle name="Обычный 7 2 2 2 3" xfId="796"/>
    <cellStyle name="Обычный 7 2 2 3" xfId="797"/>
    <cellStyle name="Обычный 7 2 2 4" xfId="798"/>
    <cellStyle name="Обычный 7 2 3" xfId="799"/>
    <cellStyle name="Обычный 7 2 3 2" xfId="800"/>
    <cellStyle name="Обычный 7 2 3 2 2" xfId="801"/>
    <cellStyle name="Обычный 7 2 3 2 3" xfId="802"/>
    <cellStyle name="Обычный 7 2 3 3" xfId="803"/>
    <cellStyle name="Обычный 7 2 3 4" xfId="804"/>
    <cellStyle name="Обычный 7 2 4" xfId="805"/>
    <cellStyle name="Обычный 7 2 4 2" xfId="806"/>
    <cellStyle name="Обычный 7 2 4 3" xfId="807"/>
    <cellStyle name="Обычный 7 2 5" xfId="808"/>
    <cellStyle name="Обычный 7 2 6" xfId="809"/>
    <cellStyle name="Обычный 7 2 7" xfId="810"/>
    <cellStyle name="Обычный 7 3" xfId="811"/>
    <cellStyle name="Обычный 8" xfId="812"/>
    <cellStyle name="Обычный 9" xfId="813"/>
    <cellStyle name="Обычный 9 2" xfId="814"/>
    <cellStyle name="Обычный 9 2 2" xfId="815"/>
    <cellStyle name="Обычный 9 2 2 2" xfId="816"/>
    <cellStyle name="Обычный 9 2 2 3" xfId="817"/>
    <cellStyle name="Обычный 9 2 2 4" xfId="818"/>
    <cellStyle name="Обычный 9 2 3" xfId="819"/>
    <cellStyle name="Обычный 9 2 4" xfId="820"/>
    <cellStyle name="Обычный 9 3" xfId="821"/>
    <cellStyle name="Обычный 9 3 2" xfId="822"/>
    <cellStyle name="Обычный 9 3 3" xfId="823"/>
    <cellStyle name="Обычный 9 3 4" xfId="824"/>
    <cellStyle name="Обычный 9 4" xfId="825"/>
    <cellStyle name="Обычный 9 5" xfId="826"/>
    <cellStyle name="Followed Hyperlink" xfId="827"/>
    <cellStyle name="Плохой" xfId="828"/>
    <cellStyle name="Плохой 2" xfId="829"/>
    <cellStyle name="Плохой 2 2" xfId="830"/>
    <cellStyle name="Плохой 2 3" xfId="831"/>
    <cellStyle name="Пояснение" xfId="832"/>
    <cellStyle name="Пояснение 2" xfId="833"/>
    <cellStyle name="Пояснение 2 2" xfId="834"/>
    <cellStyle name="Примечание" xfId="835"/>
    <cellStyle name="Примечание 2" xfId="836"/>
    <cellStyle name="Примечание 2 2" xfId="837"/>
    <cellStyle name="Примечание 2 2 2" xfId="838"/>
    <cellStyle name="Примечание 2 3" xfId="839"/>
    <cellStyle name="Примечание 2 4" xfId="840"/>
    <cellStyle name="Примечание 2 5" xfId="841"/>
    <cellStyle name="Percent" xfId="842"/>
    <cellStyle name="Процентный 2" xfId="843"/>
    <cellStyle name="Процентный 3" xfId="844"/>
    <cellStyle name="Связанная ячейка" xfId="845"/>
    <cellStyle name="Связанная ячейка 2" xfId="846"/>
    <cellStyle name="Связанная ячейка 2 2" xfId="847"/>
    <cellStyle name="Стиль 1" xfId="848"/>
    <cellStyle name="Текст предупреждения" xfId="849"/>
    <cellStyle name="Текст предупреждения 2" xfId="850"/>
    <cellStyle name="Текст предупреждения 2 2" xfId="851"/>
    <cellStyle name="Comma" xfId="852"/>
    <cellStyle name="Comma [0]" xfId="853"/>
    <cellStyle name="Финансовый 2" xfId="854"/>
    <cellStyle name="Финансовый 2 2" xfId="855"/>
    <cellStyle name="Финансовый 2 2 2" xfId="856"/>
    <cellStyle name="Финансовый 2 2 2 2" xfId="857"/>
    <cellStyle name="Финансовый 2 2 2 2 2" xfId="858"/>
    <cellStyle name="Финансовый 2 2 2 3" xfId="859"/>
    <cellStyle name="Финансовый 2 2 3" xfId="860"/>
    <cellStyle name="Финансовый 2 2 4" xfId="861"/>
    <cellStyle name="Финансовый 2 3" xfId="862"/>
    <cellStyle name="Финансовый 2 3 2" xfId="863"/>
    <cellStyle name="Финансовый 2 3 2 2" xfId="864"/>
    <cellStyle name="Финансовый 2 3 2 3" xfId="865"/>
    <cellStyle name="Финансовый 2 3 3" xfId="866"/>
    <cellStyle name="Финансовый 2 3 4" xfId="867"/>
    <cellStyle name="Финансовый 2 4" xfId="868"/>
    <cellStyle name="Финансовый 2 4 2" xfId="869"/>
    <cellStyle name="Финансовый 2 4 3" xfId="870"/>
    <cellStyle name="Финансовый 2 5" xfId="871"/>
    <cellStyle name="Финансовый 2 6" xfId="872"/>
    <cellStyle name="Финансовый 2 7" xfId="873"/>
    <cellStyle name="Финансовый 3" xfId="874"/>
    <cellStyle name="Финансовый 3 2" xfId="875"/>
    <cellStyle name="Финансовый 3 2 2" xfId="876"/>
    <cellStyle name="Финансовый 3 2 2 2" xfId="877"/>
    <cellStyle name="Финансовый 3 2 2 3" xfId="878"/>
    <cellStyle name="Финансовый 3 2 3" xfId="879"/>
    <cellStyle name="Финансовый 3 2 4" xfId="880"/>
    <cellStyle name="Финансовый 3 3" xfId="881"/>
    <cellStyle name="Финансовый 3 3 2" xfId="882"/>
    <cellStyle name="Финансовый 3 3 2 2" xfId="883"/>
    <cellStyle name="Финансовый 3 3 2 3" xfId="884"/>
    <cellStyle name="Финансовый 3 3 3" xfId="885"/>
    <cellStyle name="Финансовый 3 3 4" xfId="886"/>
    <cellStyle name="Финансовый 3 4" xfId="887"/>
    <cellStyle name="Финансовый 3 4 2" xfId="888"/>
    <cellStyle name="Финансовый 3 4 3" xfId="889"/>
    <cellStyle name="Финансовый 3 5" xfId="890"/>
    <cellStyle name="Финансовый 3 6" xfId="891"/>
    <cellStyle name="Финансовый 3 7" xfId="892"/>
    <cellStyle name="Хороший" xfId="893"/>
    <cellStyle name="Хороший 2" xfId="894"/>
    <cellStyle name="Хороший 2 2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1"/>
  <sheetViews>
    <sheetView tabSelected="1" zoomScale="90" zoomScaleNormal="90" zoomScaleSheetLayoutView="100" workbookViewId="0" topLeftCell="A15">
      <pane ySplit="4095" topLeftCell="A1" activePane="bottomLeft" state="split"/>
      <selection pane="topLeft" activeCell="D18" sqref="D1:M16384"/>
      <selection pane="bottomLeft" activeCell="AB17" sqref="AB17:AC17"/>
    </sheetView>
  </sheetViews>
  <sheetFormatPr defaultColWidth="9.00390625" defaultRowHeight="12.75"/>
  <cols>
    <col min="1" max="1" width="5.25390625" style="32" customWidth="1"/>
    <col min="2" max="2" width="42.00390625" style="32" customWidth="1"/>
    <col min="3" max="3" width="25.25390625" style="32" customWidth="1"/>
    <col min="4" max="13" width="11.25390625" style="32" hidden="1" customWidth="1"/>
    <col min="14" max="37" width="11.25390625" style="32" customWidth="1"/>
    <col min="38" max="16384" width="9.125" style="32" customWidth="1"/>
  </cols>
  <sheetData>
    <row r="1" spans="37:43" ht="15.75">
      <c r="AK1" s="33" t="s">
        <v>36</v>
      </c>
      <c r="AQ1" s="33"/>
    </row>
    <row r="2" spans="33:43" ht="19.5" customHeight="1">
      <c r="AG2" s="46" t="s">
        <v>1</v>
      </c>
      <c r="AH2" s="46"/>
      <c r="AI2" s="46"/>
      <c r="AJ2" s="46"/>
      <c r="AK2" s="46"/>
      <c r="AM2" s="46"/>
      <c r="AN2" s="46"/>
      <c r="AO2" s="46"/>
      <c r="AP2" s="46"/>
      <c r="AQ2" s="46"/>
    </row>
    <row r="3" spans="1:43" ht="15.75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20:23" ht="15.75">
      <c r="T4" s="33" t="s">
        <v>171</v>
      </c>
      <c r="U4" s="45" t="s">
        <v>425</v>
      </c>
      <c r="V4" s="45"/>
      <c r="W4" s="45"/>
    </row>
    <row r="5" ht="9" customHeight="1"/>
    <row r="6" spans="18:27" ht="15.75">
      <c r="R6" s="33" t="s">
        <v>2</v>
      </c>
      <c r="S6" s="51" t="s">
        <v>175</v>
      </c>
      <c r="T6" s="51"/>
      <c r="U6" s="51"/>
      <c r="V6" s="51"/>
      <c r="W6" s="51"/>
      <c r="X6" s="51"/>
      <c r="Y6" s="51"/>
      <c r="Z6" s="51"/>
      <c r="AA6" s="51"/>
    </row>
    <row r="7" spans="19:29" ht="10.5" customHeight="1">
      <c r="S7" s="52" t="s">
        <v>3</v>
      </c>
      <c r="T7" s="52"/>
      <c r="U7" s="52"/>
      <c r="V7" s="52"/>
      <c r="W7" s="52"/>
      <c r="X7" s="52"/>
      <c r="Y7" s="52"/>
      <c r="Z7" s="52"/>
      <c r="AA7" s="52"/>
      <c r="AB7" s="34"/>
      <c r="AC7" s="34"/>
    </row>
    <row r="8" ht="9" customHeight="1"/>
    <row r="9" spans="21:24" ht="15.75">
      <c r="U9" s="33" t="s">
        <v>172</v>
      </c>
      <c r="V9" s="45" t="s">
        <v>426</v>
      </c>
      <c r="W9" s="45"/>
      <c r="X9" s="32" t="s">
        <v>173</v>
      </c>
    </row>
    <row r="10" ht="9" customHeight="1"/>
    <row r="11" spans="19:37" ht="10.5" customHeight="1">
      <c r="S11" s="33" t="s">
        <v>4</v>
      </c>
      <c r="T11" s="54" t="s">
        <v>424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20:31" ht="15.75">
      <c r="T12" s="47" t="s">
        <v>174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7:21" ht="9" customHeight="1">
      <c r="G13" s="34"/>
      <c r="H13" s="34"/>
      <c r="I13" s="34"/>
      <c r="J13" s="34"/>
      <c r="K13" s="34"/>
      <c r="L13" s="34"/>
      <c r="M13" s="34"/>
      <c r="N13" s="34"/>
      <c r="O13" s="35"/>
      <c r="P13" s="34"/>
      <c r="Q13" s="34"/>
      <c r="R13" s="34"/>
      <c r="S13" s="34"/>
      <c r="T13" s="34"/>
      <c r="U13" s="34"/>
    </row>
    <row r="14" spans="7:25" ht="9" customHeight="1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37" ht="21" customHeight="1">
      <c r="A15" s="49" t="s">
        <v>26</v>
      </c>
      <c r="B15" s="49" t="s">
        <v>27</v>
      </c>
      <c r="C15" s="49" t="s">
        <v>5</v>
      </c>
      <c r="D15" s="53" t="s">
        <v>37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37.5" customHeight="1">
      <c r="A16" s="49"/>
      <c r="B16" s="49"/>
      <c r="C16" s="49"/>
      <c r="D16" s="49" t="s">
        <v>28</v>
      </c>
      <c r="E16" s="49"/>
      <c r="F16" s="49"/>
      <c r="G16" s="49"/>
      <c r="H16" s="49"/>
      <c r="I16" s="49"/>
      <c r="J16" s="49"/>
      <c r="K16" s="49"/>
      <c r="L16" s="49"/>
      <c r="M16" s="49"/>
      <c r="N16" s="49" t="s">
        <v>29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 t="s">
        <v>34</v>
      </c>
      <c r="AA16" s="49"/>
      <c r="AB16" s="49"/>
      <c r="AC16" s="49"/>
      <c r="AD16" s="49" t="s">
        <v>30</v>
      </c>
      <c r="AE16" s="49"/>
      <c r="AF16" s="49" t="s">
        <v>31</v>
      </c>
      <c r="AG16" s="49"/>
      <c r="AH16" s="49" t="s">
        <v>35</v>
      </c>
      <c r="AI16" s="49"/>
      <c r="AJ16" s="49" t="s">
        <v>32</v>
      </c>
      <c r="AK16" s="49"/>
    </row>
    <row r="17" spans="1:37" ht="70.5" customHeight="1">
      <c r="A17" s="49"/>
      <c r="B17" s="49"/>
      <c r="C17" s="49"/>
      <c r="D17" s="48" t="s">
        <v>155</v>
      </c>
      <c r="E17" s="48"/>
      <c r="F17" s="48" t="s">
        <v>412</v>
      </c>
      <c r="G17" s="48"/>
      <c r="H17" s="48" t="s">
        <v>413</v>
      </c>
      <c r="I17" s="48"/>
      <c r="J17" s="48" t="s">
        <v>414</v>
      </c>
      <c r="K17" s="48"/>
      <c r="L17" s="48" t="s">
        <v>415</v>
      </c>
      <c r="M17" s="48"/>
      <c r="N17" s="48" t="s">
        <v>416</v>
      </c>
      <c r="O17" s="48"/>
      <c r="P17" s="48" t="s">
        <v>417</v>
      </c>
      <c r="Q17" s="48"/>
      <c r="R17" s="48" t="s">
        <v>418</v>
      </c>
      <c r="S17" s="48"/>
      <c r="T17" s="48" t="s">
        <v>419</v>
      </c>
      <c r="U17" s="48"/>
      <c r="V17" s="48" t="s">
        <v>420</v>
      </c>
      <c r="W17" s="48"/>
      <c r="X17" s="48" t="s">
        <v>421</v>
      </c>
      <c r="Y17" s="48"/>
      <c r="Z17" s="48" t="s">
        <v>422</v>
      </c>
      <c r="AA17" s="48"/>
      <c r="AB17" s="48" t="s">
        <v>423</v>
      </c>
      <c r="AC17" s="48"/>
      <c r="AD17" s="48" t="s">
        <v>33</v>
      </c>
      <c r="AE17" s="48"/>
      <c r="AF17" s="48" t="s">
        <v>180</v>
      </c>
      <c r="AG17" s="48"/>
      <c r="AH17" s="48" t="s">
        <v>181</v>
      </c>
      <c r="AI17" s="48"/>
      <c r="AJ17" s="55" t="s">
        <v>182</v>
      </c>
      <c r="AK17" s="55"/>
    </row>
    <row r="18" spans="1:37" ht="37.5" customHeight="1">
      <c r="A18" s="49"/>
      <c r="B18" s="49"/>
      <c r="C18" s="49"/>
      <c r="D18" s="36" t="s">
        <v>156</v>
      </c>
      <c r="E18" s="36" t="s">
        <v>0</v>
      </c>
      <c r="F18" s="36" t="s">
        <v>156</v>
      </c>
      <c r="G18" s="36" t="s">
        <v>0</v>
      </c>
      <c r="H18" s="36" t="s">
        <v>156</v>
      </c>
      <c r="I18" s="36" t="s">
        <v>0</v>
      </c>
      <c r="J18" s="36" t="s">
        <v>156</v>
      </c>
      <c r="K18" s="36" t="s">
        <v>0</v>
      </c>
      <c r="L18" s="36" t="s">
        <v>156</v>
      </c>
      <c r="M18" s="36" t="s">
        <v>0</v>
      </c>
      <c r="N18" s="36" t="s">
        <v>156</v>
      </c>
      <c r="O18" s="36" t="s">
        <v>0</v>
      </c>
      <c r="P18" s="36" t="s">
        <v>156</v>
      </c>
      <c r="Q18" s="36" t="s">
        <v>0</v>
      </c>
      <c r="R18" s="36" t="s">
        <v>156</v>
      </c>
      <c r="S18" s="36" t="s">
        <v>0</v>
      </c>
      <c r="T18" s="36" t="s">
        <v>156</v>
      </c>
      <c r="U18" s="36" t="s">
        <v>0</v>
      </c>
      <c r="V18" s="36" t="s">
        <v>156</v>
      </c>
      <c r="W18" s="36" t="s">
        <v>0</v>
      </c>
      <c r="X18" s="36" t="s">
        <v>156</v>
      </c>
      <c r="Y18" s="36" t="s">
        <v>0</v>
      </c>
      <c r="Z18" s="36" t="s">
        <v>156</v>
      </c>
      <c r="AA18" s="36" t="s">
        <v>0</v>
      </c>
      <c r="AB18" s="36" t="s">
        <v>156</v>
      </c>
      <c r="AC18" s="36" t="s">
        <v>0</v>
      </c>
      <c r="AD18" s="36" t="s">
        <v>156</v>
      </c>
      <c r="AE18" s="36" t="s">
        <v>0</v>
      </c>
      <c r="AF18" s="36" t="s">
        <v>156</v>
      </c>
      <c r="AG18" s="36" t="s">
        <v>0</v>
      </c>
      <c r="AH18" s="36" t="s">
        <v>156</v>
      </c>
      <c r="AI18" s="36" t="s">
        <v>0</v>
      </c>
      <c r="AJ18" s="36" t="s">
        <v>156</v>
      </c>
      <c r="AK18" s="36" t="s">
        <v>0</v>
      </c>
    </row>
    <row r="19" spans="1:37" ht="15.75">
      <c r="A19" s="1">
        <v>1</v>
      </c>
      <c r="B19" s="2">
        <v>2</v>
      </c>
      <c r="C19" s="1">
        <v>3</v>
      </c>
      <c r="D19" s="37" t="s">
        <v>6</v>
      </c>
      <c r="E19" s="37" t="s">
        <v>7</v>
      </c>
      <c r="F19" s="37" t="s">
        <v>8</v>
      </c>
      <c r="G19" s="37" t="s">
        <v>9</v>
      </c>
      <c r="H19" s="37" t="s">
        <v>157</v>
      </c>
      <c r="I19" s="37" t="s">
        <v>158</v>
      </c>
      <c r="J19" s="37" t="s">
        <v>159</v>
      </c>
      <c r="K19" s="37" t="s">
        <v>160</v>
      </c>
      <c r="L19" s="37" t="s">
        <v>161</v>
      </c>
      <c r="M19" s="37" t="s">
        <v>162</v>
      </c>
      <c r="N19" s="37" t="s">
        <v>10</v>
      </c>
      <c r="O19" s="37" t="s">
        <v>11</v>
      </c>
      <c r="P19" s="37" t="s">
        <v>12</v>
      </c>
      <c r="Q19" s="37" t="s">
        <v>13</v>
      </c>
      <c r="R19" s="37" t="s">
        <v>163</v>
      </c>
      <c r="S19" s="37" t="s">
        <v>164</v>
      </c>
      <c r="T19" s="37" t="s">
        <v>165</v>
      </c>
      <c r="U19" s="37" t="s">
        <v>166</v>
      </c>
      <c r="V19" s="37" t="s">
        <v>167</v>
      </c>
      <c r="W19" s="37" t="s">
        <v>168</v>
      </c>
      <c r="X19" s="37" t="s">
        <v>169</v>
      </c>
      <c r="Y19" s="37" t="s">
        <v>170</v>
      </c>
      <c r="Z19" s="37" t="s">
        <v>14</v>
      </c>
      <c r="AA19" s="37" t="s">
        <v>15</v>
      </c>
      <c r="AB19" s="37" t="s">
        <v>16</v>
      </c>
      <c r="AC19" s="37" t="s">
        <v>17</v>
      </c>
      <c r="AD19" s="37" t="s">
        <v>18</v>
      </c>
      <c r="AE19" s="37" t="s">
        <v>19</v>
      </c>
      <c r="AF19" s="37" t="s">
        <v>20</v>
      </c>
      <c r="AG19" s="37" t="s">
        <v>21</v>
      </c>
      <c r="AH19" s="37" t="s">
        <v>22</v>
      </c>
      <c r="AI19" s="37" t="s">
        <v>23</v>
      </c>
      <c r="AJ19" s="37" t="s">
        <v>24</v>
      </c>
      <c r="AK19" s="37" t="s">
        <v>25</v>
      </c>
    </row>
    <row r="20" spans="1:37" ht="31.5">
      <c r="A20" s="3" t="s">
        <v>39</v>
      </c>
      <c r="B20" s="4" t="s">
        <v>40</v>
      </c>
      <c r="C20" s="5" t="s">
        <v>41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>
        <f aca="true" t="shared" si="0" ref="N20:S20">N21+N22+N23+N24+N25+N26</f>
        <v>33.40500000000001</v>
      </c>
      <c r="O20" s="42">
        <f t="shared" si="0"/>
        <v>30.890999999999995</v>
      </c>
      <c r="P20" s="39">
        <f t="shared" si="0"/>
        <v>20.076</v>
      </c>
      <c r="Q20" s="42">
        <f t="shared" si="0"/>
        <v>19.837</v>
      </c>
      <c r="R20" s="43">
        <f t="shared" si="0"/>
        <v>9.849999999999998</v>
      </c>
      <c r="S20" s="43">
        <f t="shared" si="0"/>
        <v>9.849999999999998</v>
      </c>
      <c r="T20" s="43">
        <f aca="true" t="shared" si="1" ref="T20:AC20">T21+T22+T23+T24+T25+T26</f>
        <v>6.7200000000000015</v>
      </c>
      <c r="U20" s="43">
        <f t="shared" si="1"/>
        <v>6.660000000000002</v>
      </c>
      <c r="V20" s="42">
        <f t="shared" si="1"/>
        <v>12</v>
      </c>
      <c r="W20" s="42">
        <f t="shared" si="1"/>
        <v>10</v>
      </c>
      <c r="X20" s="42">
        <f t="shared" si="1"/>
        <v>18</v>
      </c>
      <c r="Y20" s="42">
        <f t="shared" si="1"/>
        <v>14</v>
      </c>
      <c r="Z20" s="57">
        <f t="shared" si="1"/>
        <v>-0.1091</v>
      </c>
      <c r="AA20" s="57">
        <f t="shared" si="1"/>
        <v>-0.108097</v>
      </c>
      <c r="AB20" s="57">
        <f t="shared" si="1"/>
        <v>-0.03211</v>
      </c>
      <c r="AC20" s="57">
        <f t="shared" si="1"/>
        <v>-0.03107</v>
      </c>
      <c r="AD20" s="57">
        <v>0</v>
      </c>
      <c r="AE20" s="57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</row>
    <row r="21" spans="1:37" ht="31.5">
      <c r="A21" s="6" t="s">
        <v>42</v>
      </c>
      <c r="B21" s="4" t="s">
        <v>43</v>
      </c>
      <c r="C21" s="7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f>AI56+AI109</f>
        <v>0</v>
      </c>
      <c r="AJ21" s="38">
        <f>AJ56+AJ109</f>
        <v>0</v>
      </c>
      <c r="AK21" s="38">
        <f>AK56+AK109</f>
        <v>0</v>
      </c>
    </row>
    <row r="22" spans="1:37" ht="31.5">
      <c r="A22" s="3" t="s">
        <v>44</v>
      </c>
      <c r="B22" s="4" t="s">
        <v>45</v>
      </c>
      <c r="C22" s="5" t="s">
        <v>41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43">
        <f aca="true" t="shared" si="2" ref="N22:Y22">N49</f>
        <v>33.40500000000001</v>
      </c>
      <c r="O22" s="43">
        <f t="shared" si="2"/>
        <v>30.890999999999995</v>
      </c>
      <c r="P22" s="43">
        <f t="shared" si="2"/>
        <v>20.076</v>
      </c>
      <c r="Q22" s="43">
        <f t="shared" si="2"/>
        <v>19.837</v>
      </c>
      <c r="R22" s="43">
        <f t="shared" si="2"/>
        <v>9.849999999999998</v>
      </c>
      <c r="S22" s="43">
        <f t="shared" si="2"/>
        <v>9.849999999999998</v>
      </c>
      <c r="T22" s="43">
        <f t="shared" si="2"/>
        <v>6.7200000000000015</v>
      </c>
      <c r="U22" s="43">
        <f t="shared" si="2"/>
        <v>6.660000000000002</v>
      </c>
      <c r="V22" s="42">
        <f t="shared" si="2"/>
        <v>12</v>
      </c>
      <c r="W22" s="42">
        <f t="shared" si="2"/>
        <v>10</v>
      </c>
      <c r="X22" s="42">
        <f t="shared" si="2"/>
        <v>18</v>
      </c>
      <c r="Y22" s="42">
        <f t="shared" si="2"/>
        <v>14</v>
      </c>
      <c r="Z22" s="57">
        <f>Z49</f>
        <v>-0.1091</v>
      </c>
      <c r="AA22" s="57">
        <f>AA49</f>
        <v>-0.108097</v>
      </c>
      <c r="AB22" s="57">
        <f>AB49</f>
        <v>-0.03211</v>
      </c>
      <c r="AC22" s="57">
        <f>AC49</f>
        <v>-0.03107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</row>
    <row r="23" spans="1:37" ht="78.75">
      <c r="A23" s="6" t="s">
        <v>46</v>
      </c>
      <c r="B23" s="8" t="s">
        <v>47</v>
      </c>
      <c r="C23" s="7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1">
        <v>0</v>
      </c>
      <c r="O23" s="41">
        <v>0</v>
      </c>
      <c r="P23" s="44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f>AI260</f>
        <v>0</v>
      </c>
      <c r="AJ23" s="38">
        <v>0</v>
      </c>
      <c r="AK23" s="38">
        <v>0</v>
      </c>
    </row>
    <row r="24" spans="1:37" ht="31.5">
      <c r="A24" s="3" t="s">
        <v>48</v>
      </c>
      <c r="B24" s="4" t="s">
        <v>49</v>
      </c>
      <c r="C24" s="5" t="s">
        <v>41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43">
        <f aca="true" t="shared" si="3" ref="N24:Z24">N309</f>
        <v>0</v>
      </c>
      <c r="O24" s="43">
        <f t="shared" si="3"/>
        <v>0</v>
      </c>
      <c r="P24" s="43">
        <f t="shared" si="3"/>
        <v>0</v>
      </c>
      <c r="Q24" s="43">
        <f t="shared" si="3"/>
        <v>0</v>
      </c>
      <c r="R24" s="43">
        <f t="shared" si="3"/>
        <v>0</v>
      </c>
      <c r="S24" s="43">
        <f t="shared" si="3"/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  <c r="Y24" s="43">
        <f t="shared" si="3"/>
        <v>0</v>
      </c>
      <c r="Z24" s="43">
        <f t="shared" si="3"/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</row>
    <row r="25" spans="1:37" ht="47.25">
      <c r="A25" s="6" t="s">
        <v>50</v>
      </c>
      <c r="B25" s="4" t="s">
        <v>51</v>
      </c>
      <c r="C25" s="7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</row>
    <row r="26" spans="1:37" ht="31.5">
      <c r="A26" s="6" t="s">
        <v>52</v>
      </c>
      <c r="B26" s="8" t="s">
        <v>53</v>
      </c>
      <c r="C26" s="7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</row>
    <row r="27" spans="1:37" ht="15.75">
      <c r="A27" s="3" t="s">
        <v>54</v>
      </c>
      <c r="B27" s="4" t="s">
        <v>55</v>
      </c>
      <c r="C27" s="5" t="s">
        <v>41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3">
        <f aca="true" t="shared" si="4" ref="N27:Y27">N28+N49+N306+N309</f>
        <v>33.40500000000001</v>
      </c>
      <c r="O27" s="43">
        <f t="shared" si="4"/>
        <v>30.890999999999995</v>
      </c>
      <c r="P27" s="43">
        <f t="shared" si="4"/>
        <v>20.076</v>
      </c>
      <c r="Q27" s="43">
        <f t="shared" si="4"/>
        <v>19.837</v>
      </c>
      <c r="R27" s="43">
        <f t="shared" si="4"/>
        <v>9.849999999999998</v>
      </c>
      <c r="S27" s="43">
        <f t="shared" si="4"/>
        <v>9.849999999999998</v>
      </c>
      <c r="T27" s="43">
        <f t="shared" si="4"/>
        <v>6.7200000000000015</v>
      </c>
      <c r="U27" s="43">
        <f t="shared" si="4"/>
        <v>6.660000000000002</v>
      </c>
      <c r="V27" s="42">
        <f t="shared" si="4"/>
        <v>12</v>
      </c>
      <c r="W27" s="42">
        <f t="shared" si="4"/>
        <v>10</v>
      </c>
      <c r="X27" s="42">
        <f t="shared" si="4"/>
        <v>18</v>
      </c>
      <c r="Y27" s="42">
        <f t="shared" si="4"/>
        <v>14</v>
      </c>
      <c r="Z27" s="57">
        <f>Z28+Z49+Z306+Z309</f>
        <v>-0.1091</v>
      </c>
      <c r="AA27" s="57">
        <f>AA28+AA49+AA306+AA309</f>
        <v>-0.108097</v>
      </c>
      <c r="AB27" s="57">
        <f>AB28+AB49+AB306+AB309</f>
        <v>-0.03211</v>
      </c>
      <c r="AC27" s="57">
        <f>AC22</f>
        <v>-0.03107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</row>
    <row r="28" spans="1:37" ht="31.5">
      <c r="A28" s="6" t="s">
        <v>56</v>
      </c>
      <c r="B28" s="4" t="s">
        <v>57</v>
      </c>
      <c r="C28" s="7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</row>
    <row r="29" spans="1:37" ht="47.25">
      <c r="A29" s="6" t="s">
        <v>58</v>
      </c>
      <c r="B29" s="4" t="s">
        <v>59</v>
      </c>
      <c r="C29" s="7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</row>
    <row r="30" spans="1:37" ht="78.75">
      <c r="A30" s="6" t="s">
        <v>60</v>
      </c>
      <c r="B30" s="4" t="s">
        <v>61</v>
      </c>
      <c r="C30" s="7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</row>
    <row r="31" spans="1:37" ht="78.75">
      <c r="A31" s="6" t="s">
        <v>62</v>
      </c>
      <c r="B31" s="4" t="s">
        <v>63</v>
      </c>
      <c r="C31" s="7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</row>
    <row r="32" spans="1:37" ht="63">
      <c r="A32" s="6" t="s">
        <v>64</v>
      </c>
      <c r="B32" s="4" t="s">
        <v>65</v>
      </c>
      <c r="C32" s="7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</row>
    <row r="33" spans="1:37" ht="47.25">
      <c r="A33" s="6" t="s">
        <v>66</v>
      </c>
      <c r="B33" s="4" t="s">
        <v>67</v>
      </c>
      <c r="C33" s="7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</row>
    <row r="34" spans="1:37" ht="78.75">
      <c r="A34" s="6" t="s">
        <v>68</v>
      </c>
      <c r="B34" s="4" t="s">
        <v>69</v>
      </c>
      <c r="C34" s="7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</row>
    <row r="35" spans="1:37" ht="47.25">
      <c r="A35" s="6" t="s">
        <v>70</v>
      </c>
      <c r="B35" s="4" t="s">
        <v>71</v>
      </c>
      <c r="C35" s="7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</row>
    <row r="36" spans="1:37" ht="63">
      <c r="A36" s="6" t="s">
        <v>72</v>
      </c>
      <c r="B36" s="4" t="s">
        <v>73</v>
      </c>
      <c r="C36" s="7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</row>
    <row r="37" spans="1:37" ht="47.25">
      <c r="A37" s="6" t="s">
        <v>74</v>
      </c>
      <c r="B37" s="4" t="s">
        <v>75</v>
      </c>
      <c r="C37" s="7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</row>
    <row r="38" spans="1:37" ht="141.75">
      <c r="A38" s="6" t="s">
        <v>74</v>
      </c>
      <c r="B38" s="4" t="s">
        <v>76</v>
      </c>
      <c r="C38" s="7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</row>
    <row r="39" spans="1:37" ht="110.25">
      <c r="A39" s="6" t="s">
        <v>74</v>
      </c>
      <c r="B39" s="4" t="s">
        <v>77</v>
      </c>
      <c r="C39" s="7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</row>
    <row r="40" spans="1:37" ht="126">
      <c r="A40" s="6" t="s">
        <v>74</v>
      </c>
      <c r="B40" s="4" t="s">
        <v>78</v>
      </c>
      <c r="C40" s="7"/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</row>
    <row r="41" spans="1:37" ht="47.25">
      <c r="A41" s="6" t="s">
        <v>79</v>
      </c>
      <c r="B41" s="4" t="s">
        <v>75</v>
      </c>
      <c r="C41" s="7"/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</row>
    <row r="42" spans="1:37" ht="141.75">
      <c r="A42" s="6" t="s">
        <v>79</v>
      </c>
      <c r="B42" s="4" t="s">
        <v>76</v>
      </c>
      <c r="C42" s="7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</row>
    <row r="43" spans="1:37" ht="110.25">
      <c r="A43" s="6" t="s">
        <v>79</v>
      </c>
      <c r="B43" s="4" t="s">
        <v>77</v>
      </c>
      <c r="C43" s="7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</row>
    <row r="44" spans="1:37" ht="31.5">
      <c r="A44" s="6" t="s">
        <v>79</v>
      </c>
      <c r="B44" s="9" t="s">
        <v>80</v>
      </c>
      <c r="C44" s="7"/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</row>
    <row r="45" spans="1:37" ht="126">
      <c r="A45" s="6" t="s">
        <v>79</v>
      </c>
      <c r="B45" s="4" t="s">
        <v>81</v>
      </c>
      <c r="C45" s="7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</row>
    <row r="46" spans="1:37" ht="94.5">
      <c r="A46" s="6" t="s">
        <v>82</v>
      </c>
      <c r="B46" s="4" t="s">
        <v>83</v>
      </c>
      <c r="C46" s="7"/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</row>
    <row r="47" spans="1:37" ht="78.75">
      <c r="A47" s="6" t="s">
        <v>84</v>
      </c>
      <c r="B47" s="4" t="s">
        <v>85</v>
      </c>
      <c r="C47" s="7"/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</row>
    <row r="48" spans="1:37" ht="94.5">
      <c r="A48" s="6" t="s">
        <v>86</v>
      </c>
      <c r="B48" s="4" t="s">
        <v>87</v>
      </c>
      <c r="C48" s="7"/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f>AI49+AI107+AI195+AI240</f>
        <v>0</v>
      </c>
      <c r="AJ48" s="38">
        <f>AJ49+AJ107+AJ195+AJ240</f>
        <v>0</v>
      </c>
      <c r="AK48" s="38">
        <f>AK49+AK107+AK195+AK240</f>
        <v>0</v>
      </c>
    </row>
    <row r="49" spans="1:37" ht="47.25">
      <c r="A49" s="3" t="s">
        <v>88</v>
      </c>
      <c r="B49" s="4" t="s">
        <v>89</v>
      </c>
      <c r="C49" s="5" t="s">
        <v>41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43">
        <f aca="true" t="shared" si="5" ref="N49:Y49">N50+N183+N281+N292</f>
        <v>33.40500000000001</v>
      </c>
      <c r="O49" s="43">
        <f t="shared" si="5"/>
        <v>30.890999999999995</v>
      </c>
      <c r="P49" s="43">
        <f t="shared" si="5"/>
        <v>20.076</v>
      </c>
      <c r="Q49" s="43">
        <f t="shared" si="5"/>
        <v>19.837</v>
      </c>
      <c r="R49" s="43">
        <f t="shared" si="5"/>
        <v>9.849999999999998</v>
      </c>
      <c r="S49" s="43">
        <f t="shared" si="5"/>
        <v>9.849999999999998</v>
      </c>
      <c r="T49" s="43">
        <f t="shared" si="5"/>
        <v>6.7200000000000015</v>
      </c>
      <c r="U49" s="43">
        <f t="shared" si="5"/>
        <v>6.660000000000002</v>
      </c>
      <c r="V49" s="42">
        <f t="shared" si="5"/>
        <v>12</v>
      </c>
      <c r="W49" s="42">
        <f t="shared" si="5"/>
        <v>10</v>
      </c>
      <c r="X49" s="42">
        <f t="shared" si="5"/>
        <v>18</v>
      </c>
      <c r="Y49" s="42">
        <f t="shared" si="5"/>
        <v>14</v>
      </c>
      <c r="Z49" s="56">
        <f>Z50+Z183+Z281+Z292</f>
        <v>-0.1091</v>
      </c>
      <c r="AA49" s="56">
        <f>AA50+AA183+AA281+AA292</f>
        <v>-0.108097</v>
      </c>
      <c r="AB49" s="56">
        <f>AB50+AB183+AB281+AB292</f>
        <v>-0.03211</v>
      </c>
      <c r="AC49" s="56">
        <f>AC50+AC183+AC281+AC292</f>
        <v>-0.03107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f>AI50+AI56</f>
        <v>0</v>
      </c>
      <c r="AJ49" s="38">
        <f>AJ50+AJ56</f>
        <v>0</v>
      </c>
      <c r="AK49" s="38">
        <f>AK50+AK56</f>
        <v>0</v>
      </c>
    </row>
    <row r="50" spans="1:37" ht="78.75">
      <c r="A50" s="3" t="s">
        <v>90</v>
      </c>
      <c r="B50" s="4" t="s">
        <v>91</v>
      </c>
      <c r="C50" s="5" t="s">
        <v>41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43">
        <f aca="true" t="shared" si="6" ref="N50:Y50">N51+N71</f>
        <v>0</v>
      </c>
      <c r="O50" s="43">
        <v>0</v>
      </c>
      <c r="P50" s="43">
        <f t="shared" si="6"/>
        <v>0</v>
      </c>
      <c r="Q50" s="43">
        <f t="shared" si="6"/>
        <v>0</v>
      </c>
      <c r="R50" s="43">
        <f t="shared" si="6"/>
        <v>9.849999999999998</v>
      </c>
      <c r="S50" s="43">
        <f t="shared" si="6"/>
        <v>9.849999999999998</v>
      </c>
      <c r="T50" s="43">
        <f t="shared" si="6"/>
        <v>6.7200000000000015</v>
      </c>
      <c r="U50" s="43">
        <f t="shared" si="6"/>
        <v>6.660000000000002</v>
      </c>
      <c r="V50" s="42">
        <f t="shared" si="6"/>
        <v>12</v>
      </c>
      <c r="W50" s="42">
        <f t="shared" si="6"/>
        <v>10</v>
      </c>
      <c r="X50" s="42">
        <f t="shared" si="6"/>
        <v>18</v>
      </c>
      <c r="Y50" s="42">
        <f t="shared" si="6"/>
        <v>14</v>
      </c>
      <c r="Z50" s="56">
        <f>Z51+Z71</f>
        <v>-0.00233</v>
      </c>
      <c r="AA50" s="56">
        <f>AA51+AA71</f>
        <v>-0.00193</v>
      </c>
      <c r="AB50" s="56">
        <f>AB51+AB71</f>
        <v>-0.00061</v>
      </c>
      <c r="AC50" s="56">
        <f>AC51+AC71</f>
        <v>-0.00058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f>AI51</f>
        <v>0</v>
      </c>
      <c r="AJ50" s="38">
        <f>AJ51</f>
        <v>0</v>
      </c>
      <c r="AK50" s="38">
        <f>AK51</f>
        <v>0</v>
      </c>
    </row>
    <row r="51" spans="1:37" ht="31.5">
      <c r="A51" s="3" t="s">
        <v>92</v>
      </c>
      <c r="B51" s="4" t="s">
        <v>93</v>
      </c>
      <c r="C51" s="5" t="s">
        <v>41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43">
        <f>N52</f>
        <v>0</v>
      </c>
      <c r="O51" s="43">
        <v>0</v>
      </c>
      <c r="P51" s="43">
        <f aca="true" t="shared" si="7" ref="P51:Y51">P52</f>
        <v>0</v>
      </c>
      <c r="Q51" s="43">
        <f t="shared" si="7"/>
        <v>0</v>
      </c>
      <c r="R51" s="43">
        <f t="shared" si="7"/>
        <v>1.21</v>
      </c>
      <c r="S51" s="43">
        <f t="shared" si="7"/>
        <v>1.21</v>
      </c>
      <c r="T51" s="43">
        <f t="shared" si="7"/>
        <v>1.3200000000000003</v>
      </c>
      <c r="U51" s="43">
        <f t="shared" si="7"/>
        <v>1.2600000000000002</v>
      </c>
      <c r="V51" s="42">
        <f t="shared" si="7"/>
        <v>12</v>
      </c>
      <c r="W51" s="42">
        <f t="shared" si="7"/>
        <v>10</v>
      </c>
      <c r="X51" s="42">
        <f t="shared" si="7"/>
        <v>18</v>
      </c>
      <c r="Y51" s="42">
        <f t="shared" si="7"/>
        <v>14</v>
      </c>
      <c r="Z51" s="56">
        <f>Z52</f>
        <v>-0.00233</v>
      </c>
      <c r="AA51" s="56">
        <f>AA52</f>
        <v>-0.00193</v>
      </c>
      <c r="AB51" s="56">
        <f>AB52</f>
        <v>-0.00061</v>
      </c>
      <c r="AC51" s="56">
        <f>AC52</f>
        <v>-0.00058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f>SUM(AI53:AI55)</f>
        <v>0</v>
      </c>
      <c r="AJ51" s="38">
        <f>SUM(AJ53:AJ55)</f>
        <v>0</v>
      </c>
      <c r="AK51" s="38">
        <f>SUM(AK53:AK55)</f>
        <v>0</v>
      </c>
    </row>
    <row r="52" spans="1:37" ht="31.5">
      <c r="A52" s="3" t="s">
        <v>187</v>
      </c>
      <c r="B52" s="8" t="s">
        <v>94</v>
      </c>
      <c r="C52" s="10" t="s">
        <v>188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43">
        <f aca="true" t="shared" si="8" ref="N52:Y52">SUM(N53:N70)</f>
        <v>0</v>
      </c>
      <c r="O52" s="43">
        <v>0</v>
      </c>
      <c r="P52" s="43">
        <f t="shared" si="8"/>
        <v>0</v>
      </c>
      <c r="Q52" s="43">
        <f t="shared" si="8"/>
        <v>0</v>
      </c>
      <c r="R52" s="43">
        <f t="shared" si="8"/>
        <v>1.21</v>
      </c>
      <c r="S52" s="43">
        <f t="shared" si="8"/>
        <v>1.21</v>
      </c>
      <c r="T52" s="43">
        <f t="shared" si="8"/>
        <v>1.3200000000000003</v>
      </c>
      <c r="U52" s="43">
        <f t="shared" si="8"/>
        <v>1.2600000000000002</v>
      </c>
      <c r="V52" s="42">
        <f t="shared" si="8"/>
        <v>12</v>
      </c>
      <c r="W52" s="42">
        <f t="shared" si="8"/>
        <v>10</v>
      </c>
      <c r="X52" s="42">
        <f t="shared" si="8"/>
        <v>18</v>
      </c>
      <c r="Y52" s="42">
        <f t="shared" si="8"/>
        <v>14</v>
      </c>
      <c r="Z52" s="56">
        <v>-0.00233</v>
      </c>
      <c r="AA52" s="56">
        <v>-0.00193</v>
      </c>
      <c r="AB52" s="56">
        <v>-0.00061</v>
      </c>
      <c r="AC52" s="56">
        <v>-0.00058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</row>
    <row r="53" spans="1:37" ht="15.75">
      <c r="A53" s="6"/>
      <c r="B53" s="11" t="s">
        <v>185</v>
      </c>
      <c r="C53" s="7"/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</row>
    <row r="54" spans="1:37" ht="31.5">
      <c r="A54" s="6"/>
      <c r="B54" s="12" t="s">
        <v>189</v>
      </c>
      <c r="C54" s="7" t="s">
        <v>188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0.4</v>
      </c>
      <c r="S54" s="41">
        <v>0.4</v>
      </c>
      <c r="T54" s="41">
        <v>0</v>
      </c>
      <c r="U54" s="41">
        <v>0</v>
      </c>
      <c r="V54" s="41">
        <v>3</v>
      </c>
      <c r="W54" s="41">
        <v>3</v>
      </c>
      <c r="X54" s="41">
        <v>0</v>
      </c>
      <c r="Y54" s="41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</row>
    <row r="55" spans="1:37" ht="31.5">
      <c r="A55" s="6"/>
      <c r="B55" s="12" t="s">
        <v>190</v>
      </c>
      <c r="C55" s="7" t="s">
        <v>188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41">
        <v>0</v>
      </c>
      <c r="O55" s="41">
        <v>0</v>
      </c>
      <c r="P55" s="41">
        <v>0</v>
      </c>
      <c r="Q55" s="41">
        <v>0</v>
      </c>
      <c r="R55" s="40">
        <v>0.4</v>
      </c>
      <c r="S55" s="41">
        <v>0.4</v>
      </c>
      <c r="T55" s="41">
        <v>0</v>
      </c>
      <c r="U55" s="41">
        <v>0</v>
      </c>
      <c r="V55" s="41">
        <v>3</v>
      </c>
      <c r="W55" s="41">
        <v>3</v>
      </c>
      <c r="X55" s="41">
        <v>0</v>
      </c>
      <c r="Y55" s="41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</row>
    <row r="56" spans="1:37" ht="15.75">
      <c r="A56" s="6"/>
      <c r="B56" s="11" t="s">
        <v>176</v>
      </c>
      <c r="C56" s="7" t="s">
        <v>188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f>AI69</f>
        <v>0</v>
      </c>
      <c r="AJ56" s="38">
        <f>AJ69</f>
        <v>0</v>
      </c>
      <c r="AK56" s="38">
        <v>0</v>
      </c>
    </row>
    <row r="57" spans="1:37" ht="31.5">
      <c r="A57" s="6"/>
      <c r="B57" s="12" t="s">
        <v>191</v>
      </c>
      <c r="C57" s="7" t="s">
        <v>188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0">
        <v>0.16</v>
      </c>
      <c r="U57" s="41">
        <v>0.1</v>
      </c>
      <c r="V57" s="41">
        <v>0</v>
      </c>
      <c r="W57" s="41">
        <v>0</v>
      </c>
      <c r="X57" s="41">
        <v>3</v>
      </c>
      <c r="Y57" s="41">
        <v>1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</row>
    <row r="58" spans="1:37" ht="15.75">
      <c r="A58" s="6"/>
      <c r="B58" s="11" t="s">
        <v>177</v>
      </c>
      <c r="C58" s="7" t="s">
        <v>188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</row>
    <row r="59" spans="1:37" ht="31.5">
      <c r="A59" s="6"/>
      <c r="B59" s="13" t="s">
        <v>192</v>
      </c>
      <c r="C59" s="7" t="s">
        <v>188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0.4</v>
      </c>
      <c r="U59" s="41">
        <v>0.4</v>
      </c>
      <c r="V59" s="41">
        <v>0</v>
      </c>
      <c r="W59" s="41">
        <v>0</v>
      </c>
      <c r="X59" s="41">
        <v>3</v>
      </c>
      <c r="Y59" s="41">
        <v>3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</row>
    <row r="60" spans="1:37" ht="15.75">
      <c r="A60" s="6"/>
      <c r="B60" s="11" t="s">
        <v>99</v>
      </c>
      <c r="C60" s="7" t="s">
        <v>188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</row>
    <row r="61" spans="1:37" ht="31.5">
      <c r="A61" s="6"/>
      <c r="B61" s="13" t="s">
        <v>193</v>
      </c>
      <c r="C61" s="7" t="s">
        <v>188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0.25</v>
      </c>
      <c r="U61" s="41">
        <v>0.25</v>
      </c>
      <c r="V61" s="41">
        <v>0</v>
      </c>
      <c r="W61" s="41">
        <v>0</v>
      </c>
      <c r="X61" s="41">
        <v>3</v>
      </c>
      <c r="Y61" s="41">
        <v>3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</row>
    <row r="62" spans="1:37" ht="15.75">
      <c r="A62" s="6"/>
      <c r="B62" s="11" t="s">
        <v>154</v>
      </c>
      <c r="C62" s="7" t="s">
        <v>188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</row>
    <row r="63" spans="1:37" ht="31.5">
      <c r="A63" s="6"/>
      <c r="B63" s="12" t="s">
        <v>194</v>
      </c>
      <c r="C63" s="7" t="s">
        <v>188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41">
        <v>0</v>
      </c>
      <c r="O63" s="41">
        <v>0</v>
      </c>
      <c r="P63" s="41">
        <v>0</v>
      </c>
      <c r="Q63" s="41">
        <v>0</v>
      </c>
      <c r="R63" s="40">
        <v>0.25</v>
      </c>
      <c r="S63" s="41">
        <v>0.25</v>
      </c>
      <c r="T63" s="41">
        <v>0</v>
      </c>
      <c r="U63" s="41">
        <v>0</v>
      </c>
      <c r="V63" s="41">
        <v>3</v>
      </c>
      <c r="W63" s="41">
        <v>3</v>
      </c>
      <c r="X63" s="41">
        <v>0</v>
      </c>
      <c r="Y63" s="41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</row>
    <row r="64" spans="1:37" ht="63">
      <c r="A64" s="6"/>
      <c r="B64" s="14" t="s">
        <v>195</v>
      </c>
      <c r="C64" s="7" t="s">
        <v>188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41">
        <v>0</v>
      </c>
      <c r="O64" s="41">
        <v>0</v>
      </c>
      <c r="P64" s="41">
        <v>0</v>
      </c>
      <c r="Q64" s="41">
        <v>0</v>
      </c>
      <c r="R64" s="40">
        <v>0.16</v>
      </c>
      <c r="S64" s="41">
        <v>0.16</v>
      </c>
      <c r="T64" s="41">
        <v>0</v>
      </c>
      <c r="U64" s="41">
        <v>0</v>
      </c>
      <c r="V64" s="41">
        <v>3</v>
      </c>
      <c r="W64" s="41">
        <v>1</v>
      </c>
      <c r="X64" s="41">
        <v>0</v>
      </c>
      <c r="Y64" s="41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</row>
    <row r="65" spans="1:37" ht="15.75">
      <c r="A65" s="6"/>
      <c r="B65" s="11" t="s">
        <v>100</v>
      </c>
      <c r="C65" s="7" t="s">
        <v>188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</row>
    <row r="66" spans="1:37" ht="47.25">
      <c r="A66" s="6"/>
      <c r="B66" s="15" t="s">
        <v>196</v>
      </c>
      <c r="C66" s="7" t="s">
        <v>188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0.16</v>
      </c>
      <c r="U66" s="41">
        <v>0.16</v>
      </c>
      <c r="V66" s="41">
        <v>0</v>
      </c>
      <c r="W66" s="41">
        <v>0</v>
      </c>
      <c r="X66" s="41">
        <v>3</v>
      </c>
      <c r="Y66" s="41">
        <v>1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</row>
    <row r="67" spans="1:37" ht="15.75">
      <c r="A67" s="6"/>
      <c r="B67" s="11" t="s">
        <v>101</v>
      </c>
      <c r="C67" s="7" t="s">
        <v>188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</row>
    <row r="68" spans="1:37" ht="31.5">
      <c r="A68" s="6"/>
      <c r="B68" s="15" t="s">
        <v>197</v>
      </c>
      <c r="C68" s="7" t="s">
        <v>188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0.25</v>
      </c>
      <c r="U68" s="41">
        <v>0.25</v>
      </c>
      <c r="V68" s="41">
        <v>0</v>
      </c>
      <c r="W68" s="41">
        <v>0</v>
      </c>
      <c r="X68" s="41">
        <v>3</v>
      </c>
      <c r="Y68" s="41">
        <v>3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</row>
    <row r="69" spans="1:37" ht="15.75">
      <c r="A69" s="6"/>
      <c r="B69" s="11" t="s">
        <v>179</v>
      </c>
      <c r="C69" s="7" t="s">
        <v>188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f>SUM(AI71:AI87)</f>
        <v>0</v>
      </c>
      <c r="AJ69" s="38">
        <f>SUM(AJ71:AJ87)</f>
        <v>0</v>
      </c>
      <c r="AK69" s="38">
        <v>0</v>
      </c>
    </row>
    <row r="70" spans="1:37" ht="31.5">
      <c r="A70" s="6"/>
      <c r="B70" s="15" t="s">
        <v>198</v>
      </c>
      <c r="C70" s="7" t="s">
        <v>188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0.1</v>
      </c>
      <c r="U70" s="41">
        <v>0.1</v>
      </c>
      <c r="V70" s="41">
        <v>0</v>
      </c>
      <c r="W70" s="41">
        <v>0</v>
      </c>
      <c r="X70" s="41">
        <v>3</v>
      </c>
      <c r="Y70" s="41">
        <v>3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</row>
    <row r="71" spans="1:37" ht="63">
      <c r="A71" s="3" t="s">
        <v>95</v>
      </c>
      <c r="B71" s="4" t="s">
        <v>96</v>
      </c>
      <c r="C71" s="16" t="s">
        <v>41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3">
        <f aca="true" t="shared" si="9" ref="N71:U71">N72+N83+N127+N164+N168</f>
        <v>0</v>
      </c>
      <c r="O71" s="43">
        <f t="shared" si="9"/>
        <v>0</v>
      </c>
      <c r="P71" s="43">
        <f t="shared" si="9"/>
        <v>0</v>
      </c>
      <c r="Q71" s="43">
        <f t="shared" si="9"/>
        <v>0</v>
      </c>
      <c r="R71" s="43">
        <f t="shared" si="9"/>
        <v>8.639999999999999</v>
      </c>
      <c r="S71" s="43">
        <f t="shared" si="9"/>
        <v>8.639999999999999</v>
      </c>
      <c r="T71" s="43">
        <f t="shared" si="9"/>
        <v>5.400000000000001</v>
      </c>
      <c r="U71" s="43">
        <f t="shared" si="9"/>
        <v>5.400000000000001</v>
      </c>
      <c r="V71" s="41">
        <v>0</v>
      </c>
      <c r="W71" s="41">
        <v>0</v>
      </c>
      <c r="X71" s="41">
        <v>0</v>
      </c>
      <c r="Y71" s="41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</row>
    <row r="72" spans="1:37" ht="47.25">
      <c r="A72" s="3" t="s">
        <v>199</v>
      </c>
      <c r="B72" s="17" t="s">
        <v>97</v>
      </c>
      <c r="C72" s="10" t="s">
        <v>200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3">
        <f aca="true" t="shared" si="10" ref="N72:U72">SUM(N73:N82)</f>
        <v>0</v>
      </c>
      <c r="O72" s="43">
        <f t="shared" si="10"/>
        <v>0</v>
      </c>
      <c r="P72" s="43">
        <f t="shared" si="10"/>
        <v>0</v>
      </c>
      <c r="Q72" s="43">
        <f t="shared" si="10"/>
        <v>0</v>
      </c>
      <c r="R72" s="43">
        <f t="shared" si="10"/>
        <v>0</v>
      </c>
      <c r="S72" s="43">
        <f t="shared" si="10"/>
        <v>0</v>
      </c>
      <c r="T72" s="43">
        <f t="shared" si="10"/>
        <v>0</v>
      </c>
      <c r="U72" s="43">
        <f t="shared" si="10"/>
        <v>0</v>
      </c>
      <c r="V72" s="41">
        <v>0</v>
      </c>
      <c r="W72" s="41">
        <v>0</v>
      </c>
      <c r="X72" s="41">
        <v>0</v>
      </c>
      <c r="Y72" s="41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</row>
    <row r="73" spans="1:37" ht="15.75">
      <c r="A73" s="6"/>
      <c r="B73" s="11" t="s">
        <v>132</v>
      </c>
      <c r="C73" s="7"/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</row>
    <row r="74" spans="1:37" ht="63">
      <c r="A74" s="6"/>
      <c r="B74" s="15" t="s">
        <v>201</v>
      </c>
      <c r="C74" s="7" t="s">
        <v>200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38">
        <v>0</v>
      </c>
      <c r="W74" s="38">
        <v>0</v>
      </c>
      <c r="X74" s="38">
        <v>10</v>
      </c>
      <c r="Y74" s="38">
        <v>10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</row>
    <row r="75" spans="1:37" ht="15.75">
      <c r="A75" s="6"/>
      <c r="B75" s="11" t="s">
        <v>99</v>
      </c>
      <c r="C75" s="7" t="s">
        <v>200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</row>
    <row r="76" spans="1:37" ht="47.25">
      <c r="A76" s="6"/>
      <c r="B76" s="14" t="s">
        <v>202</v>
      </c>
      <c r="C76" s="7" t="s">
        <v>200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1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</row>
    <row r="77" spans="1:37" ht="47.25">
      <c r="A77" s="6"/>
      <c r="B77" s="14" t="s">
        <v>203</v>
      </c>
      <c r="C77" s="7" t="s">
        <v>200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2</v>
      </c>
      <c r="Y77" s="41">
        <v>2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</row>
    <row r="78" spans="1:37" ht="47.25">
      <c r="A78" s="6"/>
      <c r="B78" s="14" t="s">
        <v>204</v>
      </c>
      <c r="C78" s="7" t="s">
        <v>200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2</v>
      </c>
      <c r="Y78" s="41">
        <v>2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</row>
    <row r="79" spans="1:37" ht="47.25">
      <c r="A79" s="6"/>
      <c r="B79" s="14" t="s">
        <v>205</v>
      </c>
      <c r="C79" s="7" t="s">
        <v>200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1</v>
      </c>
      <c r="Y79" s="41">
        <v>1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</row>
    <row r="80" spans="1:37" ht="15.75">
      <c r="A80" s="6"/>
      <c r="B80" s="11" t="s">
        <v>154</v>
      </c>
      <c r="C80" s="7" t="s">
        <v>200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</row>
    <row r="81" spans="1:37" ht="31.5">
      <c r="A81" s="6"/>
      <c r="B81" s="15" t="s">
        <v>206</v>
      </c>
      <c r="C81" s="7" t="s">
        <v>200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1</v>
      </c>
      <c r="W81" s="41">
        <v>1</v>
      </c>
      <c r="X81" s="41">
        <v>0</v>
      </c>
      <c r="Y81" s="41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</row>
    <row r="82" spans="1:37" ht="47.25">
      <c r="A82" s="6"/>
      <c r="B82" s="15" t="s">
        <v>207</v>
      </c>
      <c r="C82" s="7" t="s">
        <v>200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1</v>
      </c>
      <c r="W82" s="41">
        <v>1</v>
      </c>
      <c r="X82" s="41">
        <v>0</v>
      </c>
      <c r="Y82" s="41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</row>
    <row r="83" spans="1:37" ht="47.25">
      <c r="A83" s="3" t="s">
        <v>208</v>
      </c>
      <c r="B83" s="17" t="s">
        <v>98</v>
      </c>
      <c r="C83" s="10" t="s">
        <v>209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43">
        <f aca="true" t="shared" si="11" ref="N83:U83">SUM(N84:N126)</f>
        <v>0</v>
      </c>
      <c r="O83" s="43">
        <v>0</v>
      </c>
      <c r="P83" s="43">
        <v>0</v>
      </c>
      <c r="Q83" s="43">
        <f t="shared" si="11"/>
        <v>0</v>
      </c>
      <c r="R83" s="43">
        <f t="shared" si="11"/>
        <v>8.639999999999999</v>
      </c>
      <c r="S83" s="43">
        <f t="shared" si="11"/>
        <v>8.639999999999999</v>
      </c>
      <c r="T83" s="43">
        <f>SUM(T84:T126)</f>
        <v>5.400000000000001</v>
      </c>
      <c r="U83" s="43">
        <f t="shared" si="11"/>
        <v>5.400000000000001</v>
      </c>
      <c r="V83" s="41">
        <v>0</v>
      </c>
      <c r="W83" s="41">
        <v>0</v>
      </c>
      <c r="X83" s="41">
        <v>0</v>
      </c>
      <c r="Y83" s="41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</row>
    <row r="84" spans="1:37" ht="15.75">
      <c r="A84" s="6"/>
      <c r="B84" s="11" t="s">
        <v>185</v>
      </c>
      <c r="C84" s="7"/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</row>
    <row r="85" spans="1:37" ht="63">
      <c r="A85" s="6"/>
      <c r="B85" s="15" t="s">
        <v>210</v>
      </c>
      <c r="C85" s="7" t="s">
        <v>209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0.8</v>
      </c>
      <c r="S85" s="41">
        <v>0.8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</row>
    <row r="86" spans="1:37" ht="63">
      <c r="A86" s="6"/>
      <c r="B86" s="15" t="s">
        <v>211</v>
      </c>
      <c r="C86" s="7" t="s">
        <v>209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0.25</v>
      </c>
      <c r="S86" s="41">
        <v>0.25</v>
      </c>
      <c r="T86" s="41">
        <v>0</v>
      </c>
      <c r="U86" s="41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</row>
    <row r="87" spans="1:37" ht="63">
      <c r="A87" s="6"/>
      <c r="B87" s="15" t="s">
        <v>212</v>
      </c>
      <c r="C87" s="7" t="s">
        <v>209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0.4</v>
      </c>
      <c r="S87" s="41">
        <v>0.4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</row>
    <row r="88" spans="1:37" ht="63">
      <c r="A88" s="6"/>
      <c r="B88" s="15" t="s">
        <v>213</v>
      </c>
      <c r="C88" s="7" t="s">
        <v>209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0.8</v>
      </c>
      <c r="S88" s="41">
        <v>0.8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</row>
    <row r="89" spans="1:37" ht="63">
      <c r="A89" s="6"/>
      <c r="B89" s="15" t="s">
        <v>214</v>
      </c>
      <c r="C89" s="7" t="s">
        <v>209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0.8</v>
      </c>
      <c r="S89" s="41">
        <v>0.8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</row>
    <row r="90" spans="1:37" ht="63">
      <c r="A90" s="6"/>
      <c r="B90" s="15" t="s">
        <v>215</v>
      </c>
      <c r="C90" s="7" t="s">
        <v>209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41">
        <v>0</v>
      </c>
      <c r="O90" s="41">
        <v>0</v>
      </c>
      <c r="P90" s="41">
        <v>0</v>
      </c>
      <c r="Q90" s="41">
        <v>0</v>
      </c>
      <c r="R90" s="40">
        <v>0.8</v>
      </c>
      <c r="S90" s="40">
        <v>0.8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</row>
    <row r="91" spans="1:37" ht="63">
      <c r="A91" s="6"/>
      <c r="B91" s="15" t="s">
        <v>216</v>
      </c>
      <c r="C91" s="7" t="s">
        <v>209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41">
        <v>0</v>
      </c>
      <c r="O91" s="41">
        <v>0</v>
      </c>
      <c r="P91" s="41">
        <v>0</v>
      </c>
      <c r="Q91" s="41">
        <v>0</v>
      </c>
      <c r="R91" s="40">
        <v>0.8</v>
      </c>
      <c r="S91" s="40">
        <v>0.8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</row>
    <row r="92" spans="1:37" ht="63">
      <c r="A92" s="6"/>
      <c r="B92" s="15" t="s">
        <v>217</v>
      </c>
      <c r="C92" s="7" t="s">
        <v>209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0.8</v>
      </c>
      <c r="S92" s="41">
        <v>0.8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</row>
    <row r="93" spans="1:37" ht="63">
      <c r="A93" s="6"/>
      <c r="B93" s="15" t="s">
        <v>218</v>
      </c>
      <c r="C93" s="7" t="s">
        <v>209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0.5</v>
      </c>
      <c r="S93" s="41">
        <v>0.5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</row>
    <row r="94" spans="1:37" ht="63">
      <c r="A94" s="6"/>
      <c r="B94" s="15" t="s">
        <v>219</v>
      </c>
      <c r="C94" s="7" t="s">
        <v>209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0">
        <v>0.4</v>
      </c>
      <c r="U94" s="40">
        <v>0.4</v>
      </c>
      <c r="V94" s="41">
        <v>0</v>
      </c>
      <c r="W94" s="41">
        <v>0</v>
      </c>
      <c r="X94" s="41">
        <v>0</v>
      </c>
      <c r="Y94" s="41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</row>
    <row r="95" spans="1:37" ht="63">
      <c r="A95" s="6"/>
      <c r="B95" s="15" t="s">
        <v>220</v>
      </c>
      <c r="C95" s="7" t="s">
        <v>209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41">
        <v>0</v>
      </c>
      <c r="O95" s="41">
        <v>0</v>
      </c>
      <c r="P95" s="41">
        <v>0</v>
      </c>
      <c r="Q95" s="41">
        <v>0</v>
      </c>
      <c r="R95" s="40">
        <v>0.16</v>
      </c>
      <c r="S95" s="40">
        <v>0.16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</row>
    <row r="96" spans="1:37" ht="63">
      <c r="A96" s="6"/>
      <c r="B96" s="15" t="s">
        <v>221</v>
      </c>
      <c r="C96" s="7" t="s">
        <v>209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41">
        <v>0</v>
      </c>
      <c r="O96" s="41">
        <v>0</v>
      </c>
      <c r="P96" s="41">
        <v>0</v>
      </c>
      <c r="Q96" s="41">
        <v>0</v>
      </c>
      <c r="R96" s="40">
        <v>0.25</v>
      </c>
      <c r="S96" s="40">
        <v>0.25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</row>
    <row r="97" spans="1:37" ht="63">
      <c r="A97" s="6"/>
      <c r="B97" s="15" t="s">
        <v>222</v>
      </c>
      <c r="C97" s="7" t="s">
        <v>209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0.25</v>
      </c>
      <c r="S97" s="41">
        <v>0.25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</row>
    <row r="98" spans="1:37" ht="63">
      <c r="A98" s="6"/>
      <c r="B98" s="15" t="s">
        <v>223</v>
      </c>
      <c r="C98" s="7" t="s">
        <v>209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0.25</v>
      </c>
      <c r="S98" s="41">
        <v>0.25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</row>
    <row r="99" spans="1:37" ht="63">
      <c r="A99" s="6"/>
      <c r="B99" s="15" t="s">
        <v>224</v>
      </c>
      <c r="C99" s="7" t="s">
        <v>209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0.25</v>
      </c>
      <c r="S99" s="41">
        <v>0.25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</row>
    <row r="100" spans="1:37" ht="15.75">
      <c r="A100" s="6"/>
      <c r="B100" s="11" t="s">
        <v>177</v>
      </c>
      <c r="C100" s="7" t="s">
        <v>209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</row>
    <row r="101" spans="1:37" ht="63">
      <c r="A101" s="6"/>
      <c r="B101" s="15" t="s">
        <v>225</v>
      </c>
      <c r="C101" s="7" t="s">
        <v>209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0.4</v>
      </c>
      <c r="U101" s="41">
        <v>0.4</v>
      </c>
      <c r="V101" s="41">
        <v>0</v>
      </c>
      <c r="W101" s="41">
        <v>0</v>
      </c>
      <c r="X101" s="41">
        <v>0</v>
      </c>
      <c r="Y101" s="41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</row>
    <row r="102" spans="1:37" ht="63">
      <c r="A102" s="6"/>
      <c r="B102" s="15" t="s">
        <v>226</v>
      </c>
      <c r="C102" s="7" t="s">
        <v>209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0.25</v>
      </c>
      <c r="U102" s="41">
        <v>0.25</v>
      </c>
      <c r="V102" s="41">
        <v>0</v>
      </c>
      <c r="W102" s="41">
        <v>0</v>
      </c>
      <c r="X102" s="41">
        <v>0</v>
      </c>
      <c r="Y102" s="41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</row>
    <row r="103" spans="1:37" ht="15.75">
      <c r="A103" s="6"/>
      <c r="B103" s="11" t="s">
        <v>99</v>
      </c>
      <c r="C103" s="7" t="s">
        <v>209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</row>
    <row r="104" spans="1:37" ht="63">
      <c r="A104" s="6"/>
      <c r="B104" s="14" t="s">
        <v>227</v>
      </c>
      <c r="C104" s="7" t="s">
        <v>209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0.25</v>
      </c>
      <c r="U104" s="41">
        <v>0.25</v>
      </c>
      <c r="V104" s="41">
        <v>0</v>
      </c>
      <c r="W104" s="41">
        <v>0</v>
      </c>
      <c r="X104" s="41">
        <v>0</v>
      </c>
      <c r="Y104" s="41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</row>
    <row r="105" spans="1:37" ht="63">
      <c r="A105" s="6"/>
      <c r="B105" s="14" t="s">
        <v>228</v>
      </c>
      <c r="C105" s="7" t="s">
        <v>209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0.25</v>
      </c>
      <c r="U105" s="41">
        <v>0.25</v>
      </c>
      <c r="V105" s="41">
        <v>0</v>
      </c>
      <c r="W105" s="41">
        <v>0</v>
      </c>
      <c r="X105" s="41">
        <v>0</v>
      </c>
      <c r="Y105" s="41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</row>
    <row r="106" spans="1:37" ht="63">
      <c r="A106" s="6"/>
      <c r="B106" s="14" t="s">
        <v>229</v>
      </c>
      <c r="C106" s="7" t="s">
        <v>209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1.26</v>
      </c>
      <c r="U106" s="41">
        <v>1.26</v>
      </c>
      <c r="V106" s="41">
        <v>0</v>
      </c>
      <c r="W106" s="41">
        <v>0</v>
      </c>
      <c r="X106" s="41">
        <v>0</v>
      </c>
      <c r="Y106" s="41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</row>
    <row r="107" spans="1:37" ht="15.75">
      <c r="A107" s="6"/>
      <c r="B107" s="11" t="s">
        <v>154</v>
      </c>
      <c r="C107" s="7" t="s">
        <v>209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f>AI108+AI186</f>
        <v>0</v>
      </c>
      <c r="AJ107" s="38">
        <f>AJ108+AJ186</f>
        <v>0</v>
      </c>
      <c r="AK107" s="38">
        <v>0</v>
      </c>
    </row>
    <row r="108" spans="1:37" ht="63">
      <c r="A108" s="6"/>
      <c r="B108" s="15" t="s">
        <v>230</v>
      </c>
      <c r="C108" s="7" t="s">
        <v>209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0.63</v>
      </c>
      <c r="S108" s="41">
        <v>0.63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f>AI109+AI173</f>
        <v>0</v>
      </c>
      <c r="AJ108" s="38">
        <f>AJ109+AJ173</f>
        <v>0</v>
      </c>
      <c r="AK108" s="38">
        <v>0</v>
      </c>
    </row>
    <row r="109" spans="1:37" ht="63">
      <c r="A109" s="6"/>
      <c r="B109" s="15" t="s">
        <v>231</v>
      </c>
      <c r="C109" s="7" t="s">
        <v>209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0.4</v>
      </c>
      <c r="S109" s="41">
        <v>0.4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f>SUM(AI111:AI172)</f>
        <v>0</v>
      </c>
      <c r="AJ109" s="38">
        <f>SUM(AJ111:AJ172)</f>
        <v>0</v>
      </c>
      <c r="AK109" s="38">
        <v>0</v>
      </c>
    </row>
    <row r="110" spans="1:37" ht="63">
      <c r="A110" s="6"/>
      <c r="B110" s="15" t="s">
        <v>232</v>
      </c>
      <c r="C110" s="7" t="s">
        <v>209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0.25</v>
      </c>
      <c r="S110" s="41">
        <v>0.25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</row>
    <row r="111" spans="1:37" ht="63">
      <c r="A111" s="6"/>
      <c r="B111" s="15" t="s">
        <v>233</v>
      </c>
      <c r="C111" s="7" t="s">
        <v>209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0.25</v>
      </c>
      <c r="S111" s="41">
        <v>0.25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</row>
    <row r="112" spans="1:37" ht="15.75">
      <c r="A112" s="6"/>
      <c r="B112" s="11" t="s">
        <v>100</v>
      </c>
      <c r="C112" s="7" t="s">
        <v>209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</row>
    <row r="113" spans="1:37" ht="63">
      <c r="A113" s="6"/>
      <c r="B113" s="15" t="s">
        <v>234</v>
      </c>
      <c r="C113" s="7" t="s">
        <v>209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0.25</v>
      </c>
      <c r="U113" s="41">
        <v>0.25</v>
      </c>
      <c r="V113" s="41">
        <v>0</v>
      </c>
      <c r="W113" s="41">
        <v>0</v>
      </c>
      <c r="X113" s="41">
        <v>0</v>
      </c>
      <c r="Y113" s="41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</row>
    <row r="114" spans="1:37" ht="63">
      <c r="A114" s="6"/>
      <c r="B114" s="15" t="s">
        <v>235</v>
      </c>
      <c r="C114" s="7" t="s">
        <v>209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0.16</v>
      </c>
      <c r="U114" s="41">
        <v>0.16</v>
      </c>
      <c r="V114" s="41">
        <v>0</v>
      </c>
      <c r="W114" s="41">
        <v>0</v>
      </c>
      <c r="X114" s="41">
        <v>0</v>
      </c>
      <c r="Y114" s="41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</row>
    <row r="115" spans="1:37" ht="63">
      <c r="A115" s="6"/>
      <c r="B115" s="15" t="s">
        <v>236</v>
      </c>
      <c r="C115" s="7" t="s">
        <v>209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0.16</v>
      </c>
      <c r="U115" s="41">
        <v>0.16</v>
      </c>
      <c r="V115" s="41">
        <v>0</v>
      </c>
      <c r="W115" s="41">
        <v>0</v>
      </c>
      <c r="X115" s="41">
        <v>0</v>
      </c>
      <c r="Y115" s="41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</row>
    <row r="116" spans="1:37" ht="15.75">
      <c r="A116" s="6"/>
      <c r="B116" s="11" t="s">
        <v>111</v>
      </c>
      <c r="C116" s="7" t="s">
        <v>209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</row>
    <row r="117" spans="1:37" ht="63">
      <c r="A117" s="6"/>
      <c r="B117" s="15" t="s">
        <v>237</v>
      </c>
      <c r="C117" s="7" t="s">
        <v>209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0.4</v>
      </c>
      <c r="U117" s="41">
        <v>0.4</v>
      </c>
      <c r="V117" s="41">
        <v>0</v>
      </c>
      <c r="W117" s="41">
        <v>0</v>
      </c>
      <c r="X117" s="41">
        <v>0</v>
      </c>
      <c r="Y117" s="41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</row>
    <row r="118" spans="1:37" ht="63">
      <c r="A118" s="6"/>
      <c r="B118" s="15" t="s">
        <v>238</v>
      </c>
      <c r="C118" s="7" t="s">
        <v>209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0.4</v>
      </c>
      <c r="U118" s="41">
        <v>0.4</v>
      </c>
      <c r="V118" s="41">
        <v>0</v>
      </c>
      <c r="W118" s="41">
        <v>0</v>
      </c>
      <c r="X118" s="41">
        <v>0</v>
      </c>
      <c r="Y118" s="41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</row>
    <row r="119" spans="1:37" ht="63">
      <c r="A119" s="6"/>
      <c r="B119" s="15" t="s">
        <v>239</v>
      </c>
      <c r="C119" s="7" t="s">
        <v>209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0.4</v>
      </c>
      <c r="U119" s="41">
        <v>0.4</v>
      </c>
      <c r="V119" s="41">
        <v>0</v>
      </c>
      <c r="W119" s="41">
        <v>0</v>
      </c>
      <c r="X119" s="41">
        <v>0</v>
      </c>
      <c r="Y119" s="41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</row>
    <row r="120" spans="1:37" ht="15.75">
      <c r="A120" s="6"/>
      <c r="B120" s="11" t="s">
        <v>178</v>
      </c>
      <c r="C120" s="7" t="s">
        <v>209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</row>
    <row r="121" spans="1:37" ht="63">
      <c r="A121" s="6"/>
      <c r="B121" s="15" t="s">
        <v>240</v>
      </c>
      <c r="C121" s="7" t="s">
        <v>209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0.16</v>
      </c>
      <c r="U121" s="41">
        <v>0.16</v>
      </c>
      <c r="V121" s="41">
        <v>0</v>
      </c>
      <c r="W121" s="41">
        <v>0</v>
      </c>
      <c r="X121" s="41">
        <v>0</v>
      </c>
      <c r="Y121" s="41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</row>
    <row r="122" spans="1:37" ht="15.75">
      <c r="A122" s="6"/>
      <c r="B122" s="11" t="s">
        <v>101</v>
      </c>
      <c r="C122" s="7" t="s">
        <v>209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</row>
    <row r="123" spans="1:37" ht="63">
      <c r="A123" s="6"/>
      <c r="B123" s="12" t="s">
        <v>241</v>
      </c>
      <c r="C123" s="7" t="s">
        <v>209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0">
        <v>0.25</v>
      </c>
      <c r="U123" s="40">
        <v>0.25</v>
      </c>
      <c r="V123" s="41">
        <v>0</v>
      </c>
      <c r="W123" s="41">
        <v>0</v>
      </c>
      <c r="X123" s="41">
        <v>0</v>
      </c>
      <c r="Y123" s="41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</row>
    <row r="124" spans="1:37" ht="15.75">
      <c r="A124" s="6"/>
      <c r="B124" s="11" t="s">
        <v>179</v>
      </c>
      <c r="C124" s="7" t="s">
        <v>209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</row>
    <row r="125" spans="1:37" ht="63">
      <c r="A125" s="6"/>
      <c r="B125" s="12" t="s">
        <v>242</v>
      </c>
      <c r="C125" s="7" t="s">
        <v>209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0.16</v>
      </c>
      <c r="U125" s="41">
        <v>0.16</v>
      </c>
      <c r="V125" s="41">
        <v>0</v>
      </c>
      <c r="W125" s="41">
        <v>0</v>
      </c>
      <c r="X125" s="41">
        <v>0</v>
      </c>
      <c r="Y125" s="41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</row>
    <row r="126" spans="1:37" ht="63">
      <c r="A126" s="6"/>
      <c r="B126" s="12" t="s">
        <v>243</v>
      </c>
      <c r="C126" s="7" t="s">
        <v>209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0">
        <v>0.25</v>
      </c>
      <c r="U126" s="40">
        <v>0.25</v>
      </c>
      <c r="V126" s="41">
        <v>0</v>
      </c>
      <c r="W126" s="41">
        <v>0</v>
      </c>
      <c r="X126" s="41">
        <v>0</v>
      </c>
      <c r="Y126" s="41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</row>
    <row r="127" spans="1:37" ht="31.5">
      <c r="A127" s="3" t="s">
        <v>244</v>
      </c>
      <c r="B127" s="17" t="s">
        <v>102</v>
      </c>
      <c r="C127" s="10" t="s">
        <v>245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43">
        <f aca="true" t="shared" si="12" ref="N127:AB127">SUM(N128:N163)</f>
        <v>0</v>
      </c>
      <c r="O127" s="43">
        <f t="shared" si="12"/>
        <v>0</v>
      </c>
      <c r="P127" s="43">
        <f t="shared" si="12"/>
        <v>0</v>
      </c>
      <c r="Q127" s="43">
        <f t="shared" si="12"/>
        <v>0</v>
      </c>
      <c r="R127" s="43">
        <f t="shared" si="12"/>
        <v>0</v>
      </c>
      <c r="S127" s="43">
        <f t="shared" si="12"/>
        <v>0</v>
      </c>
      <c r="T127" s="43">
        <f t="shared" si="12"/>
        <v>0</v>
      </c>
      <c r="U127" s="43">
        <f t="shared" si="12"/>
        <v>0</v>
      </c>
      <c r="V127" s="43">
        <f t="shared" si="12"/>
        <v>38</v>
      </c>
      <c r="W127" s="43">
        <f t="shared" si="12"/>
        <v>28</v>
      </c>
      <c r="X127" s="43">
        <f t="shared" si="12"/>
        <v>13</v>
      </c>
      <c r="Y127" s="43">
        <f t="shared" si="12"/>
        <v>23</v>
      </c>
      <c r="Z127" s="43">
        <f t="shared" si="12"/>
        <v>0</v>
      </c>
      <c r="AA127" s="43">
        <f t="shared" si="12"/>
        <v>0</v>
      </c>
      <c r="AB127" s="43">
        <f t="shared" si="12"/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</row>
    <row r="128" spans="1:37" ht="15.75">
      <c r="A128" s="6"/>
      <c r="B128" s="11" t="s">
        <v>185</v>
      </c>
      <c r="C128" s="7"/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</row>
    <row r="129" spans="1:37" ht="31.5">
      <c r="A129" s="6"/>
      <c r="B129" s="15" t="s">
        <v>246</v>
      </c>
      <c r="C129" s="7" t="s">
        <v>245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</row>
    <row r="130" spans="1:37" ht="31.5">
      <c r="A130" s="6"/>
      <c r="B130" s="15" t="s">
        <v>247</v>
      </c>
      <c r="C130" s="7" t="s">
        <v>245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7</v>
      </c>
      <c r="W130" s="41">
        <v>7</v>
      </c>
      <c r="X130" s="41">
        <v>0</v>
      </c>
      <c r="Y130" s="41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</row>
    <row r="131" spans="1:37" ht="31.5">
      <c r="A131" s="6"/>
      <c r="B131" s="15" t="s">
        <v>248</v>
      </c>
      <c r="C131" s="7" t="s">
        <v>245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5</v>
      </c>
      <c r="W131" s="41">
        <v>5</v>
      </c>
      <c r="X131" s="41">
        <v>0</v>
      </c>
      <c r="Y131" s="41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</row>
    <row r="132" spans="1:37" ht="47.25">
      <c r="A132" s="6"/>
      <c r="B132" s="15" t="s">
        <v>249</v>
      </c>
      <c r="C132" s="7" t="s">
        <v>245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38">
        <v>1</v>
      </c>
      <c r="W132" s="38">
        <v>1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</row>
    <row r="133" spans="1:37" ht="47.25">
      <c r="A133" s="6"/>
      <c r="B133" s="15" t="s">
        <v>250</v>
      </c>
      <c r="C133" s="7" t="s">
        <v>245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1</v>
      </c>
      <c r="W133" s="41">
        <v>1</v>
      </c>
      <c r="X133" s="41">
        <v>0</v>
      </c>
      <c r="Y133" s="41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</row>
    <row r="134" spans="1:37" ht="47.25">
      <c r="A134" s="6"/>
      <c r="B134" s="15" t="s">
        <v>251</v>
      </c>
      <c r="C134" s="7" t="s">
        <v>245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1</v>
      </c>
      <c r="W134" s="41">
        <v>1</v>
      </c>
      <c r="X134" s="41">
        <v>0</v>
      </c>
      <c r="Y134" s="41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</row>
    <row r="135" spans="1:37" ht="47.25">
      <c r="A135" s="6"/>
      <c r="B135" s="15" t="s">
        <v>252</v>
      </c>
      <c r="C135" s="7" t="s">
        <v>245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1</v>
      </c>
      <c r="W135" s="41">
        <v>1</v>
      </c>
      <c r="X135" s="41">
        <v>0</v>
      </c>
      <c r="Y135" s="41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</row>
    <row r="136" spans="1:37" ht="31.5">
      <c r="A136" s="6"/>
      <c r="B136" s="15" t="s">
        <v>253</v>
      </c>
      <c r="C136" s="7" t="s">
        <v>245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0</v>
      </c>
    </row>
    <row r="137" spans="1:37" ht="47.25">
      <c r="A137" s="6"/>
      <c r="B137" s="15" t="s">
        <v>254</v>
      </c>
      <c r="C137" s="7" t="s">
        <v>245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10</v>
      </c>
      <c r="W137" s="41">
        <v>0</v>
      </c>
      <c r="X137" s="41">
        <v>0</v>
      </c>
      <c r="Y137" s="41">
        <v>10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</row>
    <row r="138" spans="1:37" ht="47.25">
      <c r="A138" s="6"/>
      <c r="B138" s="15" t="s">
        <v>255</v>
      </c>
      <c r="C138" s="7" t="s">
        <v>245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</row>
    <row r="139" spans="1:37" ht="15.75">
      <c r="A139" s="6"/>
      <c r="B139" s="11" t="s">
        <v>177</v>
      </c>
      <c r="C139" s="7" t="s">
        <v>245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</row>
    <row r="140" spans="1:37" ht="31.5">
      <c r="A140" s="6"/>
      <c r="B140" s="15" t="s">
        <v>256</v>
      </c>
      <c r="C140" s="7" t="s">
        <v>245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1</v>
      </c>
      <c r="Y140" s="41">
        <v>1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</row>
    <row r="141" spans="1:37" ht="47.25">
      <c r="A141" s="6"/>
      <c r="B141" s="15" t="s">
        <v>257</v>
      </c>
      <c r="C141" s="7" t="s">
        <v>245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</row>
    <row r="142" spans="1:37" ht="15.75">
      <c r="A142" s="6"/>
      <c r="B142" s="11" t="s">
        <v>99</v>
      </c>
      <c r="C142" s="7" t="s">
        <v>245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</row>
    <row r="143" spans="1:37" ht="47.25">
      <c r="A143" s="6"/>
      <c r="B143" s="13" t="s">
        <v>258</v>
      </c>
      <c r="C143" s="7" t="s">
        <v>245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6</v>
      </c>
      <c r="Y143" s="41">
        <v>6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</row>
    <row r="144" spans="1:37" ht="47.25">
      <c r="A144" s="6"/>
      <c r="B144" s="13" t="s">
        <v>259</v>
      </c>
      <c r="C144" s="7" t="s">
        <v>245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1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</row>
    <row r="145" spans="1:37" ht="47.25">
      <c r="A145" s="6"/>
      <c r="B145" s="13" t="s">
        <v>260</v>
      </c>
      <c r="C145" s="7" t="s">
        <v>245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</row>
    <row r="146" spans="1:37" ht="15.75">
      <c r="A146" s="6"/>
      <c r="B146" s="11" t="s">
        <v>154</v>
      </c>
      <c r="C146" s="7" t="s">
        <v>245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</row>
    <row r="147" spans="1:37" ht="47.25">
      <c r="A147" s="6"/>
      <c r="B147" s="18" t="s">
        <v>261</v>
      </c>
      <c r="C147" s="7" t="s">
        <v>245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6</v>
      </c>
      <c r="W147" s="41">
        <v>6</v>
      </c>
      <c r="X147" s="41">
        <v>0</v>
      </c>
      <c r="Y147" s="41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</row>
    <row r="148" spans="1:37" ht="47.25">
      <c r="A148" s="6"/>
      <c r="B148" s="18" t="s">
        <v>262</v>
      </c>
      <c r="C148" s="7" t="s">
        <v>245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6</v>
      </c>
      <c r="W148" s="41">
        <v>6</v>
      </c>
      <c r="X148" s="41">
        <v>0</v>
      </c>
      <c r="Y148" s="41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</row>
    <row r="149" spans="1:37" ht="47.25">
      <c r="A149" s="6"/>
      <c r="B149" s="14" t="s">
        <v>263</v>
      </c>
      <c r="C149" s="7" t="s">
        <v>245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</row>
    <row r="150" spans="1:37" ht="15.75">
      <c r="A150" s="6"/>
      <c r="B150" s="11" t="s">
        <v>100</v>
      </c>
      <c r="C150" s="7" t="s">
        <v>245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</row>
    <row r="151" spans="1:37" ht="31.5">
      <c r="A151" s="6"/>
      <c r="B151" s="15" t="s">
        <v>264</v>
      </c>
      <c r="C151" s="7" t="s">
        <v>245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3</v>
      </c>
      <c r="Y151" s="41">
        <v>3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</row>
    <row r="152" spans="1:37" ht="47.25">
      <c r="A152" s="6"/>
      <c r="B152" s="15" t="s">
        <v>265</v>
      </c>
      <c r="C152" s="7" t="s">
        <v>245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</row>
    <row r="153" spans="1:37" ht="15.75">
      <c r="A153" s="6"/>
      <c r="B153" s="11" t="s">
        <v>111</v>
      </c>
      <c r="C153" s="7" t="s">
        <v>245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</row>
    <row r="154" spans="1:37" ht="31.5">
      <c r="A154" s="6"/>
      <c r="B154" s="15" t="s">
        <v>266</v>
      </c>
      <c r="C154" s="7" t="s">
        <v>245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1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</row>
    <row r="155" spans="1:37" ht="31.5">
      <c r="A155" s="6"/>
      <c r="B155" s="15" t="s">
        <v>267</v>
      </c>
      <c r="C155" s="7" t="s">
        <v>245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</row>
    <row r="156" spans="1:37" ht="47.25">
      <c r="A156" s="6"/>
      <c r="B156" s="15" t="s">
        <v>268</v>
      </c>
      <c r="C156" s="7" t="s">
        <v>245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</row>
    <row r="157" spans="1:37" ht="15.75">
      <c r="A157" s="6"/>
      <c r="B157" s="11" t="s">
        <v>269</v>
      </c>
      <c r="C157" s="7" t="s">
        <v>245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</row>
    <row r="158" spans="1:37" ht="31.5">
      <c r="A158" s="6"/>
      <c r="B158" s="15" t="s">
        <v>270</v>
      </c>
      <c r="C158" s="7" t="s">
        <v>245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</row>
    <row r="159" spans="1:37" ht="15.75">
      <c r="A159" s="6"/>
      <c r="B159" s="11" t="s">
        <v>101</v>
      </c>
      <c r="C159" s="7" t="s">
        <v>245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</row>
    <row r="160" spans="1:37" ht="47.25">
      <c r="A160" s="6"/>
      <c r="B160" s="15" t="s">
        <v>271</v>
      </c>
      <c r="C160" s="7" t="s">
        <v>245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</row>
    <row r="161" spans="1:37" ht="15.75">
      <c r="A161" s="6"/>
      <c r="B161" s="11" t="s">
        <v>179</v>
      </c>
      <c r="C161" s="19" t="s">
        <v>245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</row>
    <row r="162" spans="1:37" ht="31.5">
      <c r="A162" s="6"/>
      <c r="B162" s="15" t="s">
        <v>272</v>
      </c>
      <c r="C162" s="19" t="s">
        <v>245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1</v>
      </c>
      <c r="Y162" s="41">
        <v>1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</row>
    <row r="163" spans="1:37" ht="47.25">
      <c r="A163" s="6"/>
      <c r="B163" s="15" t="s">
        <v>273</v>
      </c>
      <c r="C163" s="19" t="s">
        <v>245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</row>
    <row r="164" spans="1:37" ht="63">
      <c r="A164" s="3" t="s">
        <v>274</v>
      </c>
      <c r="B164" s="17" t="s">
        <v>103</v>
      </c>
      <c r="C164" s="20" t="s">
        <v>275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19">
        <f aca="true" t="shared" si="13" ref="N164:U164">SUM(N165:N167)</f>
        <v>0</v>
      </c>
      <c r="O164" s="19">
        <f t="shared" si="13"/>
        <v>0</v>
      </c>
      <c r="P164" s="19">
        <f t="shared" si="13"/>
        <v>0</v>
      </c>
      <c r="Q164" s="19">
        <f t="shared" si="13"/>
        <v>0</v>
      </c>
      <c r="R164" s="19">
        <f t="shared" si="13"/>
        <v>0</v>
      </c>
      <c r="S164" s="19">
        <f t="shared" si="13"/>
        <v>0</v>
      </c>
      <c r="T164" s="19">
        <f t="shared" si="13"/>
        <v>0</v>
      </c>
      <c r="U164" s="19">
        <f t="shared" si="13"/>
        <v>0</v>
      </c>
      <c r="V164" s="41">
        <v>0</v>
      </c>
      <c r="W164" s="41">
        <v>0</v>
      </c>
      <c r="X164" s="41">
        <v>0</v>
      </c>
      <c r="Y164" s="41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</row>
    <row r="165" spans="1:37" ht="15.75">
      <c r="A165" s="6"/>
      <c r="B165" s="11" t="s">
        <v>110</v>
      </c>
      <c r="C165" s="19"/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</row>
    <row r="166" spans="1:37" ht="47.25">
      <c r="A166" s="6"/>
      <c r="B166" s="15" t="s">
        <v>276</v>
      </c>
      <c r="C166" s="19" t="s">
        <v>275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</row>
    <row r="167" spans="1:37" ht="47.25">
      <c r="A167" s="6"/>
      <c r="B167" s="15" t="s">
        <v>277</v>
      </c>
      <c r="C167" s="19" t="s">
        <v>275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</row>
    <row r="168" spans="1:37" ht="47.25">
      <c r="A168" s="3" t="s">
        <v>278</v>
      </c>
      <c r="B168" s="17" t="s">
        <v>104</v>
      </c>
      <c r="C168" s="20" t="s">
        <v>279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43">
        <f aca="true" t="shared" si="14" ref="N168:U168">SUM(N169:N182)</f>
        <v>0</v>
      </c>
      <c r="O168" s="43">
        <f t="shared" si="14"/>
        <v>0</v>
      </c>
      <c r="P168" s="43">
        <f t="shared" si="14"/>
        <v>0</v>
      </c>
      <c r="Q168" s="43">
        <f t="shared" si="14"/>
        <v>0</v>
      </c>
      <c r="R168" s="43">
        <f t="shared" si="14"/>
        <v>0</v>
      </c>
      <c r="S168" s="43">
        <f t="shared" si="14"/>
        <v>0</v>
      </c>
      <c r="T168" s="43">
        <f t="shared" si="14"/>
        <v>0</v>
      </c>
      <c r="U168" s="43">
        <f t="shared" si="14"/>
        <v>0</v>
      </c>
      <c r="V168" s="41">
        <v>0</v>
      </c>
      <c r="W168" s="41">
        <v>0</v>
      </c>
      <c r="X168" s="41">
        <v>0</v>
      </c>
      <c r="Y168" s="41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</row>
    <row r="169" spans="1:37" ht="15.75">
      <c r="A169" s="6"/>
      <c r="B169" s="11" t="s">
        <v>110</v>
      </c>
      <c r="C169" s="19"/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</row>
    <row r="170" spans="1:37" ht="63">
      <c r="A170" s="6"/>
      <c r="B170" s="14" t="s">
        <v>280</v>
      </c>
      <c r="C170" s="19" t="s">
        <v>279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</row>
    <row r="171" spans="1:37" ht="63">
      <c r="A171" s="6"/>
      <c r="B171" s="14" t="s">
        <v>281</v>
      </c>
      <c r="C171" s="19" t="s">
        <v>279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</row>
    <row r="172" spans="1:37" ht="63">
      <c r="A172" s="6"/>
      <c r="B172" s="14" t="s">
        <v>282</v>
      </c>
      <c r="C172" s="19" t="s">
        <v>279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</row>
    <row r="173" spans="1:37" ht="63">
      <c r="A173" s="6"/>
      <c r="B173" s="14" t="s">
        <v>283</v>
      </c>
      <c r="C173" s="19" t="s">
        <v>279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</row>
    <row r="174" spans="1:37" ht="63">
      <c r="A174" s="6"/>
      <c r="B174" s="14" t="s">
        <v>284</v>
      </c>
      <c r="C174" s="19" t="s">
        <v>279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</row>
    <row r="175" spans="1:37" ht="15.75">
      <c r="A175" s="6"/>
      <c r="B175" s="11" t="s">
        <v>99</v>
      </c>
      <c r="C175" s="19" t="s">
        <v>279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</row>
    <row r="176" spans="1:37" ht="63">
      <c r="A176" s="6"/>
      <c r="B176" s="14" t="s">
        <v>285</v>
      </c>
      <c r="C176" s="19" t="s">
        <v>279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</row>
    <row r="177" spans="1:37" ht="63">
      <c r="A177" s="6"/>
      <c r="B177" s="14" t="s">
        <v>286</v>
      </c>
      <c r="C177" s="19" t="s">
        <v>279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</row>
    <row r="178" spans="1:37" ht="63">
      <c r="A178" s="6"/>
      <c r="B178" s="14" t="s">
        <v>287</v>
      </c>
      <c r="C178" s="19" t="s">
        <v>279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</row>
    <row r="179" spans="1:37" ht="63">
      <c r="A179" s="6"/>
      <c r="B179" s="14" t="s">
        <v>288</v>
      </c>
      <c r="C179" s="19" t="s">
        <v>279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38">
        <f>S180+S258</f>
        <v>0</v>
      </c>
      <c r="T179" s="38">
        <f>T180+T258</f>
        <v>0</v>
      </c>
      <c r="U179" s="38">
        <f>U180+U258</f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</row>
    <row r="180" spans="1:37" ht="15.75">
      <c r="A180" s="6"/>
      <c r="B180" s="11" t="s">
        <v>154</v>
      </c>
      <c r="C180" s="19" t="s">
        <v>279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38">
        <f>S181+S245</f>
        <v>0</v>
      </c>
      <c r="T180" s="38">
        <f>T181+T245</f>
        <v>0</v>
      </c>
      <c r="U180" s="38">
        <f>U181+U245</f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</row>
    <row r="181" spans="1:37" ht="47.25">
      <c r="A181" s="6"/>
      <c r="B181" s="14" t="s">
        <v>289</v>
      </c>
      <c r="C181" s="19" t="s">
        <v>279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38">
        <f>SUM(S182:S244)</f>
        <v>0</v>
      </c>
      <c r="T181" s="38">
        <f>SUM(T182:T244)</f>
        <v>0</v>
      </c>
      <c r="U181" s="38">
        <f>SUM(U182:U244)</f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</row>
    <row r="182" spans="1:37" ht="47.25">
      <c r="A182" s="6"/>
      <c r="B182" s="14" t="s">
        <v>290</v>
      </c>
      <c r="C182" s="19" t="s">
        <v>279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</row>
    <row r="183" spans="1:37" ht="47.25">
      <c r="A183" s="3" t="s">
        <v>105</v>
      </c>
      <c r="B183" s="21" t="s">
        <v>106</v>
      </c>
      <c r="C183" s="22" t="s">
        <v>41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43">
        <f>N184+N266</f>
        <v>33.40500000000001</v>
      </c>
      <c r="O183" s="43">
        <f>O184+O266</f>
        <v>30.890999999999995</v>
      </c>
      <c r="P183" s="43">
        <f>P184+P266</f>
        <v>20.076</v>
      </c>
      <c r="Q183" s="43">
        <f>Q184+Q266</f>
        <v>19.837</v>
      </c>
      <c r="R183" s="43">
        <f>R184+R266</f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56">
        <f>Z184+Z266</f>
        <v>-0.10677</v>
      </c>
      <c r="AA183" s="56">
        <f>AA184+AA266</f>
        <v>-0.106167</v>
      </c>
      <c r="AB183" s="56">
        <f>AB184+AB266</f>
        <v>-0.0315</v>
      </c>
      <c r="AC183" s="56">
        <f>AC184+AC266</f>
        <v>-0.03049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</row>
    <row r="184" spans="1:37" ht="31.5">
      <c r="A184" s="3" t="s">
        <v>107</v>
      </c>
      <c r="B184" s="21" t="s">
        <v>108</v>
      </c>
      <c r="C184" s="22" t="s">
        <v>41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43">
        <f>N185+N238</f>
        <v>33.40500000000001</v>
      </c>
      <c r="O184" s="43">
        <f>O185+O238</f>
        <v>30.890999999999995</v>
      </c>
      <c r="P184" s="43">
        <f>P185+P238</f>
        <v>20.076</v>
      </c>
      <c r="Q184" s="43">
        <f>Q185+Q238</f>
        <v>19.837</v>
      </c>
      <c r="R184" s="43">
        <f>R185+R238</f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56">
        <f>Z185+Z238</f>
        <v>-0.10677</v>
      </c>
      <c r="AA184" s="56">
        <f>AA185+AA238</f>
        <v>-0.106167</v>
      </c>
      <c r="AB184" s="56">
        <f>AB185+AB238</f>
        <v>-0.0315</v>
      </c>
      <c r="AC184" s="56">
        <f>AC185+AC238</f>
        <v>-0.03049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</row>
    <row r="185" spans="1:37" ht="31.5">
      <c r="A185" s="3" t="s">
        <v>291</v>
      </c>
      <c r="B185" s="17" t="s">
        <v>109</v>
      </c>
      <c r="C185" s="20" t="s">
        <v>292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43">
        <f>SUM(N186:N237)</f>
        <v>32.885000000000005</v>
      </c>
      <c r="O185" s="43">
        <f>SUM(O186:O237)</f>
        <v>30.462999999999994</v>
      </c>
      <c r="P185" s="43">
        <f>SUM(P186:P237)</f>
        <v>8.402999999999999</v>
      </c>
      <c r="Q185" s="43">
        <f>SUM(Q186:Q237)</f>
        <v>8.348</v>
      </c>
      <c r="R185" s="43">
        <f>SUM(R186:R237)</f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56">
        <v>-0.10126</v>
      </c>
      <c r="AA185" s="56">
        <v>-0.101007</v>
      </c>
      <c r="AB185" s="56">
        <v>-0.02632</v>
      </c>
      <c r="AC185" s="56">
        <v>-0.02547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</row>
    <row r="186" spans="1:37" ht="15.75">
      <c r="A186" s="6"/>
      <c r="B186" s="11" t="s">
        <v>185</v>
      </c>
      <c r="C186" s="19"/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41">
        <v>0</v>
      </c>
      <c r="O186" s="41">
        <f>P186+Q186</f>
        <v>0</v>
      </c>
      <c r="P186" s="41">
        <v>0</v>
      </c>
      <c r="Q186" s="41">
        <f>R186+S186</f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</row>
    <row r="187" spans="1:37" ht="31.5">
      <c r="A187" s="6"/>
      <c r="B187" s="15" t="s">
        <v>293</v>
      </c>
      <c r="C187" s="19" t="s">
        <v>292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40">
        <v>1.47</v>
      </c>
      <c r="O187" s="40">
        <v>1.27</v>
      </c>
      <c r="P187" s="40">
        <v>0</v>
      </c>
      <c r="Q187" s="40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</row>
    <row r="188" spans="1:37" ht="31.5">
      <c r="A188" s="6"/>
      <c r="B188" s="15" t="s">
        <v>294</v>
      </c>
      <c r="C188" s="19" t="s">
        <v>292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40">
        <v>1.5</v>
      </c>
      <c r="O188" s="40">
        <v>1.357</v>
      </c>
      <c r="P188" s="40">
        <v>0</v>
      </c>
      <c r="Q188" s="40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</row>
    <row r="189" spans="1:37" ht="31.5">
      <c r="A189" s="6"/>
      <c r="B189" s="15" t="s">
        <v>295</v>
      </c>
      <c r="C189" s="19" t="s">
        <v>292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40">
        <v>0.49</v>
      </c>
      <c r="O189" s="40">
        <v>0.422</v>
      </c>
      <c r="P189" s="40">
        <v>0</v>
      </c>
      <c r="Q189" s="40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</row>
    <row r="190" spans="1:37" ht="31.5">
      <c r="A190" s="6"/>
      <c r="B190" s="15" t="s">
        <v>296</v>
      </c>
      <c r="C190" s="19" t="s">
        <v>292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40">
        <v>1.72</v>
      </c>
      <c r="O190" s="40">
        <v>1.776</v>
      </c>
      <c r="P190" s="40">
        <v>0</v>
      </c>
      <c r="Q190" s="40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</row>
    <row r="191" spans="1:37" ht="31.5">
      <c r="A191" s="6"/>
      <c r="B191" s="15" t="s">
        <v>297</v>
      </c>
      <c r="C191" s="19" t="s">
        <v>292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40">
        <v>0.68</v>
      </c>
      <c r="O191" s="40">
        <v>0.585</v>
      </c>
      <c r="P191" s="40">
        <v>0</v>
      </c>
      <c r="Q191" s="40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</row>
    <row r="192" spans="1:37" ht="31.5">
      <c r="A192" s="6"/>
      <c r="B192" s="15" t="s">
        <v>298</v>
      </c>
      <c r="C192" s="19" t="s">
        <v>292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40">
        <v>0.65</v>
      </c>
      <c r="O192" s="40">
        <v>0.695</v>
      </c>
      <c r="P192" s="40">
        <v>0</v>
      </c>
      <c r="Q192" s="40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</row>
    <row r="193" spans="1:37" ht="63">
      <c r="A193" s="6"/>
      <c r="B193" s="15" t="s">
        <v>299</v>
      </c>
      <c r="C193" s="19" t="s">
        <v>292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40">
        <v>2.1</v>
      </c>
      <c r="O193" s="40">
        <v>1.638</v>
      </c>
      <c r="P193" s="40">
        <v>0</v>
      </c>
      <c r="Q193" s="40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</row>
    <row r="194" spans="1:37" ht="15.75">
      <c r="A194" s="6"/>
      <c r="B194" s="11" t="s">
        <v>177</v>
      </c>
      <c r="C194" s="19" t="s">
        <v>292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40">
        <v>0</v>
      </c>
      <c r="O194" s="40">
        <v>0</v>
      </c>
      <c r="P194" s="40">
        <v>0</v>
      </c>
      <c r="Q194" s="40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</row>
    <row r="195" spans="1:37" ht="31.5">
      <c r="A195" s="6"/>
      <c r="B195" s="23" t="s">
        <v>300</v>
      </c>
      <c r="C195" s="19" t="s">
        <v>292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40">
        <v>0</v>
      </c>
      <c r="O195" s="40">
        <v>0</v>
      </c>
      <c r="P195" s="40">
        <v>1.35</v>
      </c>
      <c r="Q195" s="40">
        <v>1.399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38">
        <v>0</v>
      </c>
      <c r="AA195" s="38">
        <v>0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</row>
    <row r="196" spans="1:37" ht="31.5">
      <c r="A196" s="6"/>
      <c r="B196" s="15" t="s">
        <v>301</v>
      </c>
      <c r="C196" s="19" t="s">
        <v>292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40">
        <v>0.7</v>
      </c>
      <c r="O196" s="40">
        <v>0.505</v>
      </c>
      <c r="P196" s="40">
        <v>0</v>
      </c>
      <c r="Q196" s="40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</row>
    <row r="197" spans="1:37" ht="15.75">
      <c r="A197" s="6"/>
      <c r="B197" s="11" t="s">
        <v>99</v>
      </c>
      <c r="C197" s="19" t="s">
        <v>292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40">
        <v>0</v>
      </c>
      <c r="O197" s="40">
        <v>0</v>
      </c>
      <c r="P197" s="40">
        <v>0</v>
      </c>
      <c r="Q197" s="40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</row>
    <row r="198" spans="1:37" ht="47.25">
      <c r="A198" s="6"/>
      <c r="B198" s="14" t="s">
        <v>302</v>
      </c>
      <c r="C198" s="19" t="s">
        <v>292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40">
        <v>0.3</v>
      </c>
      <c r="O198" s="40">
        <v>0.302</v>
      </c>
      <c r="P198" s="40">
        <v>0</v>
      </c>
      <c r="Q198" s="40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</row>
    <row r="199" spans="1:37" ht="47.25">
      <c r="A199" s="6"/>
      <c r="B199" s="15" t="s">
        <v>303</v>
      </c>
      <c r="C199" s="19" t="s">
        <v>292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40">
        <v>1.1</v>
      </c>
      <c r="O199" s="40">
        <v>0.729</v>
      </c>
      <c r="P199" s="40">
        <v>0</v>
      </c>
      <c r="Q199" s="40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</row>
    <row r="200" spans="1:37" ht="47.25">
      <c r="A200" s="6"/>
      <c r="B200" s="15" t="s">
        <v>304</v>
      </c>
      <c r="C200" s="19" t="s">
        <v>292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40">
        <v>0.78</v>
      </c>
      <c r="O200" s="40">
        <v>0.45499999999999996</v>
      </c>
      <c r="P200" s="40">
        <v>0</v>
      </c>
      <c r="Q200" s="40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</row>
    <row r="201" spans="1:37" ht="15.75">
      <c r="A201" s="6"/>
      <c r="B201" s="11" t="s">
        <v>154</v>
      </c>
      <c r="C201" s="19" t="s">
        <v>292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40">
        <v>0</v>
      </c>
      <c r="O201" s="40">
        <v>0</v>
      </c>
      <c r="P201" s="40">
        <v>0</v>
      </c>
      <c r="Q201" s="40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</row>
    <row r="202" spans="1:37" ht="31.5">
      <c r="A202" s="6"/>
      <c r="B202" s="15" t="s">
        <v>305</v>
      </c>
      <c r="C202" s="19" t="s">
        <v>292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40">
        <v>0.43</v>
      </c>
      <c r="O202" s="40">
        <v>0.391</v>
      </c>
      <c r="P202" s="40">
        <v>0</v>
      </c>
      <c r="Q202" s="40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</row>
    <row r="203" spans="1:37" ht="47.25">
      <c r="A203" s="6"/>
      <c r="B203" s="18" t="s">
        <v>306</v>
      </c>
      <c r="C203" s="19" t="s">
        <v>292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40">
        <v>0</v>
      </c>
      <c r="O203" s="40">
        <v>0</v>
      </c>
      <c r="P203" s="40">
        <v>1.37</v>
      </c>
      <c r="Q203" s="40">
        <v>1.318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38">
        <v>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</row>
    <row r="204" spans="1:37" ht="47.25">
      <c r="A204" s="6"/>
      <c r="B204" s="18" t="s">
        <v>307</v>
      </c>
      <c r="C204" s="19" t="s">
        <v>292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40">
        <v>0</v>
      </c>
      <c r="O204" s="40">
        <v>0</v>
      </c>
      <c r="P204" s="40">
        <v>1.47</v>
      </c>
      <c r="Q204" s="40">
        <v>1.47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0</v>
      </c>
    </row>
    <row r="205" spans="1:37" ht="31.5">
      <c r="A205" s="6"/>
      <c r="B205" s="15" t="s">
        <v>308</v>
      </c>
      <c r="C205" s="19" t="s">
        <v>292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40">
        <v>0</v>
      </c>
      <c r="O205" s="40">
        <v>0</v>
      </c>
      <c r="P205" s="40">
        <v>0.3</v>
      </c>
      <c r="Q205" s="40">
        <v>0.3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38">
        <v>0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0</v>
      </c>
    </row>
    <row r="206" spans="1:37" ht="47.25">
      <c r="A206" s="6"/>
      <c r="B206" s="15" t="s">
        <v>309</v>
      </c>
      <c r="C206" s="19" t="s">
        <v>292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40">
        <v>0</v>
      </c>
      <c r="O206" s="40">
        <v>0</v>
      </c>
      <c r="P206" s="40">
        <v>0.6</v>
      </c>
      <c r="Q206" s="40">
        <v>0.591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0</v>
      </c>
    </row>
    <row r="207" spans="1:37" ht="63">
      <c r="A207" s="6"/>
      <c r="B207" s="15" t="s">
        <v>310</v>
      </c>
      <c r="C207" s="19" t="s">
        <v>292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40">
        <v>1.5</v>
      </c>
      <c r="O207" s="40">
        <v>1.541</v>
      </c>
      <c r="P207" s="40">
        <v>0</v>
      </c>
      <c r="Q207" s="40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38">
        <v>0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</row>
    <row r="208" spans="1:37" ht="47.25">
      <c r="A208" s="6"/>
      <c r="B208" s="15" t="s">
        <v>311</v>
      </c>
      <c r="C208" s="19" t="s">
        <v>292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40">
        <v>0</v>
      </c>
      <c r="O208" s="40">
        <v>0</v>
      </c>
      <c r="P208" s="40">
        <v>1.21</v>
      </c>
      <c r="Q208" s="40">
        <v>1.216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38">
        <v>0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0</v>
      </c>
    </row>
    <row r="209" spans="1:37" ht="15.75">
      <c r="A209" s="6"/>
      <c r="B209" s="11" t="s">
        <v>100</v>
      </c>
      <c r="C209" s="19" t="s">
        <v>292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40">
        <v>0</v>
      </c>
      <c r="O209" s="40">
        <v>0</v>
      </c>
      <c r="P209" s="40">
        <v>0</v>
      </c>
      <c r="Q209" s="40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0</v>
      </c>
    </row>
    <row r="210" spans="1:37" ht="31.5">
      <c r="A210" s="6"/>
      <c r="B210" s="15" t="s">
        <v>312</v>
      </c>
      <c r="C210" s="19" t="s">
        <v>292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40">
        <v>1.605</v>
      </c>
      <c r="O210" s="40">
        <v>1.575</v>
      </c>
      <c r="P210" s="40">
        <v>0</v>
      </c>
      <c r="Q210" s="40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0</v>
      </c>
    </row>
    <row r="211" spans="1:37" ht="31.5">
      <c r="A211" s="6"/>
      <c r="B211" s="15" t="s">
        <v>313</v>
      </c>
      <c r="C211" s="19" t="s">
        <v>292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40">
        <v>1.0790000000000002</v>
      </c>
      <c r="O211" s="40">
        <v>1.011</v>
      </c>
      <c r="P211" s="40">
        <v>0</v>
      </c>
      <c r="Q211" s="40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0</v>
      </c>
    </row>
    <row r="212" spans="1:37" ht="31.5">
      <c r="A212" s="6"/>
      <c r="B212" s="15" t="s">
        <v>314</v>
      </c>
      <c r="C212" s="19" t="s">
        <v>292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40">
        <v>0</v>
      </c>
      <c r="O212" s="40">
        <v>0</v>
      </c>
      <c r="P212" s="40">
        <v>0.582</v>
      </c>
      <c r="Q212" s="40">
        <v>0.636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38">
        <v>0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0</v>
      </c>
    </row>
    <row r="213" spans="1:37" ht="15.75">
      <c r="A213" s="6"/>
      <c r="B213" s="11" t="s">
        <v>111</v>
      </c>
      <c r="C213" s="19" t="s">
        <v>292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40">
        <v>0</v>
      </c>
      <c r="O213" s="40">
        <v>0</v>
      </c>
      <c r="P213" s="40">
        <v>0</v>
      </c>
      <c r="Q213" s="40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38">
        <v>0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0</v>
      </c>
    </row>
    <row r="214" spans="1:37" ht="47.25">
      <c r="A214" s="6"/>
      <c r="B214" s="12" t="s">
        <v>315</v>
      </c>
      <c r="C214" s="19" t="s">
        <v>292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40">
        <v>0.791</v>
      </c>
      <c r="O214" s="40">
        <v>0.796</v>
      </c>
      <c r="P214" s="40">
        <v>0</v>
      </c>
      <c r="Q214" s="40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0</v>
      </c>
    </row>
    <row r="215" spans="1:37" ht="31.5">
      <c r="A215" s="6"/>
      <c r="B215" s="15" t="s">
        <v>316</v>
      </c>
      <c r="C215" s="19" t="s">
        <v>292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40">
        <v>0.6</v>
      </c>
      <c r="O215" s="40">
        <v>0.623</v>
      </c>
      <c r="P215" s="40">
        <v>0</v>
      </c>
      <c r="Q215" s="40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38">
        <v>0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0</v>
      </c>
    </row>
    <row r="216" spans="1:37" ht="31.5">
      <c r="A216" s="6"/>
      <c r="B216" s="15" t="s">
        <v>317</v>
      </c>
      <c r="C216" s="19" t="s">
        <v>292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40">
        <v>0.45</v>
      </c>
      <c r="O216" s="40">
        <v>0.45</v>
      </c>
      <c r="P216" s="40">
        <v>0</v>
      </c>
      <c r="Q216" s="40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</row>
    <row r="217" spans="1:37" ht="63">
      <c r="A217" s="6"/>
      <c r="B217" s="15" t="s">
        <v>318</v>
      </c>
      <c r="C217" s="19" t="s">
        <v>292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40">
        <v>1.1</v>
      </c>
      <c r="O217" s="40">
        <v>1.1</v>
      </c>
      <c r="P217" s="40">
        <v>0</v>
      </c>
      <c r="Q217" s="40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0</v>
      </c>
    </row>
    <row r="218" spans="1:37" ht="31.5">
      <c r="A218" s="6"/>
      <c r="B218" s="15" t="s">
        <v>319</v>
      </c>
      <c r="C218" s="19" t="s">
        <v>292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40">
        <v>0.8</v>
      </c>
      <c r="O218" s="40">
        <v>0.712</v>
      </c>
      <c r="P218" s="40">
        <v>0</v>
      </c>
      <c r="Q218" s="40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</row>
    <row r="219" spans="1:37" ht="31.5">
      <c r="A219" s="6"/>
      <c r="B219" s="15" t="s">
        <v>320</v>
      </c>
      <c r="C219" s="19" t="s">
        <v>292</v>
      </c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40">
        <v>0.75</v>
      </c>
      <c r="O219" s="40">
        <v>0.555</v>
      </c>
      <c r="P219" s="40">
        <v>0</v>
      </c>
      <c r="Q219" s="40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</row>
    <row r="220" spans="1:37" ht="78.75">
      <c r="A220" s="6"/>
      <c r="B220" s="15" t="s">
        <v>321</v>
      </c>
      <c r="C220" s="19" t="s">
        <v>292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40">
        <v>0.45</v>
      </c>
      <c r="O220" s="40">
        <v>0.502</v>
      </c>
      <c r="P220" s="40">
        <v>0</v>
      </c>
      <c r="Q220" s="40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</row>
    <row r="221" spans="1:37" ht="31.5">
      <c r="A221" s="6"/>
      <c r="B221" s="15" t="s">
        <v>322</v>
      </c>
      <c r="C221" s="19" t="s">
        <v>292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40">
        <v>0.65</v>
      </c>
      <c r="O221" s="40">
        <v>0.715</v>
      </c>
      <c r="P221" s="40">
        <v>0</v>
      </c>
      <c r="Q221" s="40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38">
        <v>0</v>
      </c>
      <c r="AA221" s="38">
        <v>0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0</v>
      </c>
    </row>
    <row r="222" spans="1:37" ht="15.75">
      <c r="A222" s="6"/>
      <c r="B222" s="11" t="s">
        <v>178</v>
      </c>
      <c r="C222" s="19" t="s">
        <v>292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40">
        <v>0</v>
      </c>
      <c r="O222" s="40">
        <v>0</v>
      </c>
      <c r="P222" s="40">
        <v>0</v>
      </c>
      <c r="Q222" s="40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38">
        <v>0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</row>
    <row r="223" spans="1:37" ht="63">
      <c r="A223" s="6"/>
      <c r="B223" s="15" t="s">
        <v>323</v>
      </c>
      <c r="C223" s="19" t="s">
        <v>292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40">
        <v>1.861</v>
      </c>
      <c r="O223" s="40">
        <v>1.7469999999999999</v>
      </c>
      <c r="P223" s="40">
        <v>0</v>
      </c>
      <c r="Q223" s="40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38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0</v>
      </c>
    </row>
    <row r="224" spans="1:37" ht="78.75">
      <c r="A224" s="6"/>
      <c r="B224" s="24" t="s">
        <v>324</v>
      </c>
      <c r="C224" s="19" t="s">
        <v>292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40">
        <v>1.275</v>
      </c>
      <c r="O224" s="40">
        <v>1.1680000000000001</v>
      </c>
      <c r="P224" s="40">
        <v>0</v>
      </c>
      <c r="Q224" s="40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0</v>
      </c>
    </row>
    <row r="225" spans="1:37" ht="31.5">
      <c r="A225" s="6"/>
      <c r="B225" s="15" t="s">
        <v>325</v>
      </c>
      <c r="C225" s="19" t="s">
        <v>292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40">
        <v>0.5</v>
      </c>
      <c r="O225" s="40">
        <v>0.471</v>
      </c>
      <c r="P225" s="40">
        <v>0</v>
      </c>
      <c r="Q225" s="40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38">
        <v>0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0</v>
      </c>
    </row>
    <row r="226" spans="1:37" ht="47.25">
      <c r="A226" s="6"/>
      <c r="B226" s="15" t="s">
        <v>326</v>
      </c>
      <c r="C226" s="19" t="s">
        <v>292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40">
        <v>0.42</v>
      </c>
      <c r="O226" s="40">
        <v>0.408</v>
      </c>
      <c r="P226" s="40">
        <v>0</v>
      </c>
      <c r="Q226" s="40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0</v>
      </c>
    </row>
    <row r="227" spans="1:37" ht="63">
      <c r="A227" s="6"/>
      <c r="B227" s="15" t="s">
        <v>327</v>
      </c>
      <c r="C227" s="19" t="s">
        <v>292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40">
        <v>1.284</v>
      </c>
      <c r="O227" s="40">
        <v>1.177</v>
      </c>
      <c r="P227" s="40">
        <v>0</v>
      </c>
      <c r="Q227" s="40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0</v>
      </c>
    </row>
    <row r="228" spans="1:37" ht="31.5">
      <c r="A228" s="6"/>
      <c r="B228" s="15" t="s">
        <v>328</v>
      </c>
      <c r="C228" s="19" t="s">
        <v>292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40">
        <v>0.8</v>
      </c>
      <c r="O228" s="40">
        <v>0.8220000000000001</v>
      </c>
      <c r="P228" s="40">
        <v>0</v>
      </c>
      <c r="Q228" s="40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0</v>
      </c>
    </row>
    <row r="229" spans="1:37" ht="15.75">
      <c r="A229" s="6"/>
      <c r="B229" s="11" t="s">
        <v>101</v>
      </c>
      <c r="C229" s="19" t="s">
        <v>292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40">
        <v>0</v>
      </c>
      <c r="O229" s="40">
        <v>0</v>
      </c>
      <c r="P229" s="40">
        <v>0</v>
      </c>
      <c r="Q229" s="40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38">
        <v>0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0</v>
      </c>
    </row>
    <row r="230" spans="1:37" ht="31.5">
      <c r="A230" s="6"/>
      <c r="B230" s="15" t="s">
        <v>329</v>
      </c>
      <c r="C230" s="19" t="s">
        <v>292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40">
        <v>0</v>
      </c>
      <c r="O230" s="40">
        <v>0</v>
      </c>
      <c r="P230" s="40">
        <v>1.521</v>
      </c>
      <c r="Q230" s="40">
        <v>1.4180000000000001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38">
        <v>0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0</v>
      </c>
    </row>
    <row r="231" spans="1:37" ht="47.25">
      <c r="A231" s="6"/>
      <c r="B231" s="15" t="s">
        <v>330</v>
      </c>
      <c r="C231" s="19" t="s">
        <v>292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40">
        <v>1.04</v>
      </c>
      <c r="O231" s="40">
        <v>1.002</v>
      </c>
      <c r="P231" s="40">
        <v>0</v>
      </c>
      <c r="Q231" s="40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38">
        <v>0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0</v>
      </c>
    </row>
    <row r="232" spans="1:37" ht="15.75">
      <c r="A232" s="6"/>
      <c r="B232" s="11" t="s">
        <v>179</v>
      </c>
      <c r="C232" s="19" t="s">
        <v>292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40">
        <v>0</v>
      </c>
      <c r="O232" s="40">
        <v>0</v>
      </c>
      <c r="P232" s="40">
        <v>0</v>
      </c>
      <c r="Q232" s="40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38">
        <v>0</v>
      </c>
      <c r="AA232" s="38">
        <v>0</v>
      </c>
      <c r="AB232" s="38">
        <v>0</v>
      </c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0</v>
      </c>
      <c r="AI232" s="38">
        <v>0</v>
      </c>
      <c r="AJ232" s="38">
        <v>0</v>
      </c>
      <c r="AK232" s="38">
        <v>0</v>
      </c>
    </row>
    <row r="233" spans="1:37" ht="31.5">
      <c r="A233" s="6"/>
      <c r="B233" s="15" t="s">
        <v>331</v>
      </c>
      <c r="C233" s="19" t="s">
        <v>292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40">
        <v>0.4</v>
      </c>
      <c r="O233" s="40">
        <v>0.351</v>
      </c>
      <c r="P233" s="40">
        <v>0</v>
      </c>
      <c r="Q233" s="40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38">
        <v>0</v>
      </c>
      <c r="AA233" s="38">
        <v>0</v>
      </c>
      <c r="AB233" s="38">
        <v>0</v>
      </c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0</v>
      </c>
      <c r="AI233" s="38">
        <v>0</v>
      </c>
      <c r="AJ233" s="38">
        <v>0</v>
      </c>
      <c r="AK233" s="38">
        <v>0</v>
      </c>
    </row>
    <row r="234" spans="1:37" ht="31.5">
      <c r="A234" s="6"/>
      <c r="B234" s="15" t="s">
        <v>332</v>
      </c>
      <c r="C234" s="19" t="s">
        <v>292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40">
        <v>1.4</v>
      </c>
      <c r="O234" s="40">
        <v>1.41</v>
      </c>
      <c r="P234" s="40">
        <v>0</v>
      </c>
      <c r="Q234" s="40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38">
        <v>0</v>
      </c>
      <c r="AA234" s="38">
        <v>0</v>
      </c>
      <c r="AB234" s="38">
        <v>0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0</v>
      </c>
      <c r="AK234" s="38">
        <v>0</v>
      </c>
    </row>
    <row r="235" spans="1:37" ht="31.5">
      <c r="A235" s="6"/>
      <c r="B235" s="15" t="s">
        <v>333</v>
      </c>
      <c r="C235" s="19" t="s">
        <v>292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40">
        <v>0.92</v>
      </c>
      <c r="O235" s="40">
        <v>0.929</v>
      </c>
      <c r="P235" s="40">
        <v>0</v>
      </c>
      <c r="Q235" s="40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38">
        <v>0</v>
      </c>
      <c r="AA235" s="38">
        <v>0</v>
      </c>
      <c r="AB235" s="38">
        <v>0</v>
      </c>
      <c r="AC235" s="38">
        <v>0</v>
      </c>
      <c r="AD235" s="38">
        <v>0</v>
      </c>
      <c r="AE235" s="38">
        <v>0</v>
      </c>
      <c r="AF235" s="38">
        <v>0</v>
      </c>
      <c r="AG235" s="38">
        <v>0</v>
      </c>
      <c r="AH235" s="38">
        <v>0</v>
      </c>
      <c r="AI235" s="38">
        <v>0</v>
      </c>
      <c r="AJ235" s="38">
        <v>0</v>
      </c>
      <c r="AK235" s="38">
        <v>0</v>
      </c>
    </row>
    <row r="236" spans="1:37" ht="31.5">
      <c r="A236" s="6"/>
      <c r="B236" s="15" t="s">
        <v>334</v>
      </c>
      <c r="C236" s="19" t="s">
        <v>292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40">
        <v>0.45</v>
      </c>
      <c r="O236" s="40">
        <v>0.444</v>
      </c>
      <c r="P236" s="40">
        <v>0</v>
      </c>
      <c r="Q236" s="40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38">
        <v>0</v>
      </c>
      <c r="AA236" s="38">
        <v>0</v>
      </c>
      <c r="AB236" s="38">
        <v>0</v>
      </c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v>0</v>
      </c>
      <c r="AI236" s="38">
        <v>0</v>
      </c>
      <c r="AJ236" s="38">
        <v>0</v>
      </c>
      <c r="AK236" s="38">
        <v>0</v>
      </c>
    </row>
    <row r="237" spans="1:37" ht="47.25">
      <c r="A237" s="6"/>
      <c r="B237" s="15" t="s">
        <v>335</v>
      </c>
      <c r="C237" s="19" t="s">
        <v>292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40">
        <v>0.84</v>
      </c>
      <c r="O237" s="40">
        <v>0.829</v>
      </c>
      <c r="P237" s="40">
        <v>0</v>
      </c>
      <c r="Q237" s="40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38">
        <v>0</v>
      </c>
      <c r="AA237" s="38">
        <v>0</v>
      </c>
      <c r="AB237" s="38">
        <v>0</v>
      </c>
      <c r="AC237" s="38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v>0</v>
      </c>
      <c r="AI237" s="38">
        <v>0</v>
      </c>
      <c r="AJ237" s="38">
        <v>0</v>
      </c>
      <c r="AK237" s="38">
        <v>0</v>
      </c>
    </row>
    <row r="238" spans="1:37" ht="15.75">
      <c r="A238" s="3" t="s">
        <v>336</v>
      </c>
      <c r="B238" s="17" t="s">
        <v>112</v>
      </c>
      <c r="C238" s="20" t="s">
        <v>337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43">
        <f>SUM(N239:N265)</f>
        <v>0.52</v>
      </c>
      <c r="O238" s="43">
        <f>SUM(O239:O265)</f>
        <v>0.428</v>
      </c>
      <c r="P238" s="43">
        <f>SUM(P239:P265)</f>
        <v>11.673000000000004</v>
      </c>
      <c r="Q238" s="43">
        <f>SUM(Q239:Q265)</f>
        <v>11.488999999999999</v>
      </c>
      <c r="R238" s="43">
        <f>SUM(R239:R265)</f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56">
        <v>-0.00551</v>
      </c>
      <c r="AA238" s="56">
        <v>-0.00516</v>
      </c>
      <c r="AB238" s="56">
        <v>-0.00518</v>
      </c>
      <c r="AC238" s="56">
        <v>-0.00502</v>
      </c>
      <c r="AD238" s="38">
        <v>0</v>
      </c>
      <c r="AE238" s="38">
        <v>0</v>
      </c>
      <c r="AF238" s="38">
        <v>0</v>
      </c>
      <c r="AG238" s="38">
        <v>0</v>
      </c>
      <c r="AH238" s="38">
        <v>0</v>
      </c>
      <c r="AI238" s="38">
        <v>0</v>
      </c>
      <c r="AJ238" s="38">
        <v>0</v>
      </c>
      <c r="AK238" s="38">
        <v>0</v>
      </c>
    </row>
    <row r="239" spans="1:37" ht="15.75">
      <c r="A239" s="6"/>
      <c r="B239" s="11" t="s">
        <v>185</v>
      </c>
      <c r="C239" s="19"/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38">
        <v>0</v>
      </c>
      <c r="AA239" s="38">
        <v>0</v>
      </c>
      <c r="AB239" s="38">
        <v>0</v>
      </c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v>0</v>
      </c>
      <c r="AI239" s="38">
        <v>0</v>
      </c>
      <c r="AJ239" s="38">
        <v>0</v>
      </c>
      <c r="AK239" s="38">
        <v>0</v>
      </c>
    </row>
    <row r="240" spans="1:37" ht="47.25">
      <c r="A240" s="6"/>
      <c r="B240" s="12" t="s">
        <v>338</v>
      </c>
      <c r="C240" s="19" t="s">
        <v>337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41">
        <v>0</v>
      </c>
      <c r="O240" s="41">
        <v>0</v>
      </c>
      <c r="P240" s="40">
        <v>1.3</v>
      </c>
      <c r="Q240" s="40">
        <v>1.3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38">
        <v>0</v>
      </c>
      <c r="AA240" s="38">
        <v>0</v>
      </c>
      <c r="AB240" s="38">
        <v>0</v>
      </c>
      <c r="AC240" s="38">
        <v>0</v>
      </c>
      <c r="AD240" s="38">
        <v>0</v>
      </c>
      <c r="AE240" s="38">
        <v>0</v>
      </c>
      <c r="AF240" s="38">
        <v>0</v>
      </c>
      <c r="AG240" s="38">
        <v>0</v>
      </c>
      <c r="AH240" s="38">
        <v>0</v>
      </c>
      <c r="AI240" s="38">
        <v>0</v>
      </c>
      <c r="AJ240" s="38">
        <v>0</v>
      </c>
      <c r="AK240" s="38">
        <v>0</v>
      </c>
    </row>
    <row r="241" spans="1:37" ht="31.5">
      <c r="A241" s="6"/>
      <c r="B241" s="12" t="s">
        <v>339</v>
      </c>
      <c r="C241" s="19" t="s">
        <v>337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41">
        <v>0</v>
      </c>
      <c r="O241" s="41">
        <v>0</v>
      </c>
      <c r="P241" s="41">
        <v>0.34</v>
      </c>
      <c r="Q241" s="40">
        <v>0.323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38">
        <v>0</v>
      </c>
      <c r="AA241" s="38">
        <v>0</v>
      </c>
      <c r="AB241" s="38">
        <v>0</v>
      </c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v>0</v>
      </c>
      <c r="AI241" s="38">
        <v>0</v>
      </c>
      <c r="AJ241" s="38">
        <v>0</v>
      </c>
      <c r="AK241" s="38">
        <v>0</v>
      </c>
    </row>
    <row r="242" spans="1:37" ht="31.5">
      <c r="A242" s="6"/>
      <c r="B242" s="12" t="s">
        <v>340</v>
      </c>
      <c r="C242" s="19" t="s">
        <v>337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41">
        <v>0</v>
      </c>
      <c r="O242" s="41">
        <v>0</v>
      </c>
      <c r="P242" s="41">
        <v>0.2</v>
      </c>
      <c r="Q242" s="40">
        <v>0.216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38">
        <v>0</v>
      </c>
      <c r="AA242" s="38">
        <v>0</v>
      </c>
      <c r="AB242" s="38">
        <v>0</v>
      </c>
      <c r="AC242" s="38">
        <v>0</v>
      </c>
      <c r="AD242" s="38">
        <v>0</v>
      </c>
      <c r="AE242" s="38">
        <v>0</v>
      </c>
      <c r="AF242" s="38">
        <v>0</v>
      </c>
      <c r="AG242" s="38">
        <v>0</v>
      </c>
      <c r="AH242" s="38">
        <v>0</v>
      </c>
      <c r="AI242" s="38">
        <v>0</v>
      </c>
      <c r="AJ242" s="38">
        <v>0</v>
      </c>
      <c r="AK242" s="38">
        <v>0</v>
      </c>
    </row>
    <row r="243" spans="1:37" ht="31.5">
      <c r="A243" s="6"/>
      <c r="B243" s="12" t="s">
        <v>341</v>
      </c>
      <c r="C243" s="19" t="s">
        <v>337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41">
        <v>0</v>
      </c>
      <c r="O243" s="41">
        <v>0</v>
      </c>
      <c r="P243" s="41">
        <v>0.34</v>
      </c>
      <c r="Q243" s="40">
        <v>0.34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38">
        <v>0</v>
      </c>
      <c r="AA243" s="38">
        <v>0</v>
      </c>
      <c r="AB243" s="38">
        <v>0</v>
      </c>
      <c r="AC243" s="38">
        <v>0</v>
      </c>
      <c r="AD243" s="38">
        <v>0</v>
      </c>
      <c r="AE243" s="38">
        <v>0</v>
      </c>
      <c r="AF243" s="38">
        <v>0</v>
      </c>
      <c r="AG243" s="38">
        <v>0</v>
      </c>
      <c r="AH243" s="38">
        <v>0</v>
      </c>
      <c r="AI243" s="38">
        <v>0</v>
      </c>
      <c r="AJ243" s="38">
        <v>0</v>
      </c>
      <c r="AK243" s="38">
        <v>0</v>
      </c>
    </row>
    <row r="244" spans="1:37" ht="31.5">
      <c r="A244" s="6"/>
      <c r="B244" s="12" t="s">
        <v>342</v>
      </c>
      <c r="C244" s="19" t="s">
        <v>337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41">
        <v>0</v>
      </c>
      <c r="O244" s="41">
        <v>0</v>
      </c>
      <c r="P244" s="41">
        <v>0.28</v>
      </c>
      <c r="Q244" s="40">
        <v>0.271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38">
        <v>0</v>
      </c>
      <c r="AA244" s="38">
        <v>0</v>
      </c>
      <c r="AB244" s="38">
        <v>0</v>
      </c>
      <c r="AC244" s="38">
        <v>0</v>
      </c>
      <c r="AD244" s="38">
        <v>0</v>
      </c>
      <c r="AE244" s="38">
        <v>0</v>
      </c>
      <c r="AF244" s="38">
        <v>0</v>
      </c>
      <c r="AG244" s="38">
        <v>0</v>
      </c>
      <c r="AH244" s="38">
        <v>0</v>
      </c>
      <c r="AI244" s="38">
        <v>0</v>
      </c>
      <c r="AJ244" s="38">
        <v>0</v>
      </c>
      <c r="AK244" s="38">
        <v>0</v>
      </c>
    </row>
    <row r="245" spans="1:37" ht="31.5">
      <c r="A245" s="6"/>
      <c r="B245" s="12" t="s">
        <v>343</v>
      </c>
      <c r="C245" s="19" t="s">
        <v>337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41">
        <v>0</v>
      </c>
      <c r="O245" s="41">
        <v>0</v>
      </c>
      <c r="P245" s="41">
        <v>0.51</v>
      </c>
      <c r="Q245" s="40">
        <v>0.51</v>
      </c>
      <c r="R245" s="41">
        <v>0</v>
      </c>
      <c r="S245" s="38">
        <f>SUM(S246:S257)</f>
        <v>0</v>
      </c>
      <c r="T245" s="38">
        <f>SUM(T246:T257)</f>
        <v>0</v>
      </c>
      <c r="U245" s="38">
        <f>SUM(U246:U257)</f>
        <v>0</v>
      </c>
      <c r="V245" s="38">
        <v>0</v>
      </c>
      <c r="W245" s="38">
        <v>0</v>
      </c>
      <c r="X245" s="38">
        <v>0</v>
      </c>
      <c r="Y245" s="38">
        <v>0</v>
      </c>
      <c r="Z245" s="38">
        <v>0</v>
      </c>
      <c r="AA245" s="38">
        <v>0</v>
      </c>
      <c r="AB245" s="38">
        <v>0</v>
      </c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v>0</v>
      </c>
      <c r="AI245" s="38">
        <v>0</v>
      </c>
      <c r="AJ245" s="38">
        <v>0</v>
      </c>
      <c r="AK245" s="38">
        <v>0</v>
      </c>
    </row>
    <row r="246" spans="1:37" ht="47.25">
      <c r="A246" s="6"/>
      <c r="B246" s="12" t="s">
        <v>344</v>
      </c>
      <c r="C246" s="19" t="s">
        <v>337</v>
      </c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41">
        <v>0</v>
      </c>
      <c r="O246" s="41">
        <v>0</v>
      </c>
      <c r="P246" s="40">
        <v>0.62</v>
      </c>
      <c r="Q246" s="40">
        <v>0.603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38">
        <v>0</v>
      </c>
      <c r="AA246" s="38">
        <v>0</v>
      </c>
      <c r="AB246" s="38">
        <v>0</v>
      </c>
      <c r="AC246" s="38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v>0</v>
      </c>
      <c r="AI246" s="38">
        <v>0</v>
      </c>
      <c r="AJ246" s="38">
        <v>0</v>
      </c>
      <c r="AK246" s="38">
        <v>0</v>
      </c>
    </row>
    <row r="247" spans="1:37" ht="31.5">
      <c r="A247" s="6"/>
      <c r="B247" s="12" t="s">
        <v>345</v>
      </c>
      <c r="C247" s="19" t="s">
        <v>337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41">
        <v>0</v>
      </c>
      <c r="O247" s="41">
        <v>0</v>
      </c>
      <c r="P247" s="40">
        <v>0.35</v>
      </c>
      <c r="Q247" s="40">
        <v>0.35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38">
        <v>0</v>
      </c>
      <c r="AA247" s="38">
        <v>0</v>
      </c>
      <c r="AB247" s="38">
        <v>0</v>
      </c>
      <c r="AC247" s="38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v>0</v>
      </c>
      <c r="AI247" s="38">
        <v>0</v>
      </c>
      <c r="AJ247" s="38">
        <v>0</v>
      </c>
      <c r="AK247" s="38">
        <v>0</v>
      </c>
    </row>
    <row r="248" spans="1:37" ht="31.5">
      <c r="A248" s="6"/>
      <c r="B248" s="12" t="s">
        <v>346</v>
      </c>
      <c r="C248" s="19" t="s">
        <v>337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41">
        <v>0</v>
      </c>
      <c r="O248" s="41">
        <v>0</v>
      </c>
      <c r="P248" s="40">
        <v>0.83</v>
      </c>
      <c r="Q248" s="40">
        <v>0.802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38">
        <v>0</v>
      </c>
      <c r="AA248" s="38">
        <v>0</v>
      </c>
      <c r="AB248" s="38">
        <v>0</v>
      </c>
      <c r="AC248" s="38">
        <v>0</v>
      </c>
      <c r="AD248" s="38">
        <v>0</v>
      </c>
      <c r="AE248" s="38">
        <v>0</v>
      </c>
      <c r="AF248" s="38">
        <v>0</v>
      </c>
      <c r="AG248" s="38">
        <v>0</v>
      </c>
      <c r="AH248" s="38">
        <v>0</v>
      </c>
      <c r="AI248" s="38">
        <v>0</v>
      </c>
      <c r="AJ248" s="38">
        <v>0</v>
      </c>
      <c r="AK248" s="38">
        <v>0</v>
      </c>
    </row>
    <row r="249" spans="1:37" ht="31.5">
      <c r="A249" s="6"/>
      <c r="B249" s="12" t="s">
        <v>347</v>
      </c>
      <c r="C249" s="19" t="s">
        <v>337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41">
        <v>0</v>
      </c>
      <c r="O249" s="41">
        <v>0</v>
      </c>
      <c r="P249" s="40">
        <v>1.2</v>
      </c>
      <c r="Q249" s="40">
        <v>1.1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38">
        <v>0</v>
      </c>
      <c r="AA249" s="38">
        <v>0</v>
      </c>
      <c r="AB249" s="38">
        <v>0</v>
      </c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v>0</v>
      </c>
      <c r="AI249" s="38">
        <v>0</v>
      </c>
      <c r="AJ249" s="38">
        <v>0</v>
      </c>
      <c r="AK249" s="38">
        <v>0</v>
      </c>
    </row>
    <row r="250" spans="1:37" ht="31.5">
      <c r="A250" s="6"/>
      <c r="B250" s="12" t="s">
        <v>348</v>
      </c>
      <c r="C250" s="19" t="s">
        <v>337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41">
        <v>0</v>
      </c>
      <c r="O250" s="41">
        <v>0</v>
      </c>
      <c r="P250" s="40">
        <v>1.2</v>
      </c>
      <c r="Q250" s="40">
        <v>1.305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38">
        <v>0</v>
      </c>
      <c r="AA250" s="38">
        <v>0</v>
      </c>
      <c r="AB250" s="38"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0</v>
      </c>
      <c r="AI250" s="38">
        <v>0</v>
      </c>
      <c r="AJ250" s="38">
        <v>0</v>
      </c>
      <c r="AK250" s="38">
        <v>0</v>
      </c>
    </row>
    <row r="251" spans="1:37" ht="31.5">
      <c r="A251" s="6"/>
      <c r="B251" s="12" t="s">
        <v>349</v>
      </c>
      <c r="C251" s="19" t="s">
        <v>337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41">
        <v>0</v>
      </c>
      <c r="O251" s="41">
        <v>0</v>
      </c>
      <c r="P251" s="40">
        <v>0.19</v>
      </c>
      <c r="Q251" s="40">
        <v>0.187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38">
        <v>0</v>
      </c>
      <c r="AA251" s="38">
        <v>0</v>
      </c>
      <c r="AB251" s="38"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</row>
    <row r="252" spans="1:37" ht="15.75">
      <c r="A252" s="6"/>
      <c r="B252" s="11" t="s">
        <v>177</v>
      </c>
      <c r="C252" s="19" t="s">
        <v>337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41">
        <v>0</v>
      </c>
      <c r="O252" s="41">
        <v>0</v>
      </c>
      <c r="P252" s="40">
        <v>0</v>
      </c>
      <c r="Q252" s="40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38">
        <v>0</v>
      </c>
      <c r="AA252" s="38">
        <v>0</v>
      </c>
      <c r="AB252" s="38"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</row>
    <row r="253" spans="1:37" ht="31.5">
      <c r="A253" s="6"/>
      <c r="B253" s="12" t="s">
        <v>350</v>
      </c>
      <c r="C253" s="19" t="s">
        <v>337</v>
      </c>
      <c r="D253" s="38"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41">
        <v>0.52</v>
      </c>
      <c r="O253" s="41">
        <v>0.428</v>
      </c>
      <c r="P253" s="41">
        <v>0</v>
      </c>
      <c r="Q253" s="40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38">
        <v>0</v>
      </c>
      <c r="AA253" s="38">
        <v>0</v>
      </c>
      <c r="AB253" s="38"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0</v>
      </c>
      <c r="AJ253" s="38">
        <v>0</v>
      </c>
      <c r="AK253" s="38">
        <v>0</v>
      </c>
    </row>
    <row r="254" spans="1:37" ht="15.75">
      <c r="A254" s="6"/>
      <c r="B254" s="11" t="s">
        <v>99</v>
      </c>
      <c r="C254" s="19" t="s">
        <v>337</v>
      </c>
      <c r="D254" s="38"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41">
        <v>0</v>
      </c>
      <c r="O254" s="41">
        <v>0</v>
      </c>
      <c r="P254" s="41">
        <v>0</v>
      </c>
      <c r="Q254" s="40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38">
        <v>0</v>
      </c>
      <c r="AA254" s="38">
        <v>0</v>
      </c>
      <c r="AB254" s="38">
        <v>0</v>
      </c>
      <c r="AC254" s="38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v>0</v>
      </c>
      <c r="AI254" s="38">
        <v>0</v>
      </c>
      <c r="AJ254" s="38">
        <v>0</v>
      </c>
      <c r="AK254" s="38">
        <v>0</v>
      </c>
    </row>
    <row r="255" spans="1:37" ht="63">
      <c r="A255" s="6"/>
      <c r="B255" s="12" t="s">
        <v>409</v>
      </c>
      <c r="C255" s="19" t="s">
        <v>337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41">
        <v>0</v>
      </c>
      <c r="O255" s="41">
        <v>0</v>
      </c>
      <c r="P255" s="40">
        <v>0.19</v>
      </c>
      <c r="Q255" s="40">
        <v>0.14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38">
        <v>0</v>
      </c>
      <c r="AA255" s="38">
        <v>0</v>
      </c>
      <c r="AB255" s="38">
        <v>0</v>
      </c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0</v>
      </c>
    </row>
    <row r="256" spans="1:37" ht="47.25">
      <c r="A256" s="6"/>
      <c r="B256" s="12" t="s">
        <v>410</v>
      </c>
      <c r="C256" s="19" t="s">
        <v>337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41">
        <v>0</v>
      </c>
      <c r="O256" s="41">
        <v>0</v>
      </c>
      <c r="P256" s="40">
        <v>0.363</v>
      </c>
      <c r="Q256" s="40">
        <v>0.319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38">
        <v>0</v>
      </c>
      <c r="AA256" s="38">
        <v>0</v>
      </c>
      <c r="AB256" s="38">
        <v>0</v>
      </c>
      <c r="AC256" s="38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v>0</v>
      </c>
      <c r="AI256" s="38">
        <v>0</v>
      </c>
      <c r="AJ256" s="38">
        <v>0</v>
      </c>
      <c r="AK256" s="38">
        <v>0</v>
      </c>
    </row>
    <row r="257" spans="1:37" ht="47.25">
      <c r="A257" s="6"/>
      <c r="B257" s="12" t="s">
        <v>411</v>
      </c>
      <c r="C257" s="19" t="s">
        <v>337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41">
        <v>0</v>
      </c>
      <c r="O257" s="41">
        <v>0</v>
      </c>
      <c r="P257" s="40">
        <v>0.38</v>
      </c>
      <c r="Q257" s="40">
        <v>0.327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38">
        <v>0</v>
      </c>
      <c r="AA257" s="38">
        <v>0</v>
      </c>
      <c r="AB257" s="38">
        <v>0</v>
      </c>
      <c r="AC257" s="38">
        <v>0</v>
      </c>
      <c r="AD257" s="38">
        <v>0</v>
      </c>
      <c r="AE257" s="38">
        <v>0</v>
      </c>
      <c r="AF257" s="38">
        <v>0</v>
      </c>
      <c r="AG257" s="38">
        <v>0</v>
      </c>
      <c r="AH257" s="38">
        <v>0</v>
      </c>
      <c r="AI257" s="38">
        <v>0</v>
      </c>
      <c r="AJ257" s="38">
        <v>0</v>
      </c>
      <c r="AK257" s="38">
        <v>0</v>
      </c>
    </row>
    <row r="258" spans="1:37" ht="15.75">
      <c r="A258" s="6"/>
      <c r="B258" s="11" t="s">
        <v>154</v>
      </c>
      <c r="C258" s="19" t="s">
        <v>337</v>
      </c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41">
        <v>0</v>
      </c>
      <c r="O258" s="41">
        <v>0</v>
      </c>
      <c r="P258" s="41">
        <v>0</v>
      </c>
      <c r="Q258" s="40">
        <v>0</v>
      </c>
      <c r="R258" s="41">
        <v>0</v>
      </c>
      <c r="S258" s="38">
        <f>S259</f>
        <v>0</v>
      </c>
      <c r="T258" s="38">
        <f>T259</f>
        <v>0</v>
      </c>
      <c r="U258" s="38">
        <f>U259</f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8">
        <v>0</v>
      </c>
      <c r="AB258" s="38">
        <v>0</v>
      </c>
      <c r="AC258" s="38">
        <v>0</v>
      </c>
      <c r="AD258" s="38">
        <v>0</v>
      </c>
      <c r="AE258" s="38">
        <v>0</v>
      </c>
      <c r="AF258" s="38">
        <v>0</v>
      </c>
      <c r="AG258" s="38">
        <v>0</v>
      </c>
      <c r="AH258" s="38">
        <v>0</v>
      </c>
      <c r="AI258" s="38">
        <v>0</v>
      </c>
      <c r="AJ258" s="38">
        <v>0</v>
      </c>
      <c r="AK258" s="38">
        <v>0</v>
      </c>
    </row>
    <row r="259" spans="1:37" ht="31.5">
      <c r="A259" s="6"/>
      <c r="B259" s="15" t="s">
        <v>351</v>
      </c>
      <c r="C259" s="19" t="s">
        <v>337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41">
        <v>0</v>
      </c>
      <c r="O259" s="41">
        <v>0</v>
      </c>
      <c r="P259" s="40">
        <v>0.33</v>
      </c>
      <c r="Q259" s="40">
        <v>0.32999999999999996</v>
      </c>
      <c r="R259" s="41">
        <v>0</v>
      </c>
      <c r="S259" s="41">
        <v>0</v>
      </c>
      <c r="T259" s="41">
        <v>0</v>
      </c>
      <c r="U259" s="41">
        <v>0</v>
      </c>
      <c r="V259" s="38">
        <v>0</v>
      </c>
      <c r="W259" s="38">
        <v>0</v>
      </c>
      <c r="X259" s="38">
        <v>0</v>
      </c>
      <c r="Y259" s="38">
        <v>0</v>
      </c>
      <c r="Z259" s="38">
        <v>0</v>
      </c>
      <c r="AA259" s="38">
        <v>0</v>
      </c>
      <c r="AB259" s="38">
        <v>0</v>
      </c>
      <c r="AC259" s="38">
        <v>0</v>
      </c>
      <c r="AD259" s="38">
        <v>0</v>
      </c>
      <c r="AE259" s="38">
        <v>0</v>
      </c>
      <c r="AF259" s="38">
        <v>0</v>
      </c>
      <c r="AG259" s="38">
        <v>0</v>
      </c>
      <c r="AH259" s="38">
        <v>0</v>
      </c>
      <c r="AI259" s="38">
        <v>0</v>
      </c>
      <c r="AJ259" s="38">
        <v>0</v>
      </c>
      <c r="AK259" s="38">
        <v>0</v>
      </c>
    </row>
    <row r="260" spans="1:37" ht="31.5">
      <c r="A260" s="6"/>
      <c r="B260" s="15" t="s">
        <v>352</v>
      </c>
      <c r="C260" s="19" t="s">
        <v>337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41">
        <v>0</v>
      </c>
      <c r="O260" s="41">
        <v>0</v>
      </c>
      <c r="P260" s="41">
        <v>0.33</v>
      </c>
      <c r="Q260" s="40">
        <v>0.33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38">
        <v>0</v>
      </c>
      <c r="AA260" s="38">
        <v>0</v>
      </c>
      <c r="AB260" s="38">
        <v>0</v>
      </c>
      <c r="AC260" s="38">
        <v>0</v>
      </c>
      <c r="AD260" s="38">
        <v>0</v>
      </c>
      <c r="AE260" s="38">
        <v>0</v>
      </c>
      <c r="AF260" s="38">
        <v>0</v>
      </c>
      <c r="AG260" s="38">
        <v>0</v>
      </c>
      <c r="AH260" s="38">
        <v>0</v>
      </c>
      <c r="AI260" s="38">
        <v>0</v>
      </c>
      <c r="AJ260" s="38">
        <v>0</v>
      </c>
      <c r="AK260" s="38">
        <v>0</v>
      </c>
    </row>
    <row r="261" spans="1:37" ht="31.5">
      <c r="A261" s="6"/>
      <c r="B261" s="15" t="s">
        <v>353</v>
      </c>
      <c r="C261" s="19" t="s">
        <v>337</v>
      </c>
      <c r="D261" s="38"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41">
        <v>0</v>
      </c>
      <c r="O261" s="41">
        <v>0</v>
      </c>
      <c r="P261" s="41">
        <v>0.55</v>
      </c>
      <c r="Q261" s="40">
        <v>0.55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38">
        <v>0</v>
      </c>
      <c r="AA261" s="38">
        <v>0</v>
      </c>
      <c r="AB261" s="38">
        <v>0</v>
      </c>
      <c r="AC261" s="38">
        <v>0</v>
      </c>
      <c r="AD261" s="38">
        <v>0</v>
      </c>
      <c r="AE261" s="38">
        <v>0</v>
      </c>
      <c r="AF261" s="38">
        <v>0</v>
      </c>
      <c r="AG261" s="38">
        <v>0</v>
      </c>
      <c r="AH261" s="38">
        <v>0</v>
      </c>
      <c r="AI261" s="38">
        <v>0</v>
      </c>
      <c r="AJ261" s="38">
        <v>0</v>
      </c>
      <c r="AK261" s="38">
        <v>0</v>
      </c>
    </row>
    <row r="262" spans="1:37" ht="31.5">
      <c r="A262" s="6"/>
      <c r="B262" s="18" t="s">
        <v>354</v>
      </c>
      <c r="C262" s="19" t="s">
        <v>337</v>
      </c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41">
        <v>0</v>
      </c>
      <c r="O262" s="41">
        <v>0</v>
      </c>
      <c r="P262" s="41">
        <v>0.35</v>
      </c>
      <c r="Q262" s="40">
        <v>0.35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38">
        <v>0</v>
      </c>
      <c r="AA262" s="38">
        <v>0</v>
      </c>
      <c r="AB262" s="38">
        <v>0</v>
      </c>
      <c r="AC262" s="38">
        <v>0</v>
      </c>
      <c r="AD262" s="38">
        <v>0</v>
      </c>
      <c r="AE262" s="38">
        <v>0</v>
      </c>
      <c r="AF262" s="38">
        <v>0</v>
      </c>
      <c r="AG262" s="38">
        <v>0</v>
      </c>
      <c r="AH262" s="38">
        <v>0</v>
      </c>
      <c r="AI262" s="38">
        <v>0</v>
      </c>
      <c r="AJ262" s="38">
        <v>0</v>
      </c>
      <c r="AK262" s="38">
        <v>0</v>
      </c>
    </row>
    <row r="263" spans="1:37" ht="31.5">
      <c r="A263" s="6"/>
      <c r="B263" s="18" t="s">
        <v>355</v>
      </c>
      <c r="C263" s="19" t="s">
        <v>337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41">
        <v>0</v>
      </c>
      <c r="O263" s="41">
        <v>0</v>
      </c>
      <c r="P263" s="40">
        <v>0.63</v>
      </c>
      <c r="Q263" s="40">
        <v>0.594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  <c r="Z263" s="38">
        <v>0</v>
      </c>
      <c r="AA263" s="38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</row>
    <row r="264" spans="1:37" ht="31.5">
      <c r="A264" s="6"/>
      <c r="B264" s="18" t="s">
        <v>356</v>
      </c>
      <c r="C264" s="19" t="s">
        <v>337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41">
        <v>0</v>
      </c>
      <c r="O264" s="41">
        <v>0</v>
      </c>
      <c r="P264" s="40">
        <v>0.54</v>
      </c>
      <c r="Q264" s="40">
        <v>0.52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  <c r="Z264" s="38">
        <v>0</v>
      </c>
      <c r="AA264" s="38">
        <v>0</v>
      </c>
      <c r="AB264" s="38">
        <v>0</v>
      </c>
      <c r="AC264" s="38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v>0</v>
      </c>
      <c r="AI264" s="38">
        <v>0</v>
      </c>
      <c r="AJ264" s="38">
        <v>0</v>
      </c>
      <c r="AK264" s="38">
        <v>0</v>
      </c>
    </row>
    <row r="265" spans="1:37" ht="31.5">
      <c r="A265" s="6"/>
      <c r="B265" s="18" t="s">
        <v>357</v>
      </c>
      <c r="C265" s="19" t="s">
        <v>337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41">
        <v>0</v>
      </c>
      <c r="O265" s="41">
        <v>0</v>
      </c>
      <c r="P265" s="41">
        <v>0.65</v>
      </c>
      <c r="Q265" s="40">
        <v>0.722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38">
        <v>0</v>
      </c>
      <c r="AA265" s="38">
        <v>0</v>
      </c>
      <c r="AB265" s="38">
        <v>0</v>
      </c>
      <c r="AC265" s="38">
        <v>0</v>
      </c>
      <c r="AD265" s="38">
        <v>0</v>
      </c>
      <c r="AE265" s="38">
        <v>0</v>
      </c>
      <c r="AF265" s="38">
        <v>0</v>
      </c>
      <c r="AG265" s="38">
        <v>0</v>
      </c>
      <c r="AH265" s="38">
        <v>0</v>
      </c>
      <c r="AI265" s="38">
        <v>0</v>
      </c>
      <c r="AJ265" s="38">
        <v>0</v>
      </c>
      <c r="AK265" s="38">
        <v>0</v>
      </c>
    </row>
    <row r="266" spans="1:37" ht="47.25">
      <c r="A266" s="3" t="s">
        <v>113</v>
      </c>
      <c r="B266" s="21" t="s">
        <v>114</v>
      </c>
      <c r="C266" s="22" t="s">
        <v>41</v>
      </c>
      <c r="D266" s="38"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43">
        <f>N267</f>
        <v>0</v>
      </c>
      <c r="O266" s="43">
        <f>O267</f>
        <v>0</v>
      </c>
      <c r="P266" s="43">
        <f>P267</f>
        <v>0</v>
      </c>
      <c r="Q266" s="43">
        <f>Q267</f>
        <v>0</v>
      </c>
      <c r="R266" s="43">
        <f>R267</f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38">
        <v>0</v>
      </c>
      <c r="AA266" s="38">
        <v>0</v>
      </c>
      <c r="AB266" s="38">
        <v>0</v>
      </c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v>0</v>
      </c>
      <c r="AI266" s="38">
        <v>0</v>
      </c>
      <c r="AJ266" s="38">
        <v>0</v>
      </c>
      <c r="AK266" s="38">
        <v>0</v>
      </c>
    </row>
    <row r="267" spans="1:37" ht="47.25">
      <c r="A267" s="3" t="s">
        <v>358</v>
      </c>
      <c r="B267" s="25" t="s">
        <v>115</v>
      </c>
      <c r="C267" s="20" t="s">
        <v>359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43">
        <f>SUM(N268:N280)</f>
        <v>0</v>
      </c>
      <c r="O267" s="43">
        <f>SUM(O268:O280)</f>
        <v>0</v>
      </c>
      <c r="P267" s="43">
        <f>SUM(P268:P280)</f>
        <v>0</v>
      </c>
      <c r="Q267" s="43">
        <f>SUM(Q268:Q280)</f>
        <v>0</v>
      </c>
      <c r="R267" s="43">
        <f>SUM(R268:R280)</f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  <c r="Z267" s="38">
        <v>0</v>
      </c>
      <c r="AA267" s="38">
        <v>0</v>
      </c>
      <c r="AB267" s="38">
        <v>0</v>
      </c>
      <c r="AC267" s="38">
        <v>0</v>
      </c>
      <c r="AD267" s="38">
        <v>0</v>
      </c>
      <c r="AE267" s="38">
        <v>0</v>
      </c>
      <c r="AF267" s="38">
        <v>0</v>
      </c>
      <c r="AG267" s="38">
        <v>0</v>
      </c>
      <c r="AH267" s="38">
        <v>0</v>
      </c>
      <c r="AI267" s="38">
        <v>0</v>
      </c>
      <c r="AJ267" s="38">
        <v>0</v>
      </c>
      <c r="AK267" s="38">
        <v>0</v>
      </c>
    </row>
    <row r="268" spans="1:37" ht="15.75">
      <c r="A268" s="19"/>
      <c r="B268" s="11" t="s">
        <v>99</v>
      </c>
      <c r="C268" s="19"/>
      <c r="D268" s="38"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38">
        <v>0</v>
      </c>
      <c r="AA268" s="38">
        <v>0</v>
      </c>
      <c r="AB268" s="38">
        <v>0</v>
      </c>
      <c r="AC268" s="38">
        <v>0</v>
      </c>
      <c r="AD268" s="38">
        <v>0</v>
      </c>
      <c r="AE268" s="38">
        <v>0</v>
      </c>
      <c r="AF268" s="38">
        <v>0</v>
      </c>
      <c r="AG268" s="38">
        <v>0</v>
      </c>
      <c r="AH268" s="38">
        <v>0</v>
      </c>
      <c r="AI268" s="38">
        <v>0</v>
      </c>
      <c r="AJ268" s="38">
        <v>0</v>
      </c>
      <c r="AK268" s="38">
        <v>0</v>
      </c>
    </row>
    <row r="269" spans="1:37" ht="63">
      <c r="A269" s="19"/>
      <c r="B269" s="14" t="s">
        <v>360</v>
      </c>
      <c r="C269" s="19" t="s">
        <v>359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  <c r="Z269" s="38">
        <v>0</v>
      </c>
      <c r="AA269" s="38">
        <v>0</v>
      </c>
      <c r="AB269" s="38">
        <v>0</v>
      </c>
      <c r="AC269" s="38">
        <v>0</v>
      </c>
      <c r="AD269" s="38">
        <v>0</v>
      </c>
      <c r="AE269" s="38">
        <v>0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0</v>
      </c>
    </row>
    <row r="270" spans="1:37" ht="63">
      <c r="A270" s="19"/>
      <c r="B270" s="14" t="s">
        <v>361</v>
      </c>
      <c r="C270" s="19" t="s">
        <v>359</v>
      </c>
      <c r="D270" s="38">
        <v>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38">
        <v>0</v>
      </c>
      <c r="AA270" s="38">
        <v>0</v>
      </c>
      <c r="AB270" s="38">
        <v>0</v>
      </c>
      <c r="AC270" s="38">
        <v>0</v>
      </c>
      <c r="AD270" s="38">
        <v>0</v>
      </c>
      <c r="AE270" s="38">
        <v>0</v>
      </c>
      <c r="AF270" s="38">
        <v>0</v>
      </c>
      <c r="AG270" s="38">
        <v>0</v>
      </c>
      <c r="AH270" s="38">
        <v>0</v>
      </c>
      <c r="AI270" s="38">
        <v>0</v>
      </c>
      <c r="AJ270" s="38">
        <v>0</v>
      </c>
      <c r="AK270" s="38">
        <v>0</v>
      </c>
    </row>
    <row r="271" spans="1:37" ht="63">
      <c r="A271" s="19"/>
      <c r="B271" s="14" t="s">
        <v>362</v>
      </c>
      <c r="C271" s="19" t="s">
        <v>359</v>
      </c>
      <c r="D271" s="38"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38">
        <v>0</v>
      </c>
      <c r="AA271" s="38">
        <v>0</v>
      </c>
      <c r="AB271" s="38">
        <v>0</v>
      </c>
      <c r="AC271" s="38">
        <v>0</v>
      </c>
      <c r="AD271" s="38">
        <v>0</v>
      </c>
      <c r="AE271" s="38">
        <v>0</v>
      </c>
      <c r="AF271" s="38">
        <v>0</v>
      </c>
      <c r="AG271" s="38">
        <v>0</v>
      </c>
      <c r="AH271" s="38">
        <v>0</v>
      </c>
      <c r="AI271" s="38">
        <v>0</v>
      </c>
      <c r="AJ271" s="38">
        <v>0</v>
      </c>
      <c r="AK271" s="38">
        <v>0</v>
      </c>
    </row>
    <row r="272" spans="1:37" ht="15.75">
      <c r="A272" s="19"/>
      <c r="B272" s="11" t="s">
        <v>154</v>
      </c>
      <c r="C272" s="19" t="s">
        <v>359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38">
        <v>0</v>
      </c>
      <c r="AA272" s="38">
        <v>0</v>
      </c>
      <c r="AB272" s="38">
        <v>0</v>
      </c>
      <c r="AC272" s="38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v>0</v>
      </c>
      <c r="AI272" s="38">
        <v>0</v>
      </c>
      <c r="AJ272" s="38">
        <v>0</v>
      </c>
      <c r="AK272" s="38">
        <v>0</v>
      </c>
    </row>
    <row r="273" spans="1:37" ht="78.75">
      <c r="A273" s="19"/>
      <c r="B273" s="14" t="s">
        <v>363</v>
      </c>
      <c r="C273" s="19" t="s">
        <v>359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38">
        <v>0</v>
      </c>
      <c r="AA273" s="38">
        <v>0</v>
      </c>
      <c r="AB273" s="38">
        <v>0</v>
      </c>
      <c r="AC273" s="38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v>0</v>
      </c>
      <c r="AI273" s="38">
        <v>0</v>
      </c>
      <c r="AJ273" s="38">
        <v>0</v>
      </c>
      <c r="AK273" s="38">
        <v>0</v>
      </c>
    </row>
    <row r="274" spans="1:37" ht="63">
      <c r="A274" s="19"/>
      <c r="B274" s="14" t="s">
        <v>364</v>
      </c>
      <c r="C274" s="19" t="s">
        <v>359</v>
      </c>
      <c r="D274" s="38">
        <v>0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38">
        <v>0</v>
      </c>
      <c r="AA274" s="38">
        <v>0</v>
      </c>
      <c r="AB274" s="38">
        <v>0</v>
      </c>
      <c r="AC274" s="38">
        <v>0</v>
      </c>
      <c r="AD274" s="38">
        <v>0</v>
      </c>
      <c r="AE274" s="38">
        <v>0</v>
      </c>
      <c r="AF274" s="38">
        <v>0</v>
      </c>
      <c r="AG274" s="38">
        <v>0</v>
      </c>
      <c r="AH274" s="38">
        <v>0</v>
      </c>
      <c r="AI274" s="38">
        <v>0</v>
      </c>
      <c r="AJ274" s="38">
        <v>0</v>
      </c>
      <c r="AK274" s="38">
        <v>0</v>
      </c>
    </row>
    <row r="275" spans="1:37" ht="15.75">
      <c r="A275" s="19"/>
      <c r="B275" s="11" t="s">
        <v>100</v>
      </c>
      <c r="C275" s="19" t="s">
        <v>359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38">
        <v>0</v>
      </c>
      <c r="AA275" s="38">
        <v>0</v>
      </c>
      <c r="AB275" s="38">
        <v>0</v>
      </c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v>0</v>
      </c>
      <c r="AI275" s="38">
        <v>0</v>
      </c>
      <c r="AJ275" s="38">
        <v>0</v>
      </c>
      <c r="AK275" s="38">
        <v>0</v>
      </c>
    </row>
    <row r="276" spans="1:37" ht="63">
      <c r="A276" s="19"/>
      <c r="B276" s="14" t="s">
        <v>365</v>
      </c>
      <c r="C276" s="19" t="s">
        <v>359</v>
      </c>
      <c r="D276" s="38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38">
        <v>0</v>
      </c>
      <c r="AA276" s="38">
        <v>0</v>
      </c>
      <c r="AB276" s="38">
        <v>0</v>
      </c>
      <c r="AC276" s="38">
        <v>0</v>
      </c>
      <c r="AD276" s="38">
        <v>0</v>
      </c>
      <c r="AE276" s="38">
        <v>0</v>
      </c>
      <c r="AF276" s="38">
        <v>0</v>
      </c>
      <c r="AG276" s="38">
        <v>0</v>
      </c>
      <c r="AH276" s="38">
        <v>0</v>
      </c>
      <c r="AI276" s="38">
        <v>0</v>
      </c>
      <c r="AJ276" s="38">
        <v>0</v>
      </c>
      <c r="AK276" s="38">
        <v>0</v>
      </c>
    </row>
    <row r="277" spans="1:37" ht="15.75">
      <c r="A277" s="19"/>
      <c r="B277" s="11" t="s">
        <v>178</v>
      </c>
      <c r="C277" s="19" t="s">
        <v>359</v>
      </c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38">
        <v>0</v>
      </c>
      <c r="AA277" s="38">
        <v>0</v>
      </c>
      <c r="AB277" s="38">
        <v>0</v>
      </c>
      <c r="AC277" s="38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v>0</v>
      </c>
      <c r="AI277" s="38">
        <v>0</v>
      </c>
      <c r="AJ277" s="38">
        <v>0</v>
      </c>
      <c r="AK277" s="38">
        <v>0</v>
      </c>
    </row>
    <row r="278" spans="1:37" ht="78.75">
      <c r="A278" s="19"/>
      <c r="B278" s="14" t="s">
        <v>366</v>
      </c>
      <c r="C278" s="19" t="s">
        <v>359</v>
      </c>
      <c r="D278" s="38"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38">
        <v>0</v>
      </c>
      <c r="AA278" s="38">
        <v>0</v>
      </c>
      <c r="AB278" s="38">
        <v>0</v>
      </c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</v>
      </c>
      <c r="AI278" s="38">
        <v>0</v>
      </c>
      <c r="AJ278" s="38">
        <v>0</v>
      </c>
      <c r="AK278" s="38">
        <v>0</v>
      </c>
    </row>
    <row r="279" spans="1:37" ht="78.75">
      <c r="A279" s="19"/>
      <c r="B279" s="14" t="s">
        <v>367</v>
      </c>
      <c r="C279" s="19" t="s">
        <v>359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38">
        <v>0</v>
      </c>
      <c r="AA279" s="38">
        <v>0</v>
      </c>
      <c r="AB279" s="38">
        <v>0</v>
      </c>
      <c r="AC279" s="38">
        <v>0</v>
      </c>
      <c r="AD279" s="38">
        <v>0</v>
      </c>
      <c r="AE279" s="38">
        <v>0</v>
      </c>
      <c r="AF279" s="38">
        <v>0</v>
      </c>
      <c r="AG279" s="38">
        <v>0</v>
      </c>
      <c r="AH279" s="38">
        <v>0</v>
      </c>
      <c r="AI279" s="38">
        <v>0</v>
      </c>
      <c r="AJ279" s="38">
        <v>0</v>
      </c>
      <c r="AK279" s="38">
        <v>0</v>
      </c>
    </row>
    <row r="280" spans="1:37" ht="63">
      <c r="A280" s="19"/>
      <c r="B280" s="14" t="s">
        <v>368</v>
      </c>
      <c r="C280" s="19" t="s">
        <v>359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38">
        <v>0</v>
      </c>
      <c r="AA280" s="38">
        <v>0</v>
      </c>
      <c r="AB280" s="38">
        <v>0</v>
      </c>
      <c r="AC280" s="38">
        <v>0</v>
      </c>
      <c r="AD280" s="38">
        <v>0</v>
      </c>
      <c r="AE280" s="38">
        <v>0</v>
      </c>
      <c r="AF280" s="38">
        <v>0</v>
      </c>
      <c r="AG280" s="38">
        <v>0</v>
      </c>
      <c r="AH280" s="38">
        <v>0</v>
      </c>
      <c r="AI280" s="38">
        <v>0</v>
      </c>
      <c r="AJ280" s="38">
        <v>0</v>
      </c>
      <c r="AK280" s="38">
        <v>0</v>
      </c>
    </row>
    <row r="281" spans="1:37" ht="47.25">
      <c r="A281" s="3" t="s">
        <v>116</v>
      </c>
      <c r="B281" s="21" t="s">
        <v>117</v>
      </c>
      <c r="C281" s="20"/>
      <c r="D281" s="38"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43">
        <f>N282+N283+N284+N285+N286+N288+N290+N291</f>
        <v>0</v>
      </c>
      <c r="O281" s="43">
        <f>O282+O283+O284+O285+O286+O288+O290+O291</f>
        <v>0</v>
      </c>
      <c r="P281" s="43">
        <f>P282+P283+P284+P285+P286+P288+P290+P291</f>
        <v>0</v>
      </c>
      <c r="Q281" s="43">
        <f>Q282+Q283+Q284+Q285+Q286+Q288+Q290+Q291</f>
        <v>0</v>
      </c>
      <c r="R281" s="43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38">
        <v>0</v>
      </c>
      <c r="AA281" s="38">
        <v>0</v>
      </c>
      <c r="AB281" s="38">
        <v>0</v>
      </c>
      <c r="AC281" s="38">
        <v>0</v>
      </c>
      <c r="AD281" s="38">
        <v>0</v>
      </c>
      <c r="AE281" s="38">
        <v>0</v>
      </c>
      <c r="AF281" s="38">
        <v>0</v>
      </c>
      <c r="AG281" s="38">
        <v>0</v>
      </c>
      <c r="AH281" s="38">
        <v>0</v>
      </c>
      <c r="AI281" s="38">
        <v>0</v>
      </c>
      <c r="AJ281" s="38">
        <v>0</v>
      </c>
      <c r="AK281" s="38">
        <v>0</v>
      </c>
    </row>
    <row r="282" spans="1:37" ht="47.25">
      <c r="A282" s="6" t="s">
        <v>118</v>
      </c>
      <c r="B282" s="21" t="s">
        <v>119</v>
      </c>
      <c r="C282" s="26"/>
      <c r="D282" s="38"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38">
        <v>0</v>
      </c>
      <c r="AA282" s="38">
        <v>0</v>
      </c>
      <c r="AB282" s="38">
        <v>0</v>
      </c>
      <c r="AC282" s="38">
        <v>0</v>
      </c>
      <c r="AD282" s="38">
        <v>0</v>
      </c>
      <c r="AE282" s="38">
        <v>0</v>
      </c>
      <c r="AF282" s="38">
        <v>0</v>
      </c>
      <c r="AG282" s="38">
        <v>0</v>
      </c>
      <c r="AH282" s="38">
        <v>0</v>
      </c>
      <c r="AI282" s="38">
        <v>0</v>
      </c>
      <c r="AJ282" s="38">
        <v>0</v>
      </c>
      <c r="AK282" s="38">
        <v>0</v>
      </c>
    </row>
    <row r="283" spans="1:37" ht="47.25">
      <c r="A283" s="6" t="s">
        <v>120</v>
      </c>
      <c r="B283" s="21" t="s">
        <v>121</v>
      </c>
      <c r="C283" s="26"/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0</v>
      </c>
      <c r="W283" s="41">
        <v>0</v>
      </c>
      <c r="X283" s="41">
        <v>0</v>
      </c>
      <c r="Y283" s="41">
        <v>0</v>
      </c>
      <c r="Z283" s="38">
        <v>0</v>
      </c>
      <c r="AA283" s="38">
        <v>0</v>
      </c>
      <c r="AB283" s="38">
        <v>0</v>
      </c>
      <c r="AC283" s="38">
        <v>0</v>
      </c>
      <c r="AD283" s="38">
        <v>0</v>
      </c>
      <c r="AE283" s="38">
        <v>0</v>
      </c>
      <c r="AF283" s="38">
        <v>0</v>
      </c>
      <c r="AG283" s="38">
        <v>0</v>
      </c>
      <c r="AH283" s="38">
        <v>0</v>
      </c>
      <c r="AI283" s="38">
        <v>0</v>
      </c>
      <c r="AJ283" s="38">
        <v>0</v>
      </c>
      <c r="AK283" s="38">
        <v>0</v>
      </c>
    </row>
    <row r="284" spans="1:37" ht="47.25">
      <c r="A284" s="6" t="s">
        <v>122</v>
      </c>
      <c r="B284" s="21" t="s">
        <v>123</v>
      </c>
      <c r="C284" s="26"/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41">
        <v>0</v>
      </c>
      <c r="O284" s="41">
        <v>0</v>
      </c>
      <c r="P284" s="41">
        <v>0</v>
      </c>
      <c r="Q284" s="41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>
        <v>0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0</v>
      </c>
      <c r="AK284" s="38">
        <v>0</v>
      </c>
    </row>
    <row r="285" spans="1:37" ht="47.25">
      <c r="A285" s="6" t="s">
        <v>124</v>
      </c>
      <c r="B285" s="21" t="s">
        <v>125</v>
      </c>
      <c r="C285" s="26"/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38">
        <v>0</v>
      </c>
      <c r="AA285" s="38">
        <v>0</v>
      </c>
      <c r="AB285" s="38">
        <v>0</v>
      </c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0</v>
      </c>
      <c r="AK285" s="38">
        <v>0</v>
      </c>
    </row>
    <row r="286" spans="1:37" ht="63">
      <c r="A286" s="3" t="s">
        <v>126</v>
      </c>
      <c r="B286" s="21" t="s">
        <v>127</v>
      </c>
      <c r="C286" s="22" t="s">
        <v>41</v>
      </c>
      <c r="D286" s="38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19">
        <f>N287</f>
        <v>0</v>
      </c>
      <c r="O286" s="19">
        <f>O287</f>
        <v>0</v>
      </c>
      <c r="P286" s="19">
        <f>P287</f>
        <v>0</v>
      </c>
      <c r="Q286" s="19">
        <f>Q287</f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38">
        <v>0</v>
      </c>
      <c r="AA286" s="38">
        <v>0</v>
      </c>
      <c r="AB286" s="38">
        <v>0</v>
      </c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v>0</v>
      </c>
      <c r="AI286" s="38">
        <v>0</v>
      </c>
      <c r="AJ286" s="38">
        <v>0</v>
      </c>
      <c r="AK286" s="38">
        <v>0</v>
      </c>
    </row>
    <row r="287" spans="1:37" ht="63">
      <c r="A287" s="3" t="s">
        <v>369</v>
      </c>
      <c r="B287" s="25" t="s">
        <v>128</v>
      </c>
      <c r="C287" s="20" t="s">
        <v>370</v>
      </c>
      <c r="D287" s="38"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43">
        <v>0</v>
      </c>
      <c r="O287" s="43">
        <v>0</v>
      </c>
      <c r="P287" s="43">
        <v>0</v>
      </c>
      <c r="Q287" s="43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38">
        <v>0</v>
      </c>
      <c r="AA287" s="38">
        <v>0</v>
      </c>
      <c r="AB287" s="38">
        <v>0</v>
      </c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v>0</v>
      </c>
      <c r="AI287" s="38">
        <v>0</v>
      </c>
      <c r="AJ287" s="38">
        <v>0</v>
      </c>
      <c r="AK287" s="38">
        <v>0</v>
      </c>
    </row>
    <row r="288" spans="1:37" ht="63">
      <c r="A288" s="3" t="s">
        <v>129</v>
      </c>
      <c r="B288" s="21" t="s">
        <v>130</v>
      </c>
      <c r="C288" s="22" t="s">
        <v>41</v>
      </c>
      <c r="D288" s="38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43">
        <f>N289</f>
        <v>0</v>
      </c>
      <c r="O288" s="43">
        <f>O289</f>
        <v>0</v>
      </c>
      <c r="P288" s="43">
        <f>P289</f>
        <v>0</v>
      </c>
      <c r="Q288" s="43">
        <f>Q289</f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38">
        <v>0</v>
      </c>
      <c r="AA288" s="38">
        <v>0</v>
      </c>
      <c r="AB288" s="38">
        <v>0</v>
      </c>
      <c r="AC288" s="38">
        <v>0</v>
      </c>
      <c r="AD288" s="38">
        <v>0</v>
      </c>
      <c r="AE288" s="38">
        <v>0</v>
      </c>
      <c r="AF288" s="38">
        <v>0</v>
      </c>
      <c r="AG288" s="38">
        <v>0</v>
      </c>
      <c r="AH288" s="38">
        <v>0</v>
      </c>
      <c r="AI288" s="38">
        <v>0</v>
      </c>
      <c r="AJ288" s="38">
        <v>0</v>
      </c>
      <c r="AK288" s="38">
        <v>0</v>
      </c>
    </row>
    <row r="289" spans="1:37" ht="63">
      <c r="A289" s="3" t="s">
        <v>129</v>
      </c>
      <c r="B289" s="25" t="s">
        <v>131</v>
      </c>
      <c r="C289" s="20" t="s">
        <v>371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43">
        <v>0</v>
      </c>
      <c r="O289" s="43">
        <v>0</v>
      </c>
      <c r="P289" s="43">
        <v>0</v>
      </c>
      <c r="Q289" s="43">
        <v>0</v>
      </c>
      <c r="R289" s="38">
        <f>R290</f>
        <v>0</v>
      </c>
      <c r="S289" s="38">
        <f>S290</f>
        <v>0</v>
      </c>
      <c r="T289" s="38">
        <f>T290</f>
        <v>0</v>
      </c>
      <c r="U289" s="38">
        <f>U290</f>
        <v>0</v>
      </c>
      <c r="V289" s="38">
        <v>0</v>
      </c>
      <c r="W289" s="38">
        <v>0</v>
      </c>
      <c r="X289" s="38">
        <v>0</v>
      </c>
      <c r="Y289" s="38">
        <v>0</v>
      </c>
      <c r="Z289" s="38">
        <v>0</v>
      </c>
      <c r="AA289" s="38">
        <v>0</v>
      </c>
      <c r="AB289" s="38">
        <v>0</v>
      </c>
      <c r="AC289" s="38">
        <v>0</v>
      </c>
      <c r="AD289" s="38">
        <v>0</v>
      </c>
      <c r="AE289" s="38">
        <v>0</v>
      </c>
      <c r="AF289" s="38">
        <v>0</v>
      </c>
      <c r="AG289" s="38">
        <v>0</v>
      </c>
      <c r="AH289" s="38">
        <v>0</v>
      </c>
      <c r="AI289" s="38">
        <v>0</v>
      </c>
      <c r="AJ289" s="38">
        <v>0</v>
      </c>
      <c r="AK289" s="38">
        <v>0</v>
      </c>
    </row>
    <row r="290" spans="1:37" ht="63">
      <c r="A290" s="6" t="s">
        <v>133</v>
      </c>
      <c r="B290" s="21" t="s">
        <v>134</v>
      </c>
      <c r="C290" s="19"/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41">
        <v>0</v>
      </c>
      <c r="O290" s="41">
        <v>0</v>
      </c>
      <c r="P290" s="41">
        <v>0</v>
      </c>
      <c r="Q290" s="41">
        <v>0</v>
      </c>
      <c r="R290" s="38">
        <f>SUM(R291:R341)</f>
        <v>0</v>
      </c>
      <c r="S290" s="38">
        <f>SUM(S291:S341)</f>
        <v>0</v>
      </c>
      <c r="T290" s="38">
        <f>SUM(T291:T341)</f>
        <v>0</v>
      </c>
      <c r="U290" s="38">
        <f>SUM(U291:U341)</f>
        <v>0</v>
      </c>
      <c r="V290" s="38">
        <v>0</v>
      </c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>
        <v>0</v>
      </c>
      <c r="AC290" s="38">
        <v>0</v>
      </c>
      <c r="AD290" s="38">
        <v>0</v>
      </c>
      <c r="AE290" s="38">
        <v>0</v>
      </c>
      <c r="AF290" s="38">
        <v>0</v>
      </c>
      <c r="AG290" s="38">
        <v>0</v>
      </c>
      <c r="AH290" s="38">
        <v>0</v>
      </c>
      <c r="AI290" s="38">
        <v>0</v>
      </c>
      <c r="AJ290" s="38">
        <v>0</v>
      </c>
      <c r="AK290" s="38">
        <v>0</v>
      </c>
    </row>
    <row r="291" spans="1:37" ht="63">
      <c r="A291" s="6" t="s">
        <v>135</v>
      </c>
      <c r="B291" s="21" t="s">
        <v>136</v>
      </c>
      <c r="C291" s="19"/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38">
        <v>0</v>
      </c>
      <c r="AA291" s="38">
        <v>0</v>
      </c>
      <c r="AB291" s="38">
        <v>0</v>
      </c>
      <c r="AC291" s="38">
        <v>0</v>
      </c>
      <c r="AD291" s="38">
        <v>0</v>
      </c>
      <c r="AE291" s="38">
        <v>0</v>
      </c>
      <c r="AF291" s="38">
        <v>0</v>
      </c>
      <c r="AG291" s="38">
        <v>0</v>
      </c>
      <c r="AH291" s="38">
        <v>0</v>
      </c>
      <c r="AI291" s="38">
        <v>0</v>
      </c>
      <c r="AJ291" s="38">
        <v>0</v>
      </c>
      <c r="AK291" s="38">
        <v>0</v>
      </c>
    </row>
    <row r="292" spans="1:37" ht="63">
      <c r="A292" s="3" t="s">
        <v>137</v>
      </c>
      <c r="B292" s="21" t="s">
        <v>138</v>
      </c>
      <c r="C292" s="19"/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43">
        <f>N293+N294</f>
        <v>0</v>
      </c>
      <c r="O292" s="43">
        <f>O293+O294</f>
        <v>0</v>
      </c>
      <c r="P292" s="43">
        <f>P293+P294</f>
        <v>0</v>
      </c>
      <c r="Q292" s="43">
        <f>Q293+Q294</f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38">
        <v>0</v>
      </c>
      <c r="AA292" s="38">
        <v>0</v>
      </c>
      <c r="AB292" s="38">
        <v>0</v>
      </c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  <c r="AH292" s="38">
        <v>0</v>
      </c>
      <c r="AI292" s="38">
        <v>0</v>
      </c>
      <c r="AJ292" s="38">
        <v>0</v>
      </c>
      <c r="AK292" s="38">
        <v>0</v>
      </c>
    </row>
    <row r="293" spans="1:37" ht="31.5">
      <c r="A293" s="3" t="s">
        <v>139</v>
      </c>
      <c r="B293" s="21" t="s">
        <v>140</v>
      </c>
      <c r="C293" s="19"/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38">
        <v>0</v>
      </c>
      <c r="AA293" s="38">
        <v>0</v>
      </c>
      <c r="AB293" s="38">
        <v>0</v>
      </c>
      <c r="AC293" s="38">
        <v>0</v>
      </c>
      <c r="AD293" s="38">
        <v>0</v>
      </c>
      <c r="AE293" s="38">
        <v>0</v>
      </c>
      <c r="AF293" s="38">
        <v>0</v>
      </c>
      <c r="AG293" s="38">
        <v>0</v>
      </c>
      <c r="AH293" s="38">
        <v>0</v>
      </c>
      <c r="AI293" s="38">
        <v>0</v>
      </c>
      <c r="AJ293" s="38">
        <v>0</v>
      </c>
      <c r="AK293" s="38">
        <v>0</v>
      </c>
    </row>
    <row r="294" spans="1:37" ht="47.25">
      <c r="A294" s="3" t="s">
        <v>141</v>
      </c>
      <c r="B294" s="21" t="s">
        <v>142</v>
      </c>
      <c r="C294" s="19"/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43">
        <f>N295+N297+N299</f>
        <v>0</v>
      </c>
      <c r="O294" s="43">
        <f>O295+O297+O299</f>
        <v>0</v>
      </c>
      <c r="P294" s="43">
        <f>P295+P297+P299</f>
        <v>0</v>
      </c>
      <c r="Q294" s="43">
        <f>Q295+Q297+Q299</f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38">
        <v>0</v>
      </c>
      <c r="AA294" s="38">
        <v>0</v>
      </c>
      <c r="AB294" s="38">
        <v>0</v>
      </c>
      <c r="AC294" s="38">
        <v>0</v>
      </c>
      <c r="AD294" s="38">
        <v>0</v>
      </c>
      <c r="AE294" s="38">
        <v>0</v>
      </c>
      <c r="AF294" s="38">
        <v>0</v>
      </c>
      <c r="AG294" s="38">
        <v>0</v>
      </c>
      <c r="AH294" s="38">
        <v>0</v>
      </c>
      <c r="AI294" s="38">
        <v>0</v>
      </c>
      <c r="AJ294" s="38">
        <v>0</v>
      </c>
      <c r="AK294" s="38">
        <v>0</v>
      </c>
    </row>
    <row r="295" spans="1:37" ht="47.25">
      <c r="A295" s="3" t="s">
        <v>372</v>
      </c>
      <c r="B295" s="25" t="s">
        <v>186</v>
      </c>
      <c r="C295" s="20" t="s">
        <v>373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43">
        <f>SUM(N296:N296)</f>
        <v>0</v>
      </c>
      <c r="O295" s="43">
        <f>SUM(O296:O296)</f>
        <v>0</v>
      </c>
      <c r="P295" s="43">
        <f>SUM(P296:P296)</f>
        <v>0</v>
      </c>
      <c r="Q295" s="43">
        <f>SUM(Q296:Q296)</f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38">
        <v>0</v>
      </c>
      <c r="AA295" s="38">
        <v>0</v>
      </c>
      <c r="AB295" s="38">
        <v>0</v>
      </c>
      <c r="AC295" s="38">
        <v>0</v>
      </c>
      <c r="AD295" s="38">
        <v>0</v>
      </c>
      <c r="AE295" s="38">
        <v>0</v>
      </c>
      <c r="AF295" s="38">
        <v>0</v>
      </c>
      <c r="AG295" s="38">
        <v>0</v>
      </c>
      <c r="AH295" s="38">
        <v>0</v>
      </c>
      <c r="AI295" s="38">
        <v>0</v>
      </c>
      <c r="AJ295" s="38">
        <v>0</v>
      </c>
      <c r="AK295" s="38">
        <v>0</v>
      </c>
    </row>
    <row r="296" spans="1:37" ht="15.75">
      <c r="A296" s="3"/>
      <c r="B296" s="27">
        <v>2023</v>
      </c>
      <c r="C296" s="19" t="s">
        <v>373</v>
      </c>
      <c r="D296" s="38">
        <v>0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38">
        <v>0</v>
      </c>
      <c r="AA296" s="38">
        <v>0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</row>
    <row r="297" spans="1:37" ht="31.5">
      <c r="A297" s="3" t="s">
        <v>374</v>
      </c>
      <c r="B297" s="25" t="s">
        <v>143</v>
      </c>
      <c r="C297" s="20" t="s">
        <v>375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43">
        <f>SUM(N298:N298)</f>
        <v>0</v>
      </c>
      <c r="O297" s="43">
        <f>SUM(O298:O298)</f>
        <v>0</v>
      </c>
      <c r="P297" s="43">
        <f>SUM(P298:P298)</f>
        <v>0</v>
      </c>
      <c r="Q297" s="43">
        <f>SUM(Q298:Q298)</f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  <c r="Z297" s="38">
        <v>0</v>
      </c>
      <c r="AA297" s="38">
        <v>0</v>
      </c>
      <c r="AB297" s="38">
        <v>0</v>
      </c>
      <c r="AC297" s="38">
        <v>0</v>
      </c>
      <c r="AD297" s="38">
        <v>0</v>
      </c>
      <c r="AE297" s="38">
        <v>0</v>
      </c>
      <c r="AF297" s="38">
        <v>0</v>
      </c>
      <c r="AG297" s="38">
        <v>0</v>
      </c>
      <c r="AH297" s="38">
        <v>0</v>
      </c>
      <c r="AI297" s="38">
        <v>0</v>
      </c>
      <c r="AJ297" s="38">
        <v>0</v>
      </c>
      <c r="AK297" s="38">
        <v>0</v>
      </c>
    </row>
    <row r="298" spans="1:37" ht="15.75">
      <c r="A298" s="3"/>
      <c r="B298" s="1">
        <v>2023</v>
      </c>
      <c r="C298" s="19" t="s">
        <v>375</v>
      </c>
      <c r="D298" s="38">
        <v>0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  <c r="Z298" s="38">
        <v>0</v>
      </c>
      <c r="AA298" s="38">
        <v>0</v>
      </c>
      <c r="AB298" s="38">
        <v>0</v>
      </c>
      <c r="AC298" s="38">
        <v>0</v>
      </c>
      <c r="AD298" s="38">
        <v>0</v>
      </c>
      <c r="AE298" s="38">
        <v>0</v>
      </c>
      <c r="AF298" s="38">
        <v>0</v>
      </c>
      <c r="AG298" s="38">
        <v>0</v>
      </c>
      <c r="AH298" s="38">
        <v>0</v>
      </c>
      <c r="AI298" s="38">
        <v>0</v>
      </c>
      <c r="AJ298" s="38">
        <v>0</v>
      </c>
      <c r="AK298" s="38">
        <v>0</v>
      </c>
    </row>
    <row r="299" spans="1:37" ht="31.5">
      <c r="A299" s="3" t="s">
        <v>376</v>
      </c>
      <c r="B299" s="28" t="s">
        <v>144</v>
      </c>
      <c r="C299" s="20" t="s">
        <v>377</v>
      </c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43">
        <f>SUM(N300:N305)</f>
        <v>0</v>
      </c>
      <c r="O299" s="43">
        <f>SUM(O300:O305)</f>
        <v>0</v>
      </c>
      <c r="P299" s="43">
        <f>SUM(P300:P305)</f>
        <v>0</v>
      </c>
      <c r="Q299" s="43">
        <f>SUM(Q300:Q305)</f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  <c r="Z299" s="38">
        <v>0</v>
      </c>
      <c r="AA299" s="38">
        <v>0</v>
      </c>
      <c r="AB299" s="38">
        <v>0</v>
      </c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v>0</v>
      </c>
      <c r="AI299" s="38">
        <v>0</v>
      </c>
      <c r="AJ299" s="38">
        <v>0</v>
      </c>
      <c r="AK299" s="38">
        <v>0</v>
      </c>
    </row>
    <row r="300" spans="1:37" ht="15.75">
      <c r="A300" s="6"/>
      <c r="B300" s="12" t="s">
        <v>378</v>
      </c>
      <c r="C300" s="19" t="s">
        <v>377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  <c r="Z300" s="38">
        <v>0</v>
      </c>
      <c r="AA300" s="38">
        <v>0</v>
      </c>
      <c r="AB300" s="38">
        <v>0</v>
      </c>
      <c r="AC300" s="38">
        <v>0</v>
      </c>
      <c r="AD300" s="38">
        <v>0</v>
      </c>
      <c r="AE300" s="38">
        <v>0</v>
      </c>
      <c r="AF300" s="38">
        <v>0</v>
      </c>
      <c r="AG300" s="38">
        <v>0</v>
      </c>
      <c r="AH300" s="38">
        <v>0</v>
      </c>
      <c r="AI300" s="38">
        <v>0</v>
      </c>
      <c r="AJ300" s="38">
        <v>0</v>
      </c>
      <c r="AK300" s="38">
        <v>0</v>
      </c>
    </row>
    <row r="301" spans="1:37" ht="31.5">
      <c r="A301" s="6"/>
      <c r="B301" s="12" t="s">
        <v>379</v>
      </c>
      <c r="C301" s="19" t="s">
        <v>377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  <c r="Z301" s="38">
        <v>0</v>
      </c>
      <c r="AA301" s="38">
        <v>0</v>
      </c>
      <c r="AB301" s="38">
        <v>0</v>
      </c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v>0</v>
      </c>
      <c r="AI301" s="38">
        <v>0</v>
      </c>
      <c r="AJ301" s="38">
        <v>0</v>
      </c>
      <c r="AK301" s="38">
        <v>0</v>
      </c>
    </row>
    <row r="302" spans="1:37" ht="15.75">
      <c r="A302" s="6"/>
      <c r="B302" s="12" t="s">
        <v>380</v>
      </c>
      <c r="C302" s="19" t="s">
        <v>377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  <c r="Z302" s="38">
        <v>0</v>
      </c>
      <c r="AA302" s="38">
        <v>0</v>
      </c>
      <c r="AB302" s="38">
        <v>0</v>
      </c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  <c r="AH302" s="38">
        <v>0</v>
      </c>
      <c r="AI302" s="38">
        <v>0</v>
      </c>
      <c r="AJ302" s="38">
        <v>0</v>
      </c>
      <c r="AK302" s="38">
        <v>0</v>
      </c>
    </row>
    <row r="303" spans="1:37" ht="47.25">
      <c r="A303" s="6"/>
      <c r="B303" s="12" t="s">
        <v>381</v>
      </c>
      <c r="C303" s="19" t="s">
        <v>377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  <c r="Z303" s="38">
        <v>0</v>
      </c>
      <c r="AA303" s="38">
        <v>0</v>
      </c>
      <c r="AB303" s="38">
        <v>0</v>
      </c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  <c r="AH303" s="38">
        <v>0</v>
      </c>
      <c r="AI303" s="38">
        <v>0</v>
      </c>
      <c r="AJ303" s="38">
        <v>0</v>
      </c>
      <c r="AK303" s="38">
        <v>0</v>
      </c>
    </row>
    <row r="304" spans="1:37" ht="15.75">
      <c r="A304" s="6"/>
      <c r="B304" s="12" t="s">
        <v>382</v>
      </c>
      <c r="C304" s="19" t="s">
        <v>377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  <c r="Z304" s="38">
        <v>0</v>
      </c>
      <c r="AA304" s="38">
        <v>0</v>
      </c>
      <c r="AB304" s="38">
        <v>0</v>
      </c>
      <c r="AC304" s="38">
        <v>0</v>
      </c>
      <c r="AD304" s="38">
        <v>0</v>
      </c>
      <c r="AE304" s="38">
        <v>0</v>
      </c>
      <c r="AF304" s="38">
        <v>0</v>
      </c>
      <c r="AG304" s="38">
        <v>0</v>
      </c>
      <c r="AH304" s="38">
        <v>0</v>
      </c>
      <c r="AI304" s="38">
        <v>0</v>
      </c>
      <c r="AJ304" s="38">
        <v>0</v>
      </c>
      <c r="AK304" s="38">
        <v>0</v>
      </c>
    </row>
    <row r="305" spans="1:37" ht="31.5">
      <c r="A305" s="6"/>
      <c r="B305" s="12" t="s">
        <v>383</v>
      </c>
      <c r="C305" s="19" t="s">
        <v>377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  <c r="Z305" s="38">
        <v>0</v>
      </c>
      <c r="AA305" s="38">
        <v>0</v>
      </c>
      <c r="AB305" s="38">
        <v>0</v>
      </c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  <c r="AH305" s="38">
        <v>0</v>
      </c>
      <c r="AI305" s="38">
        <v>0</v>
      </c>
      <c r="AJ305" s="38">
        <v>0</v>
      </c>
      <c r="AK305" s="38">
        <v>0</v>
      </c>
    </row>
    <row r="306" spans="1:37" ht="94.5">
      <c r="A306" s="3" t="s">
        <v>145</v>
      </c>
      <c r="B306" s="21" t="s">
        <v>146</v>
      </c>
      <c r="C306" s="26"/>
      <c r="D306" s="38">
        <v>0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  <c r="Z306" s="38">
        <v>0</v>
      </c>
      <c r="AA306" s="38">
        <v>0</v>
      </c>
      <c r="AB306" s="38">
        <v>0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v>0</v>
      </c>
      <c r="AI306" s="38">
        <v>0</v>
      </c>
      <c r="AJ306" s="38">
        <v>0</v>
      </c>
      <c r="AK306" s="38">
        <v>0</v>
      </c>
    </row>
    <row r="307" spans="1:37" ht="78.75">
      <c r="A307" s="3" t="s">
        <v>147</v>
      </c>
      <c r="B307" s="21" t="s">
        <v>148</v>
      </c>
      <c r="C307" s="26"/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38">
        <v>0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</row>
    <row r="308" spans="1:37" ht="78.75">
      <c r="A308" s="3" t="s">
        <v>149</v>
      </c>
      <c r="B308" s="21" t="s">
        <v>150</v>
      </c>
      <c r="C308" s="26"/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38">
        <v>0</v>
      </c>
      <c r="AA308" s="38">
        <v>0</v>
      </c>
      <c r="AB308" s="38">
        <v>0</v>
      </c>
      <c r="AC308" s="38">
        <v>0</v>
      </c>
      <c r="AD308" s="38">
        <v>0</v>
      </c>
      <c r="AE308" s="38">
        <v>0</v>
      </c>
      <c r="AF308" s="38">
        <v>0</v>
      </c>
      <c r="AG308" s="38">
        <v>0</v>
      </c>
      <c r="AH308" s="38">
        <v>0</v>
      </c>
      <c r="AI308" s="38">
        <v>0</v>
      </c>
      <c r="AJ308" s="38">
        <v>0</v>
      </c>
      <c r="AK308" s="38">
        <v>0</v>
      </c>
    </row>
    <row r="309" spans="1:37" ht="47.25">
      <c r="A309" s="3" t="s">
        <v>151</v>
      </c>
      <c r="B309" s="21" t="s">
        <v>152</v>
      </c>
      <c r="C309" s="22" t="s">
        <v>41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43">
        <f>N310+N337</f>
        <v>0</v>
      </c>
      <c r="O309" s="41">
        <v>0</v>
      </c>
      <c r="P309" s="43">
        <f>P310+P337</f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  <c r="Z309" s="38">
        <v>0</v>
      </c>
      <c r="AA309" s="38">
        <v>0</v>
      </c>
      <c r="AB309" s="38">
        <v>0</v>
      </c>
      <c r="AC309" s="38">
        <v>0</v>
      </c>
      <c r="AD309" s="38">
        <v>0</v>
      </c>
      <c r="AE309" s="38">
        <v>0</v>
      </c>
      <c r="AF309" s="38">
        <v>0</v>
      </c>
      <c r="AG309" s="38">
        <v>0</v>
      </c>
      <c r="AH309" s="38">
        <v>0</v>
      </c>
      <c r="AI309" s="38">
        <v>0</v>
      </c>
      <c r="AJ309" s="38">
        <v>0</v>
      </c>
      <c r="AK309" s="38">
        <v>0</v>
      </c>
    </row>
    <row r="310" spans="1:37" ht="94.5">
      <c r="A310" s="3" t="s">
        <v>384</v>
      </c>
      <c r="B310" s="25" t="s">
        <v>153</v>
      </c>
      <c r="C310" s="20" t="s">
        <v>385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43">
        <f>SUM(N311:N335)</f>
        <v>0</v>
      </c>
      <c r="O310" s="41">
        <v>0</v>
      </c>
      <c r="P310" s="43">
        <f>SUM(P311:P335)</f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38">
        <v>0</v>
      </c>
      <c r="AA310" s="38">
        <v>0</v>
      </c>
      <c r="AB310" s="38">
        <v>0</v>
      </c>
      <c r="AC310" s="38">
        <v>0</v>
      </c>
      <c r="AD310" s="38">
        <v>0</v>
      </c>
      <c r="AE310" s="38">
        <v>0</v>
      </c>
      <c r="AF310" s="38">
        <v>0</v>
      </c>
      <c r="AG310" s="38">
        <v>0</v>
      </c>
      <c r="AH310" s="38">
        <v>0</v>
      </c>
      <c r="AI310" s="38">
        <v>0</v>
      </c>
      <c r="AJ310" s="38">
        <v>0</v>
      </c>
      <c r="AK310" s="38">
        <v>0</v>
      </c>
    </row>
    <row r="311" spans="1:37" ht="15.75">
      <c r="A311" s="3"/>
      <c r="B311" s="11" t="s">
        <v>185</v>
      </c>
      <c r="C311" s="19"/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</v>
      </c>
      <c r="Z311" s="38">
        <v>0</v>
      </c>
      <c r="AA311" s="38">
        <v>0</v>
      </c>
      <c r="AB311" s="38">
        <v>0</v>
      </c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  <c r="AH311" s="38">
        <v>0</v>
      </c>
      <c r="AI311" s="38">
        <v>0</v>
      </c>
      <c r="AJ311" s="38">
        <v>0</v>
      </c>
      <c r="AK311" s="38">
        <v>0</v>
      </c>
    </row>
    <row r="312" spans="1:37" ht="31.5">
      <c r="A312" s="3"/>
      <c r="B312" s="29" t="s">
        <v>386</v>
      </c>
      <c r="C312" s="19" t="s">
        <v>385</v>
      </c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</row>
    <row r="313" spans="1:37" ht="47.25">
      <c r="A313" s="3"/>
      <c r="B313" s="15" t="s">
        <v>387</v>
      </c>
      <c r="C313" s="19" t="s">
        <v>385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38">
        <v>0</v>
      </c>
      <c r="AA313" s="38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v>0</v>
      </c>
      <c r="AI313" s="38">
        <v>0</v>
      </c>
      <c r="AJ313" s="38">
        <v>0</v>
      </c>
      <c r="AK313" s="38">
        <v>0</v>
      </c>
    </row>
    <row r="314" spans="1:37" ht="47.25">
      <c r="A314" s="3"/>
      <c r="B314" s="15" t="s">
        <v>388</v>
      </c>
      <c r="C314" s="19" t="s">
        <v>385</v>
      </c>
      <c r="D314" s="38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  <c r="Z314" s="38">
        <v>0</v>
      </c>
      <c r="AA314" s="38">
        <v>0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</row>
    <row r="315" spans="1:37" ht="63">
      <c r="A315" s="3"/>
      <c r="B315" s="15" t="s">
        <v>389</v>
      </c>
      <c r="C315" s="19" t="s">
        <v>385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  <c r="Z315" s="38">
        <v>0</v>
      </c>
      <c r="AA315" s="38">
        <v>0</v>
      </c>
      <c r="AB315" s="38">
        <v>0</v>
      </c>
      <c r="AC315" s="38">
        <v>0</v>
      </c>
      <c r="AD315" s="38">
        <v>0</v>
      </c>
      <c r="AE315" s="38">
        <v>0</v>
      </c>
      <c r="AF315" s="38">
        <v>0</v>
      </c>
      <c r="AG315" s="38">
        <v>0</v>
      </c>
      <c r="AH315" s="38">
        <v>0</v>
      </c>
      <c r="AI315" s="38">
        <v>0</v>
      </c>
      <c r="AJ315" s="38">
        <v>0</v>
      </c>
      <c r="AK315" s="38">
        <v>0</v>
      </c>
    </row>
    <row r="316" spans="1:37" ht="63">
      <c r="A316" s="3"/>
      <c r="B316" s="15" t="s">
        <v>390</v>
      </c>
      <c r="C316" s="19" t="s">
        <v>385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  <c r="Z316" s="38">
        <v>0</v>
      </c>
      <c r="AA316" s="38">
        <v>0</v>
      </c>
      <c r="AB316" s="38">
        <v>0</v>
      </c>
      <c r="AC316" s="38">
        <v>0</v>
      </c>
      <c r="AD316" s="38">
        <v>0</v>
      </c>
      <c r="AE316" s="38">
        <v>0</v>
      </c>
      <c r="AF316" s="38">
        <v>0</v>
      </c>
      <c r="AG316" s="38">
        <v>0</v>
      </c>
      <c r="AH316" s="38">
        <v>0</v>
      </c>
      <c r="AI316" s="38">
        <v>0</v>
      </c>
      <c r="AJ316" s="38">
        <v>0</v>
      </c>
      <c r="AK316" s="38">
        <v>0</v>
      </c>
    </row>
    <row r="317" spans="1:37" ht="63">
      <c r="A317" s="3"/>
      <c r="B317" s="15" t="s">
        <v>391</v>
      </c>
      <c r="C317" s="19" t="s">
        <v>385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</row>
    <row r="318" spans="1:37" ht="78.75">
      <c r="A318" s="3"/>
      <c r="B318" s="15" t="s">
        <v>392</v>
      </c>
      <c r="C318" s="19" t="s">
        <v>385</v>
      </c>
      <c r="D318" s="38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  <c r="Z318" s="38">
        <v>0</v>
      </c>
      <c r="AA318" s="38">
        <v>0</v>
      </c>
      <c r="AB318" s="38">
        <v>0</v>
      </c>
      <c r="AC318" s="38">
        <v>0</v>
      </c>
      <c r="AD318" s="38">
        <v>0</v>
      </c>
      <c r="AE318" s="38">
        <v>0</v>
      </c>
      <c r="AF318" s="38">
        <v>0</v>
      </c>
      <c r="AG318" s="38">
        <v>0</v>
      </c>
      <c r="AH318" s="38">
        <v>0</v>
      </c>
      <c r="AI318" s="38">
        <v>0</v>
      </c>
      <c r="AJ318" s="38">
        <v>0</v>
      </c>
      <c r="AK318" s="38">
        <v>0</v>
      </c>
    </row>
    <row r="319" spans="1:37" ht="15.75">
      <c r="A319" s="3"/>
      <c r="B319" s="11" t="s">
        <v>177</v>
      </c>
      <c r="C319" s="19" t="s">
        <v>385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  <c r="Z319" s="38">
        <v>0</v>
      </c>
      <c r="AA319" s="38">
        <v>0</v>
      </c>
      <c r="AB319" s="38">
        <v>0</v>
      </c>
      <c r="AC319" s="38">
        <v>0</v>
      </c>
      <c r="AD319" s="38">
        <v>0</v>
      </c>
      <c r="AE319" s="38">
        <v>0</v>
      </c>
      <c r="AF319" s="38">
        <v>0</v>
      </c>
      <c r="AG319" s="38">
        <v>0</v>
      </c>
      <c r="AH319" s="38">
        <v>0</v>
      </c>
      <c r="AI319" s="38">
        <v>0</v>
      </c>
      <c r="AJ319" s="38">
        <v>0</v>
      </c>
      <c r="AK319" s="38">
        <v>0</v>
      </c>
    </row>
    <row r="320" spans="1:37" ht="94.5">
      <c r="A320" s="3"/>
      <c r="B320" s="15" t="s">
        <v>393</v>
      </c>
      <c r="C320" s="19" t="s">
        <v>385</v>
      </c>
      <c r="D320" s="38">
        <v>0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38">
        <v>0</v>
      </c>
      <c r="AA320" s="38">
        <v>0</v>
      </c>
      <c r="AB320" s="38">
        <v>0</v>
      </c>
      <c r="AC320" s="38">
        <v>0</v>
      </c>
      <c r="AD320" s="38">
        <v>0</v>
      </c>
      <c r="AE320" s="38">
        <v>0</v>
      </c>
      <c r="AF320" s="38">
        <v>0</v>
      </c>
      <c r="AG320" s="38">
        <v>0</v>
      </c>
      <c r="AH320" s="38">
        <v>0</v>
      </c>
      <c r="AI320" s="38">
        <v>0</v>
      </c>
      <c r="AJ320" s="38">
        <v>0</v>
      </c>
      <c r="AK320" s="38">
        <v>0</v>
      </c>
    </row>
    <row r="321" spans="1:37" ht="15.75">
      <c r="A321" s="3"/>
      <c r="B321" s="11" t="s">
        <v>154</v>
      </c>
      <c r="C321" s="19" t="s">
        <v>385</v>
      </c>
      <c r="D321" s="38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</row>
    <row r="322" spans="1:37" ht="78.75">
      <c r="A322" s="3"/>
      <c r="B322" s="15" t="s">
        <v>394</v>
      </c>
      <c r="C322" s="19" t="s">
        <v>385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1">
        <v>0</v>
      </c>
      <c r="X322" s="41">
        <v>0</v>
      </c>
      <c r="Y322" s="41">
        <v>0</v>
      </c>
      <c r="Z322" s="38">
        <v>0</v>
      </c>
      <c r="AA322" s="38">
        <v>0</v>
      </c>
      <c r="AB322" s="38">
        <v>0</v>
      </c>
      <c r="AC322" s="38">
        <v>0</v>
      </c>
      <c r="AD322" s="38">
        <v>0</v>
      </c>
      <c r="AE322" s="38">
        <v>0</v>
      </c>
      <c r="AF322" s="38">
        <v>0</v>
      </c>
      <c r="AG322" s="38">
        <v>0</v>
      </c>
      <c r="AH322" s="38">
        <v>0</v>
      </c>
      <c r="AI322" s="38">
        <v>0</v>
      </c>
      <c r="AJ322" s="38">
        <v>0</v>
      </c>
      <c r="AK322" s="38">
        <v>0</v>
      </c>
    </row>
    <row r="323" spans="1:37" ht="78.75">
      <c r="A323" s="6"/>
      <c r="B323" s="15" t="s">
        <v>395</v>
      </c>
      <c r="C323" s="19" t="s">
        <v>385</v>
      </c>
      <c r="D323" s="38"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1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v>0</v>
      </c>
      <c r="AI323" s="38">
        <v>0</v>
      </c>
      <c r="AJ323" s="38">
        <v>0</v>
      </c>
      <c r="AK323" s="38">
        <v>0</v>
      </c>
    </row>
    <row r="324" spans="1:37" ht="15.75">
      <c r="A324" s="3"/>
      <c r="B324" s="11" t="s">
        <v>100</v>
      </c>
      <c r="C324" s="19" t="s">
        <v>385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1">
        <v>0</v>
      </c>
      <c r="Z324" s="38">
        <v>0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v>0</v>
      </c>
      <c r="AI324" s="38">
        <v>0</v>
      </c>
      <c r="AJ324" s="38">
        <v>0</v>
      </c>
      <c r="AK324" s="38">
        <v>0</v>
      </c>
    </row>
    <row r="325" spans="1:37" ht="94.5">
      <c r="A325" s="3"/>
      <c r="B325" s="15" t="s">
        <v>396</v>
      </c>
      <c r="C325" s="19" t="s">
        <v>385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0</v>
      </c>
      <c r="W325" s="41">
        <v>0</v>
      </c>
      <c r="X325" s="41">
        <v>0</v>
      </c>
      <c r="Y325" s="41">
        <v>0</v>
      </c>
      <c r="Z325" s="38">
        <v>0</v>
      </c>
      <c r="AA325" s="38">
        <v>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v>0</v>
      </c>
      <c r="AI325" s="38">
        <v>0</v>
      </c>
      <c r="AJ325" s="38">
        <v>0</v>
      </c>
      <c r="AK325" s="38">
        <v>0</v>
      </c>
    </row>
    <row r="326" spans="1:37" ht="15.75">
      <c r="A326" s="6"/>
      <c r="B326" s="11" t="s">
        <v>111</v>
      </c>
      <c r="C326" s="19" t="s">
        <v>385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0</v>
      </c>
      <c r="W326" s="41">
        <v>0</v>
      </c>
      <c r="X326" s="41">
        <v>0</v>
      </c>
      <c r="Y326" s="41">
        <v>0</v>
      </c>
      <c r="Z326" s="38">
        <v>0</v>
      </c>
      <c r="AA326" s="38">
        <v>0</v>
      </c>
      <c r="AB326" s="38">
        <v>0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0</v>
      </c>
      <c r="AK326" s="38">
        <v>0</v>
      </c>
    </row>
    <row r="327" spans="1:37" ht="78.75">
      <c r="A327" s="6"/>
      <c r="B327" s="14" t="s">
        <v>397</v>
      </c>
      <c r="C327" s="19" t="s">
        <v>385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1">
        <v>0</v>
      </c>
      <c r="X327" s="41">
        <v>0</v>
      </c>
      <c r="Y327" s="41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</row>
    <row r="328" spans="1:37" ht="15.75">
      <c r="A328" s="3"/>
      <c r="B328" s="30" t="s">
        <v>398</v>
      </c>
      <c r="C328" s="19" t="s">
        <v>385</v>
      </c>
      <c r="D328" s="38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1">
        <v>0</v>
      </c>
      <c r="Z328" s="38">
        <v>0</v>
      </c>
      <c r="AA328" s="38">
        <v>0</v>
      </c>
      <c r="AB328" s="38">
        <v>0</v>
      </c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</row>
    <row r="329" spans="1:37" ht="15.75">
      <c r="A329" s="6"/>
      <c r="B329" s="11" t="s">
        <v>178</v>
      </c>
      <c r="C329" s="19" t="s">
        <v>385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38">
        <v>0</v>
      </c>
      <c r="AA329" s="38">
        <v>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</row>
    <row r="330" spans="1:37" ht="94.5">
      <c r="A330" s="6"/>
      <c r="B330" s="14" t="s">
        <v>399</v>
      </c>
      <c r="C330" s="19" t="s">
        <v>385</v>
      </c>
      <c r="D330" s="38">
        <v>0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1">
        <v>0</v>
      </c>
      <c r="Z330" s="38">
        <v>0</v>
      </c>
      <c r="AA330" s="38">
        <v>0</v>
      </c>
      <c r="AB330" s="38">
        <v>0</v>
      </c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0</v>
      </c>
      <c r="AK330" s="38">
        <v>0</v>
      </c>
    </row>
    <row r="331" spans="1:37" ht="31.5">
      <c r="A331" s="6"/>
      <c r="B331" s="31" t="s">
        <v>400</v>
      </c>
      <c r="C331" s="19" t="s">
        <v>385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</row>
    <row r="332" spans="1:37" ht="15.75">
      <c r="A332" s="6"/>
      <c r="B332" s="31" t="s">
        <v>401</v>
      </c>
      <c r="C332" s="19" t="s">
        <v>385</v>
      </c>
      <c r="D332" s="38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</row>
    <row r="333" spans="1:37" ht="47.25">
      <c r="A333" s="6"/>
      <c r="B333" s="31" t="s">
        <v>402</v>
      </c>
      <c r="C333" s="19" t="s">
        <v>385</v>
      </c>
      <c r="D333" s="38">
        <v>0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1">
        <v>0</v>
      </c>
      <c r="V333" s="41">
        <v>0</v>
      </c>
      <c r="W333" s="41">
        <v>0</v>
      </c>
      <c r="X333" s="41">
        <v>0</v>
      </c>
      <c r="Y333" s="41">
        <v>0</v>
      </c>
      <c r="Z333" s="38">
        <v>0</v>
      </c>
      <c r="AA333" s="38">
        <v>0</v>
      </c>
      <c r="AB333" s="38">
        <v>0</v>
      </c>
      <c r="AC333" s="38">
        <v>0</v>
      </c>
      <c r="AD333" s="38">
        <v>0</v>
      </c>
      <c r="AE333" s="38">
        <v>0</v>
      </c>
      <c r="AF333" s="38">
        <v>0</v>
      </c>
      <c r="AG333" s="38">
        <v>0</v>
      </c>
      <c r="AH333" s="38">
        <v>0</v>
      </c>
      <c r="AI333" s="38">
        <v>0</v>
      </c>
      <c r="AJ333" s="38">
        <v>0</v>
      </c>
      <c r="AK333" s="38">
        <v>0</v>
      </c>
    </row>
    <row r="334" spans="1:37" ht="15.75">
      <c r="A334" s="6"/>
      <c r="B334" s="11" t="s">
        <v>101</v>
      </c>
      <c r="C334" s="19" t="s">
        <v>385</v>
      </c>
      <c r="D334" s="38"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1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</row>
    <row r="335" spans="1:37" ht="78.75">
      <c r="A335" s="6"/>
      <c r="B335" s="15" t="s">
        <v>403</v>
      </c>
      <c r="C335" s="19" t="s">
        <v>385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38">
        <v>0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v>0</v>
      </c>
      <c r="AI335" s="38">
        <v>0</v>
      </c>
      <c r="AJ335" s="38">
        <v>0</v>
      </c>
      <c r="AK335" s="38">
        <v>0</v>
      </c>
    </row>
    <row r="336" spans="1:37" ht="15.75">
      <c r="A336" s="3" t="s">
        <v>404</v>
      </c>
      <c r="B336" s="29" t="s">
        <v>183</v>
      </c>
      <c r="C336" s="22" t="s">
        <v>41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38">
        <v>0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</row>
    <row r="337" spans="1:37" ht="31.5">
      <c r="A337" s="3" t="s">
        <v>405</v>
      </c>
      <c r="B337" s="29" t="s">
        <v>184</v>
      </c>
      <c r="C337" s="20" t="s">
        <v>406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43">
        <f>SUM(N338:N341)</f>
        <v>0</v>
      </c>
      <c r="O337" s="41">
        <v>0</v>
      </c>
      <c r="P337" s="43">
        <f>SUM(P338:P341)</f>
        <v>0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38">
        <v>0</v>
      </c>
      <c r="AA337" s="38">
        <v>0</v>
      </c>
      <c r="AB337" s="38">
        <v>0</v>
      </c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v>0</v>
      </c>
      <c r="AI337" s="38">
        <v>0</v>
      </c>
      <c r="AJ337" s="38">
        <v>0</v>
      </c>
      <c r="AK337" s="38">
        <v>0</v>
      </c>
    </row>
    <row r="338" spans="1:37" ht="15.75">
      <c r="A338" s="19"/>
      <c r="B338" s="11" t="s">
        <v>132</v>
      </c>
      <c r="C338" s="19"/>
      <c r="D338" s="38">
        <v>0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38">
        <v>0</v>
      </c>
      <c r="AA338" s="38">
        <v>0</v>
      </c>
      <c r="AB338" s="38">
        <v>0</v>
      </c>
      <c r="AC338" s="38">
        <v>0</v>
      </c>
      <c r="AD338" s="38">
        <v>0</v>
      </c>
      <c r="AE338" s="38">
        <v>0</v>
      </c>
      <c r="AF338" s="38">
        <v>0</v>
      </c>
      <c r="AG338" s="38">
        <v>0</v>
      </c>
      <c r="AH338" s="38">
        <v>0</v>
      </c>
      <c r="AI338" s="38">
        <v>0</v>
      </c>
      <c r="AJ338" s="38">
        <v>0</v>
      </c>
      <c r="AK338" s="38">
        <v>0</v>
      </c>
    </row>
    <row r="339" spans="1:37" ht="63">
      <c r="A339" s="19"/>
      <c r="B339" s="15" t="s">
        <v>407</v>
      </c>
      <c r="C339" s="19" t="s">
        <v>406</v>
      </c>
      <c r="D339" s="38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38">
        <v>0</v>
      </c>
      <c r="AA339" s="38">
        <v>0</v>
      </c>
      <c r="AB339" s="38">
        <v>0</v>
      </c>
      <c r="AC339" s="38">
        <v>0</v>
      </c>
      <c r="AD339" s="38">
        <v>0</v>
      </c>
      <c r="AE339" s="38">
        <v>0</v>
      </c>
      <c r="AF339" s="38">
        <v>0</v>
      </c>
      <c r="AG339" s="38">
        <v>0</v>
      </c>
      <c r="AH339" s="38">
        <v>0</v>
      </c>
      <c r="AI339" s="38">
        <v>0</v>
      </c>
      <c r="AJ339" s="38">
        <v>0</v>
      </c>
      <c r="AK339" s="38">
        <v>0</v>
      </c>
    </row>
    <row r="340" spans="1:37" ht="15.75">
      <c r="A340" s="19"/>
      <c r="B340" s="11" t="s">
        <v>154</v>
      </c>
      <c r="C340" s="19" t="s">
        <v>406</v>
      </c>
      <c r="D340" s="38">
        <v>0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38">
        <v>0</v>
      </c>
      <c r="AA340" s="38">
        <v>0</v>
      </c>
      <c r="AB340" s="38">
        <v>0</v>
      </c>
      <c r="AC340" s="38">
        <v>0</v>
      </c>
      <c r="AD340" s="38">
        <v>0</v>
      </c>
      <c r="AE340" s="38">
        <v>0</v>
      </c>
      <c r="AF340" s="38">
        <v>0</v>
      </c>
      <c r="AG340" s="38">
        <v>0</v>
      </c>
      <c r="AH340" s="38">
        <v>0</v>
      </c>
      <c r="AI340" s="38">
        <v>0</v>
      </c>
      <c r="AJ340" s="38">
        <v>0</v>
      </c>
      <c r="AK340" s="38">
        <v>0</v>
      </c>
    </row>
    <row r="341" spans="1:37" ht="47.25">
      <c r="A341" s="19"/>
      <c r="B341" s="15" t="s">
        <v>408</v>
      </c>
      <c r="C341" s="19" t="s">
        <v>406</v>
      </c>
      <c r="D341" s="38">
        <v>0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0</v>
      </c>
      <c r="AK341" s="38">
        <v>0</v>
      </c>
    </row>
  </sheetData>
  <sheetProtection/>
  <mergeCells count="37">
    <mergeCell ref="T11:AK11"/>
    <mergeCell ref="AH17:AI17"/>
    <mergeCell ref="AJ17:AK17"/>
    <mergeCell ref="F17:G17"/>
    <mergeCell ref="L17:M17"/>
    <mergeCell ref="N17:O17"/>
    <mergeCell ref="N16:Y16"/>
    <mergeCell ref="Z16:AC16"/>
    <mergeCell ref="AD16:AE16"/>
    <mergeCell ref="H17:I17"/>
    <mergeCell ref="Z17:AA17"/>
    <mergeCell ref="AB17:AC17"/>
    <mergeCell ref="AD17:AE17"/>
    <mergeCell ref="D15:AK15"/>
    <mergeCell ref="D16:M16"/>
    <mergeCell ref="D17:E17"/>
    <mergeCell ref="AF17:AG17"/>
    <mergeCell ref="AM2:AQ2"/>
    <mergeCell ref="A3:AQ3"/>
    <mergeCell ref="S6:AA6"/>
    <mergeCell ref="S7:AA7"/>
    <mergeCell ref="V9:W9"/>
    <mergeCell ref="AH16:AI16"/>
    <mergeCell ref="A15:A18"/>
    <mergeCell ref="B15:B18"/>
    <mergeCell ref="C15:C18"/>
    <mergeCell ref="X17:Y17"/>
    <mergeCell ref="U4:W4"/>
    <mergeCell ref="AG2:AK2"/>
    <mergeCell ref="T12:AE12"/>
    <mergeCell ref="J17:K17"/>
    <mergeCell ref="P17:Q17"/>
    <mergeCell ref="R17:S17"/>
    <mergeCell ref="T17:U17"/>
    <mergeCell ref="AF16:AG16"/>
    <mergeCell ref="AJ16:AK16"/>
    <mergeCell ref="V17:W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2019-08-09T09:56:18Z</cp:lastPrinted>
  <dcterms:created xsi:type="dcterms:W3CDTF">2011-01-11T10:25:48Z</dcterms:created>
  <dcterms:modified xsi:type="dcterms:W3CDTF">2024-02-01T11:41:36Z</dcterms:modified>
  <cp:category/>
  <cp:version/>
  <cp:contentType/>
  <cp:contentStatus/>
</cp:coreProperties>
</file>