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86" windowWidth="24780" windowHeight="72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'стр.1'!$A$1:$AM$432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8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 1</t>
        </r>
      </text>
    </comment>
  </commentList>
</comments>
</file>

<file path=xl/sharedStrings.xml><?xml version="1.0" encoding="utf-8"?>
<sst xmlns="http://schemas.openxmlformats.org/spreadsheetml/2006/main" count="897" uniqueCount="504">
  <si>
    <t>Факт</t>
  </si>
  <si>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</si>
  <si>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</si>
  <si>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</si>
  <si>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</si>
  <si>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</si>
  <si>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</si>
  <si>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</si>
  <si>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</si>
  <si>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</si>
  <si>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</si>
  <si>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</si>
  <si>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</si>
  <si>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</si>
  <si>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</si>
  <si>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</si>
  <si>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</si>
  <si>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</si>
  <si>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</si>
  <si>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</si>
  <si>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</si>
  <si>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</si>
  <si>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</si>
  <si>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</si>
  <si>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8.1</t>
  </si>
  <si>
    <t>8.2</t>
  </si>
  <si>
    <t>9.1</t>
  </si>
  <si>
    <t>9.2</t>
  </si>
  <si>
    <t>10.1</t>
  </si>
  <si>
    <t>10.2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</si>
  <si>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</si>
  <si>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</si>
  <si>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Развитие электрической сети/усиление
существующей электрической сети, связанное
с подключением новых потребителей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</si>
  <si>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</si>
  <si>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</si>
  <si>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</si>
  <si>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Инвестиции, связанные с деятельностью,
не относящейся к сфере электроэнергетики</t>
  </si>
  <si>
    <t>Наименование количественного показателя, соответствующего цели</t>
  </si>
  <si>
    <t>Форма 7. Отчет о фактических значениях количественных показателей по инвестиционным проектам инвестиционной программы</t>
  </si>
  <si>
    <t>Повышение надежности оказываемых услуг
в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</si>
  <si>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</si>
  <si>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</si>
  <si>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</si>
  <si>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</si>
  <si>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</si>
  <si>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</si>
  <si>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</si>
  <si>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</si>
  <si>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</si>
  <si>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</si>
  <si>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</si>
  <si>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</si>
  <si>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</si>
  <si>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</si>
  <si>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</si>
  <si>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</si>
  <si>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</si>
  <si>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</si>
  <si>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</si>
  <si>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</si>
  <si>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</si>
  <si>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</si>
  <si>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</si>
  <si>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</si>
  <si>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</si>
  <si>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</si>
  <si>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</si>
  <si>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</si>
  <si>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</si>
  <si>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</si>
  <si>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</si>
  <si>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</si>
  <si>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</si>
  <si>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</si>
  <si>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</si>
  <si>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</si>
  <si>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</si>
  <si>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</si>
  <si>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</si>
  <si>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</si>
  <si>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</si>
  <si>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</si>
  <si>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</si>
  <si>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</si>
  <si>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</si>
  <si>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</si>
  <si>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</si>
  <si>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</si>
  <si>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</si>
  <si>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</si>
  <si>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</si>
  <si>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</si>
  <si>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</si>
  <si>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</si>
  <si>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</si>
  <si>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</si>
  <si>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</si>
  <si>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г.Орел</t>
  </si>
  <si>
    <t>Знаменский участок</t>
  </si>
  <si>
    <t>Змиевский МФ</t>
  </si>
  <si>
    <t>Верховский МФ</t>
  </si>
  <si>
    <t>Нарышкинский МФ</t>
  </si>
  <si>
    <t>Кромской МФ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</si>
  <si>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</si>
  <si>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</si>
  <si>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</si>
  <si>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Мценский Ф</t>
  </si>
  <si>
    <t>Ливенский МФ</t>
  </si>
  <si>
    <t>Техническое перевооружение ТП,РП. Замена силовых трансформаторов 10/6/0,4кВ</t>
  </si>
  <si>
    <t>Болховский участок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</si>
  <si>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</si>
  <si>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</si>
  <si>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</si>
  <si>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</si>
  <si>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</si>
  <si>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</si>
  <si>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</si>
  <si>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</si>
  <si>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</si>
  <si>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</si>
  <si>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</si>
  <si>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</si>
  <si>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</si>
  <si>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</si>
  <si>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</si>
  <si>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</si>
  <si>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</si>
  <si>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</si>
  <si>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</si>
  <si>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</si>
  <si>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</si>
  <si>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</si>
  <si>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</si>
  <si>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</si>
  <si>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</si>
  <si>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</si>
  <si>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</si>
  <si>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</si>
  <si>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</si>
  <si>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</si>
  <si>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</si>
  <si>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</si>
  <si>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</si>
  <si>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</si>
  <si>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</si>
  <si>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</si>
  <si>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</si>
  <si>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</si>
  <si>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</si>
  <si>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</si>
  <si>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</si>
  <si>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</si>
  <si>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</si>
  <si>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</si>
  <si>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</si>
  <si>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</si>
  <si>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</si>
  <si>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</si>
  <si>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</si>
  <si>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</si>
  <si>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 xml:space="preserve">
Утвержденный план</t>
  </si>
  <si>
    <t xml:space="preserve">Показатель увеличения мощности силовых трансформаторов на подстанциях 6 кВ , не связанного с осуществлением технологического присоединения к электрическим сетям, ∆P6тр </t>
  </si>
  <si>
    <t>4.5</t>
  </si>
  <si>
    <t>4.6</t>
  </si>
  <si>
    <t>4.7</t>
  </si>
  <si>
    <t>4.8</t>
  </si>
  <si>
    <t>4.9</t>
  </si>
  <si>
    <t>4.10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</si>
  <si>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</si>
  <si>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</si>
  <si>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</si>
  <si>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</si>
  <si>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</si>
  <si>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</si>
  <si>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</si>
  <si>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</si>
  <si>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</si>
  <si>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</si>
  <si>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Акционергное общество Орелоблэнерго</t>
  </si>
  <si>
    <t>Прочее новое строительство</t>
  </si>
  <si>
    <t>Внедрение средств контроля кабельных и воздушных линий</t>
  </si>
  <si>
    <r>
      <t>Показатель увеличения мощности силовых трансформаторов на подстанциях 10 кВ, не связанного с осуществлением технологического присоединения к электрическим сетям, ∆Р</t>
    </r>
    <r>
      <rPr>
        <vertAlign val="superscript"/>
        <sz val="10"/>
        <color indexed="8"/>
        <rFont val="Times New Roman"/>
        <family val="1"/>
      </rPr>
      <t>10</t>
    </r>
    <r>
      <rPr>
        <vertAlign val="subscript"/>
        <sz val="10"/>
        <color indexed="8"/>
        <rFont val="Times New Roman"/>
        <family val="1"/>
      </rPr>
      <t xml:space="preserve">тр </t>
    </r>
  </si>
  <si>
    <r>
      <t>Показатель увеличения протяженности линий электропередачи, не связанного с осуществлением технологического присоединения к электрическим сетям низкого напряжения, ∆L</t>
    </r>
    <r>
      <rPr>
        <vertAlign val="superscript"/>
        <sz val="10"/>
        <color indexed="8"/>
        <rFont val="Times New Roman"/>
        <family val="1"/>
      </rPr>
      <t>нн</t>
    </r>
    <r>
      <rPr>
        <vertAlign val="subscript"/>
        <sz val="10"/>
        <color indexed="8"/>
        <rFont val="Times New Roman"/>
        <family val="1"/>
      </rPr>
      <t xml:space="preserve">ЛЭП </t>
    </r>
  </si>
  <si>
    <r>
      <t>Показатель увеличения протяженности линий электропередачи, не связанного с осуществлением технологического присоединения к электрическим сетям среднего напряжения, ∆L</t>
    </r>
    <r>
      <rPr>
        <vertAlign val="superscript"/>
        <sz val="10"/>
        <color indexed="8"/>
        <rFont val="Times New Roman"/>
        <family val="1"/>
      </rPr>
      <t>сн</t>
    </r>
    <r>
      <rPr>
        <vertAlign val="subscript"/>
        <sz val="10"/>
        <color indexed="8"/>
        <rFont val="Times New Roman"/>
        <family val="1"/>
      </rPr>
      <t xml:space="preserve">ЛЭП </t>
    </r>
  </si>
  <si>
    <r>
      <t>Показатель степени загрузки трансформаторной подстанции, К</t>
    </r>
    <r>
      <rPr>
        <vertAlign val="subscript"/>
        <sz val="10"/>
        <color indexed="8"/>
        <rFont val="Times New Roman"/>
        <family val="1"/>
      </rPr>
      <t>загр</t>
    </r>
  </si>
  <si>
    <r>
      <t>Показатель замены линий электропередачи низкого напряжения, L</t>
    </r>
    <r>
      <rPr>
        <vertAlign val="superscript"/>
        <sz val="10"/>
        <color indexed="8"/>
        <rFont val="Times New Roman"/>
        <family val="1"/>
      </rPr>
      <t>нн</t>
    </r>
    <r>
      <rPr>
        <vertAlign val="subscript"/>
        <sz val="10"/>
        <color indexed="8"/>
        <rFont val="Times New Roman"/>
        <family val="1"/>
      </rPr>
      <t>з</t>
    </r>
  </si>
  <si>
    <r>
      <t>Показатель замены линий электропередачи среднего напряжения, L</t>
    </r>
    <r>
      <rPr>
        <vertAlign val="superscript"/>
        <sz val="10"/>
        <color indexed="8"/>
        <rFont val="Times New Roman"/>
        <family val="1"/>
      </rPr>
      <t>сн</t>
    </r>
    <r>
      <rPr>
        <vertAlign val="subscript"/>
        <sz val="10"/>
        <color indexed="8"/>
        <rFont val="Times New Roman"/>
        <family val="1"/>
      </rPr>
      <t>з</t>
    </r>
  </si>
  <si>
    <r>
      <t>Показатель замены силовых (авто-) трансформаторов 6 кВ, Р</t>
    </r>
    <r>
      <rPr>
        <vertAlign val="superscript"/>
        <sz val="10"/>
        <color indexed="8"/>
        <rFont val="Times New Roman"/>
        <family val="1"/>
      </rPr>
      <t>6</t>
    </r>
    <r>
      <rPr>
        <vertAlign val="subscript"/>
        <sz val="10"/>
        <color indexed="8"/>
        <rFont val="Times New Roman"/>
        <family val="1"/>
      </rPr>
      <t>З тр</t>
    </r>
  </si>
  <si>
    <r>
      <t>Показатель замены силовых (авто-) трансформаторов 10 кВ, Р</t>
    </r>
    <r>
      <rPr>
        <vertAlign val="superscript"/>
        <sz val="10"/>
        <color indexed="8"/>
        <rFont val="Times New Roman"/>
        <family val="1"/>
      </rPr>
      <t>10</t>
    </r>
    <r>
      <rPr>
        <vertAlign val="subscript"/>
        <sz val="10"/>
        <color indexed="8"/>
        <rFont val="Times New Roman"/>
        <family val="1"/>
      </rPr>
      <t xml:space="preserve">З тр </t>
    </r>
  </si>
  <si>
    <r>
      <t>Показатель замены выключателей 6 кВ, B</t>
    </r>
    <r>
      <rPr>
        <vertAlign val="superscript"/>
        <sz val="10"/>
        <color indexed="8"/>
        <rFont val="Times New Roman"/>
        <family val="1"/>
      </rPr>
      <t>6</t>
    </r>
    <r>
      <rPr>
        <vertAlign val="subscript"/>
        <sz val="10"/>
        <color indexed="8"/>
        <rFont val="Times New Roman"/>
        <family val="1"/>
      </rPr>
      <t>з</t>
    </r>
  </si>
  <si>
    <r>
      <t>Показатель замены выключателей 10 кВ, В</t>
    </r>
    <r>
      <rPr>
        <vertAlign val="superscript"/>
        <sz val="10"/>
        <color indexed="8"/>
        <rFont val="Times New Roman"/>
        <family val="1"/>
      </rPr>
      <t>10</t>
    </r>
    <r>
      <rPr>
        <vertAlign val="subscript"/>
        <sz val="10"/>
        <color indexed="8"/>
        <rFont val="Times New Roman"/>
        <family val="1"/>
      </rPr>
      <t>з</t>
    </r>
  </si>
  <si>
    <r>
  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данных, ПО</t>
    </r>
    <r>
      <rPr>
        <vertAlign val="subscript"/>
        <sz val="10"/>
        <color indexed="8"/>
        <rFont val="Times New Roman"/>
        <family val="1"/>
      </rPr>
      <t xml:space="preserve">дист </t>
    </r>
  </si>
  <si>
    <r>
      <t>Показатель оценки изменения средней продолжительности прекращения передачи электрической энергии потребителям услуг, ∆П</t>
    </r>
    <r>
      <rPr>
        <vertAlign val="subscript"/>
        <sz val="10"/>
        <color indexed="8"/>
        <rFont val="Times New Roman"/>
        <family val="1"/>
      </rPr>
      <t xml:space="preserve">saidi </t>
    </r>
  </si>
  <si>
    <r>
      <t>показатель оценки изменения средней частоты прекращения передачи электрической энергии потребителям услуг, ∆П</t>
    </r>
    <r>
      <rPr>
        <vertAlign val="subscript"/>
        <sz val="10"/>
        <color indexed="8"/>
        <rFont val="Times New Roman"/>
        <family val="1"/>
      </rPr>
      <t xml:space="preserve">saifi </t>
    </r>
  </si>
  <si>
    <r>
      <t xml:space="preserve"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власти, </t>
    </r>
    <r>
      <rPr>
        <sz val="10"/>
        <rFont val="Times New Roman"/>
        <family val="1"/>
      </rPr>
      <t>Фоив</t>
    </r>
    <r>
      <rPr>
        <sz val="10"/>
        <color indexed="8"/>
        <rFont val="Times New Roman"/>
        <family val="1"/>
      </rPr>
      <t xml:space="preserve"> </t>
    </r>
  </si>
  <si>
    <r>
      <t>Показатель объема финансовых потребностей, необходимых для реализации мероприятий, направленных на развитие информационной инфраструктуры, ∆Ф</t>
    </r>
    <r>
      <rPr>
        <vertAlign val="superscript"/>
        <sz val="10"/>
        <color indexed="8"/>
        <rFont val="Times New Roman"/>
        <family val="1"/>
      </rPr>
      <t>ит</t>
    </r>
    <r>
      <rPr>
        <vertAlign val="subscript"/>
        <sz val="10"/>
        <color indexed="8"/>
        <rFont val="Times New Roman"/>
        <family val="1"/>
      </rPr>
      <t xml:space="preserve"> </t>
    </r>
  </si>
  <si>
    <r>
      <t xml:space="preserve"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</t>
    </r>
    <r>
      <rPr>
        <sz val="10"/>
        <color indexed="8"/>
        <rFont val="Times New Roman"/>
        <family val="1"/>
      </rPr>
      <t>Фнэ</t>
    </r>
  </si>
  <si>
    <t>2022</t>
  </si>
  <si>
    <t>Приказом Управления по тарифам иценовой политике Орловской и области  №608-т от 27.12.2021</t>
  </si>
  <si>
    <t xml:space="preserve">г. Орел </t>
  </si>
  <si>
    <t>Мценский ф</t>
  </si>
  <si>
    <t>Техническое перевооружение  АСУП АО «Орелоблэнерго» на базе ПО «Модус»</t>
  </si>
  <si>
    <t>Техническое перевооружение   СКС АО «Орелоблэнерго»</t>
  </si>
  <si>
    <t>Мценский филиал</t>
  </si>
  <si>
    <t>2023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</si>
  <si>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года 2022</t>
  </si>
  <si>
    <t>J-03512522-1.2.1.1.1-2020-2024</t>
  </si>
  <si>
    <t>Строительство 3БКТП 2х400 6/0,4 кВ с ликвидацией ТП 408 г. Орел  (с изменением границ полосы отвода и охранной зоны).</t>
  </si>
  <si>
    <t>J-03512522-1.2.1.1.1-2022</t>
  </si>
  <si>
    <t>Строительство БКТП 1х250 10/0,4 кВ с ликвидацией ТП 001 с. Знаменское (с изменением границ полосы отвода и охранной зоны).</t>
  </si>
  <si>
    <t>Строительство БКТП 1х250 10/0,4 кВ с ликвидацией  ТП 031 г. Болхов (с изменением границ полосы отвода и охранной зоны).</t>
  </si>
  <si>
    <t>Строительство БКТП 1х100 10/0,4 кВ с ликвидацией ТП 015 г. Мценск (с изменением границ полосы отвода и охранной зоны).</t>
  </si>
  <si>
    <t>Строительство БКТП 1х250 6/04 кВ с ликвидацией ГКТПН 119 г. Ливны (с изменением границ полосы отвода и охранной зоны).</t>
  </si>
  <si>
    <t>Строительство БКТП 1х63 10/0,4 кВ с ликвидацией ТП 010 п.Красная Заря (с изменением границ полосы отвода и охранной зоны).</t>
  </si>
  <si>
    <t>Строительство БКТП 1х160 10/0,4 кВ с ликвидацией ТП 051 пгт. Змиевка (с изменением границ полосы отвода и охранной зоны).</t>
  </si>
  <si>
    <t>Строительство БКТП 1х160 10/0,4 кВ с ликвидацией ТП 007 п. Шаблыкино (с изменением границ полосы отвода и охранной зоны).</t>
  </si>
  <si>
    <t>Строительство БКТП 1х250 10/0,4 кВ с ликвидацией ТП 025 п. Залегощь (с изменением границ полосы отвода и охранной зоны).</t>
  </si>
  <si>
    <t>Строительство ГКТП 1х160 10/0,4 кВ с ликвидацией ТП 005 с. Корсаково (с изменением границ полосы отвода и охранной зоны).</t>
  </si>
  <si>
    <t>Строительство БКТП 1х400 10/0,4 кВ с ликвидацией ТП 008 п.Кромы (с изменением границ полосы отвода и охранной зоны).</t>
  </si>
  <si>
    <t>J-03512522-1.2.1.2.1-2020-2024</t>
  </si>
  <si>
    <t>Замена маслянных выключателей на вакуумные в РП 23 Яч.07,01,08 г. Орел -3 шт</t>
  </si>
  <si>
    <t>J-03512522-1.2.1.2.1-2022</t>
  </si>
  <si>
    <t>Замена маслянных выключателей на вакуумные в РП 24 Яч.09,02,12,14,16 г. Орел -5 шт</t>
  </si>
  <si>
    <t>Замена маслянных выключателей на вакуумные в РП 30 Яч.17,18,19 г. Орел -3 шт</t>
  </si>
  <si>
    <t>Замена маслянных выключателей на вакуумные в ТП 041 яч.02; яч.04; яч.08 г. Мценск -3шт.</t>
  </si>
  <si>
    <t>Замена маслянных выключателей на вакуумные в  ТП 047 яч.04 г. Мценск -1шт.</t>
  </si>
  <si>
    <t>Замена маслянных выключателей на вакуумные в ТП 056 яч.03 г. Мценск -1шт.</t>
  </si>
  <si>
    <t>Замена маслянных выключателей на вакуумные в ТП 139 яч.03 г. Ливны -1шт.</t>
  </si>
  <si>
    <t>J-03512522-1.2.1.2.2-2020-2024</t>
  </si>
  <si>
    <t>Замена трансформатора мощностью 315 кВА  на трансформатор мощностью 400 кВА ТП 110 г. Орел -1шт</t>
  </si>
  <si>
    <t>J-03512522-1.2.1.2.2-2022</t>
  </si>
  <si>
    <t>Замена трансформатора мощностью 400 кВА  на трансформатор мощностью 400 кВА ТП 110 г. Орел -1шт</t>
  </si>
  <si>
    <t>Замена трансформатора мощностью 560 кВА  на трансформатор мощностью 630 кВА ТП 451 г. Орел -1шт</t>
  </si>
  <si>
    <t>Замена трансформатора мощностью 315 кВА  на трансформатор мощностью 400 кВА ТП 451 г. Орел -1шт</t>
  </si>
  <si>
    <t>Замена трансформатора мощностью 200 кВА  на трансформатор мощностью 250 кВА  ТП 128 г. Орел - 1шт</t>
  </si>
  <si>
    <t>Замена трансформатора мощностью 315 кВА  на трансформатор мощностью 400 кВА ТП 113 г. Орел -1шт</t>
  </si>
  <si>
    <t>Замена трансформатора мощностью 400 кВА  на трансформатор мощностью 400 кВА  ТП 104 г. Орел -1шт</t>
  </si>
  <si>
    <t>Замена трансформатора мощностью 560 кВА  на трансформатор мощностью 400 кВА ТП 104 г. Орел -1шт.</t>
  </si>
  <si>
    <t>Замена трансформатора  мощностью 320 кВА  на трансформатор мощностью 400 кВА ТП 085 г. Орел -1,шт.</t>
  </si>
  <si>
    <t>Замена трансформатора мощностью 320 кВА  на трансформатор мощностью 400 кВА ТП 006 г. Орел -1шт</t>
  </si>
  <si>
    <t>Замена трансформаторов мощностью 630 кВА на трансформаторы мощностью 630 кВА ТП 001 г. Орел -2шт.</t>
  </si>
  <si>
    <t>Замена трансформаторов 6/0,4 кВ мощностью 180 кВА  на трансформаторы 6/0,4 кВ мощностью 250 кВА в ТП 323 г. Орел -2шт</t>
  </si>
  <si>
    <t>Замена трансформатора 6/0,4 кВ мощностью 180 кВА  на трансформатор 6/0,4 кВ мощностью 250 кВА в ТП 503 г. Орел -1шт</t>
  </si>
  <si>
    <t>Замена трансформатора 6/0,4 кВ мощностью 180 кВА на трансформатор 6/0,4 кВ мощностью 250 кВА в ТП 505 г. Орел -1шт</t>
  </si>
  <si>
    <t>Замена трансформатора 6/0,4 кВ мощностью 250 кВА  на трансформатор 6/0,4 кВ мощностью 250 кВА в ТП 505 г. Орел -1шт</t>
  </si>
  <si>
    <t>Замена трансформаторов 6/0,4 кВ мощностью 200 кВА  на трансформаторы 6/0,4 кВ мощностью 250 кВА в ТП 126.г. Орел -2шт</t>
  </si>
  <si>
    <t>Замена трансформатора 6/0,4 кВ мощностью 250 кВА  на трансформатор 6/0,4 кВ мощностью 400 кВА в РП 01.г. Орел -1шт</t>
  </si>
  <si>
    <t>Замена трансформатора 6/0,4 кВ мощностью 400 кВА  на трансформатор 6/0,4 кВ мощностью 400 кВА в РП 01 г. Орел -1шт</t>
  </si>
  <si>
    <t>Замена трансформаторов 6/0,4 кВ мощностью 200 кВА  на трансформаторы 6/0,4 кВ мощностью 250 кВА в ТП 621 г. Орел -2шт</t>
  </si>
  <si>
    <t>Замена трансформатора 6/0,4 кВ мощностью 400 кВА  на трансформатор 6/0,4 кВ мощностью 400 кВА в ТП 679 г. Орел -1шт</t>
  </si>
  <si>
    <t>Замена трансформатора мощностью 400 кВА на трансформатор мощностью 250 кВА ТП 020 г. Болхов -1шт.</t>
  </si>
  <si>
    <t>Замена трансформатора мощностью 400 кВА на трансформатор мощностью 400 кВА ТП 019 г. Мценск -1шт.</t>
  </si>
  <si>
    <t>Замена трансформатора мощностью 320 кВА на трансформатор мощностью 400 кВА ТП 038 г. Мценск -1шт.</t>
  </si>
  <si>
    <t>Замена трансформатора мощностью 400 кВА на трансформатор мощностью 400 кВА ТП 038 г. Мценск -1шт.</t>
  </si>
  <si>
    <t>Замена трансформатора мощностью 400 кВа на трансформатор мощностью 250 кВА ТП 004 п. Долгое -1шт.</t>
  </si>
  <si>
    <t>Замена трансформатора мощностью 400 кВа на трансформатор мощностью 250 кВА ТП 164 г. Ливны -1шт.</t>
  </si>
  <si>
    <t>Замена трансформатора мощностью 400 кВа на трансформатор мощностью 250 кВА ТП 011 г. Ливны -1шт.</t>
  </si>
  <si>
    <t>Замена трансформатора мощностью 400 кВа на трансформатор мощностью 630 кВА ТП 124 г. Ливны -1шт.</t>
  </si>
  <si>
    <t>Замена трансформатора мощностью 400 кВА на трансформатор мощностью 250 кВА ТП 009 с. Русский Брод -1шт.</t>
  </si>
  <si>
    <t>Замена трансформатора мощностью 160 кВА на трансформатор мощностью 100 кВА ТП 010  п. Хомутово -1шт.</t>
  </si>
  <si>
    <t>Замена трансформатора мощностью 250 кВА на трансформатор мощностью 160 кВА ТП 027  п. Верховье -1шт.</t>
  </si>
  <si>
    <t>Замена трансформатора мощностью 400 кВА на трансформатор мощностью 400 кВА ТП 025 п.Змиевка ул. Кима Талатынова -1шт.</t>
  </si>
  <si>
    <t>Замена трансформатора мощностью 160 кВА на трансформатор мощностью 160 кВА ТП 029 п. Глазуновка -1шт.</t>
  </si>
  <si>
    <t>Замена трансформатора мощностью 250 кВА на трансформатор мощностью 160 кВА ТП 013 ул. Строителей, п. Хотынец -1шт.</t>
  </si>
  <si>
    <t>ЗЗамена трансформатора мощностью 400 кВА на трансформатор мощностью 250 кВА ТП 013 п. Залегощь -1шт.</t>
  </si>
  <si>
    <t>Замена трансформатора мощностью 400 кВА на трансформатор мощностью 250 кВА ТП 017 Дмитровск -1шт.</t>
  </si>
  <si>
    <t>J-03512522-1.2.1.2.3-2020-2024</t>
  </si>
  <si>
    <t>Замена оборудования РУ 0,4 кВ РП 16 г. Орел -2шт. ВА5543</t>
  </si>
  <si>
    <t>J-03512522-1.2.1.2.3-2022</t>
  </si>
  <si>
    <t>Замена оборудования РУ 6 кВ ТП 135 г. Орел -6шт. КСО 393</t>
  </si>
  <si>
    <t xml:space="preserve">Замена оборудовавния РУ 10 кВ ТП 150 г. Орел -7шт. КСО 393 </t>
  </si>
  <si>
    <t>Замена оборудования РУ 6 кВ ТП 416 яч.01 г. Орел -1шт. ВНА</t>
  </si>
  <si>
    <t>Замена оборудования РУ 6 кВ ТП 332 яч.04 г. Орел -1шт. ВНА</t>
  </si>
  <si>
    <t>Замена оборудования РУ 6 кВ ТП 091 яч.04 г. Орел -1шт КСО310</t>
  </si>
  <si>
    <t>Замена оборудования РУ 6 кВ ТП 160  г. Орел -1шт КСО310</t>
  </si>
  <si>
    <t>Замена оборудования РУ 6 кВ ТП 050 яч.01 г. Орел -РВз-2шт, ВВ -1шт</t>
  </si>
  <si>
    <t>Замена оборудования РУ 6 кВ ТП 082 яч.04 г. Орел -РВз-2шт, ВВ -1шт</t>
  </si>
  <si>
    <t>Замена оборудования  РУ 10кВ ТП 024 г. Болхов -4шт. КСО393</t>
  </si>
  <si>
    <t>Замена оборудования РУ 10кВ ТП 020 яч№1; №2; №3; №4; №5. г. Мценск -5шт. КСО393</t>
  </si>
  <si>
    <t>Замена оборудования РУ 10кВ ТП 076 яч№2; №4; №6 г. Мценск -3шт. КСО393</t>
  </si>
  <si>
    <t>Замена оборудования РУ-6кВ ТП 062 г. Ливны -6шт. КСО393</t>
  </si>
  <si>
    <t>Замена оборудования РУ-6кВ ТП 007 г. Ливны -6шт. КСО393</t>
  </si>
  <si>
    <t>Замена оборудования РУ 10кВ ТП 012 п. Верховье -3шт. КСО366</t>
  </si>
  <si>
    <t>Замена оборудования РУ-10 кВ ТП 015 г. Малоархангельск -1шт. КСО393</t>
  </si>
  <si>
    <t>Замена оборудования РУ 0,4кВ ТП 001 п. Покровское -2шт. ЩО70</t>
  </si>
  <si>
    <t>Замена оборудования РУ 0,4кВ ТП 010 п. Хотынец  -2шт. ЩО70</t>
  </si>
  <si>
    <t>Замена оборудования РУ-10 кВ ТП 020 с.Тросна -1шт. КСО393</t>
  </si>
  <si>
    <t>Замена оборудования РУ 0,4кВ ТП 020 с.Тросна -1шт. ЩО70</t>
  </si>
  <si>
    <t>J-03512522-1.2.1.2.4-2020-2024</t>
  </si>
  <si>
    <t xml:space="preserve">Внедрение дуговой защиты в РП 27 Яч. 15,17,19,22,24,26,20,21 г. Орёл -8 шт. </t>
  </si>
  <si>
    <t>J-03512522-1.2.1.2.4-2022</t>
  </si>
  <si>
    <t>Внедрение дуговой защиты в РП 19 Яч.09,05,10,02 г. Орёл -как функция 4 шт</t>
  </si>
  <si>
    <t>Внедрение дуговой защиты в РП 08 Яч.18,04,20 г. Орёл -3 шт.</t>
  </si>
  <si>
    <t>Внедрение дуговой защиты в РП 21 Яч.19,20 г. Орёл - 2 шт.</t>
  </si>
  <si>
    <t>J-03512522-1.2.1.2.5-2020-2024</t>
  </si>
  <si>
    <t>Техперевооружение РП. Внедрение микропроцессорной релейной защиты и автоматики в РП 24 Яч.09,02,12,14,16  г. Орёл -5 шт.</t>
  </si>
  <si>
    <t>J-03512522-1.2.1.2.5-2022</t>
  </si>
  <si>
    <t>Техперевооружение РП. Внедрение микропроцессорной релейной защиты и автоматики в РП 30 Яч.18,19  г. Орёл -2 шт.</t>
  </si>
  <si>
    <t xml:space="preserve">Техперевооружение РП. Внедрение микропроцессорной релейной защиты и автоматики в  ТП 050 Яч.01 г. Орёл -1 шт. </t>
  </si>
  <si>
    <t>Техперевооружение РП. Внедрение микропроцессорной релейной защиты и автоматики вТП 082 Яч.04 г. Орёл -1 шт.</t>
  </si>
  <si>
    <t>Техперевооружение РП. Внедрение микропроцессорной релейной защиты и автоматики в  ТП 091 Яч.04  г. Орёл -1 шт.</t>
  </si>
  <si>
    <t>Техперевооружение РП. Внедрение микропроцессорной релейной защиты и автоматики в ТП 160 Яч.03 г. Орёл -1 шт.</t>
  </si>
  <si>
    <t>Техперевооружение РП. Внедрение микропроцессорной релейной защиты и автоматики в ТП 041 яч.02; яч.04; яч.08 г. Мценск -3шт.</t>
  </si>
  <si>
    <t>Техперевооружение РП. Внедрение микропроцессорной релейной защиты и автоматики в ТП 047 яч.04 г. Мценск -1шт.</t>
  </si>
  <si>
    <t>Техперевооружение РП. Внедрение микропроцессорной релейной защиты и автоматики в ТП 056 яч.03 г. Мценск -1шт.</t>
  </si>
  <si>
    <t>J-03512522-1.2.2.1.1-2020-2024</t>
  </si>
  <si>
    <t>ВЛ-0,4 кВ №1 ТП 677 ш. Московское г.Орел -0,18км (с установкой охранной зоны).</t>
  </si>
  <si>
    <t>J-03512522-1.2.2.1.1-2022</t>
  </si>
  <si>
    <t>ВЛ-0,4 кВ №9 ТП 004 ул. Тургенева г. Орел -0,05км (с установкой охранной зоны).</t>
  </si>
  <si>
    <t>ВЛ-0,4 кВ №7 ТП 061 ул. Осипенко г. Орел -0,12км (с установкой охранной зоны).</t>
  </si>
  <si>
    <t>ВЛ-0,4 кВ №2 ТП 745 ул. Михалицина г. Орел -2,1км. (с установкой охранной зоны).</t>
  </si>
  <si>
    <t>ВЛ-0,4 кВ №13 ТП 520 ул. Комсомольская г. Орел -1,86 км (с установкой охранной зоны).</t>
  </si>
  <si>
    <t>ВЛ-0,4 кВ №14 ТП 871 ул. Маринченко г. Орел -1,08км (с установкой охранной зоны).</t>
  </si>
  <si>
    <t>ВЛ-0,4 кВ №30 ТП 853 ул. Гайдара г. Орел -0,68км (с установкой охранной зоны).</t>
  </si>
  <si>
    <t>ВЛ-0,4 кВ №4 ТП 854 ул. Гайдара г. Орел -0,45км (с установкой охранной зоны).</t>
  </si>
  <si>
    <t>ВЛ-0,4 кВ №15 РП 34 ул. Раздольная, ул. Гайдара  г. Орел -1,35км (с установкой охранной зоны).</t>
  </si>
  <si>
    <t>ВЛ-0,4 кВ №10 ТП 607 ул. Ливенская г. Орел -2,05км (с установкой охранной зоны).</t>
  </si>
  <si>
    <t>ВЛ-0,4 кВ №17 РП 10 ул. Маринченко, ул. Космоновтов г. Орел -1,68км (с установкой охранной зоны).</t>
  </si>
  <si>
    <t>ВЛ-0,4 кВ №14 ТП 109 ул. Игнатова, ул. Матвеева  г. Орел -2,1 км (с установкой охранной зоны).</t>
  </si>
  <si>
    <t xml:space="preserve"> ВЛ-10кВ №10 ПС "Болхов" от опоры №40в до ТП 042 г. Болхов -0,6км (с установкой охранной зоны).</t>
  </si>
  <si>
    <t>ВЛ 0,4 кВ №5 ТП 003 ул. Ключикова, г. Болхов -0,85км (с установкой охранной зоны).</t>
  </si>
  <si>
    <t>ВЛ 0,4 кВ №5 ТП 020, ул. Свердлова, г. Болхов -0,5км (с установкой охранной зоны).</t>
  </si>
  <si>
    <t>ВЛ-10 кВ №12 ПС "Район "В"» от ТП 050 до ТП 062  г. Мценск -4,0км (с установкой охранной зоны).</t>
  </si>
  <si>
    <t>ВЛ-0,4кВ №1 ТП044 ул. Колхозная г. Мценск -1,1 (с установкой охранной зоны).</t>
  </si>
  <si>
    <t>ВЛ 0,4 кВ №4 ТП 024 по ул. Воронежская  в г. Ливны -1,1км (с установкой охранной зоны).</t>
  </si>
  <si>
    <t>ВЛ 0,4 кВ №15 ТП 139 по ул. Октябрьская, ул. Гайдара в  г. Ливны -1,35км (с установкой охранной зоны).</t>
  </si>
  <si>
    <t>ВЛ 0,4 кВ №4 ТП 003 по ул. Пионерская, ул. Торговая в п. Колпна -0,7км (с установкой охранной зоны).</t>
  </si>
  <si>
    <t>ВЛ 0,4 кВ №8 ТП 001 по ул. Октябрьская, ул. Свердлова, ул. Привокзальная в п. Долгое -0,83км (с установкой охранной зоны).</t>
  </si>
  <si>
    <t>ВЛ 0,4 кВ №4 ТП 121 по ул. ул. Кобринская, ул. Моногаровская, пер. Мирный, пер. Радостный, пер. Дальний в г. Ливны -1,1км (с установкой охранной зоны).</t>
  </si>
  <si>
    <t>ВЛ 0,4 кВ №5 ТП 121 по ул. Кобринская, пер. Крайний, пер. Цветочный в г. Ливны -1 км (с установкой охранной зоны).</t>
  </si>
  <si>
    <t>ВЛ 0,4 кВ №4 ТП 069 по пер. Ясный, пер. Малый, пер. Тихий в г. Ливны -0,92км (с установкой охранной зоны).</t>
  </si>
  <si>
    <t>ВЛ 0,4 кВ №2 ТП 014 п.Хомутово, ул. Ольховая -0,365км (с установкой охранной зоны).</t>
  </si>
  <si>
    <t>ВЛ 0,4 кВ №1 ТП 015 п.Хомутово, ул. Парковая, ул. Панфилова -0,667км (с установкой охранной зоны).</t>
  </si>
  <si>
    <t>ВЛ 0,4 кВ №2 ТП 010 п.Красная Заря, ул. Запольная -0,784км (с установкой охранной зоны).</t>
  </si>
  <si>
    <t>ВЛ 0,4 кВ №1 ТП 010 п.Красная Заря, ул. Запольная -0,14км (с установкой охранной зоны).</t>
  </si>
  <si>
    <t>ВЛ 10 кВ №16 ПС Хомутово  от опоры №98  до ТП 010 -0,614км (с установкой охранной зоны).</t>
  </si>
  <si>
    <t>ВЛ 0,4 кВ №7 ТП 004 п. Змиевка ул. Лескова -0,53км (с установкой охранной зоны).</t>
  </si>
  <si>
    <t>ВЛ 0,4 кВ №3 ТП004 п. Змиевка ул. Лескова -0,73км (с установкой охранной зоны).</t>
  </si>
  <si>
    <t>ВЛ 0,4 кВ № 1 ТП 021 п. Глазуновка, ул. Привокзальная -0,7км (с установкой охранной зоны).</t>
  </si>
  <si>
    <t>ВЛ-0,4 кВ №1 ТП 014 ул. Кооперативная, п. Покровское -0,6км (с установкой охранной зоны).</t>
  </si>
  <si>
    <t>ВЛ -0,4 кВ №2 ТП 018 ул. Заводская, г. Малоархангельск- 0,195км (с установкой охранной зоны).</t>
  </si>
  <si>
    <t>ВЛ 0,4 кВ №1 ТП 006 пер. Красноармейский, г. Малоархангельск -0,615км (с установкой охранной зоны).</t>
  </si>
  <si>
    <t>ВЛ-0,4 кВ №3 ТП 014 ул. Ленина, п. Покровское -0,92км (с установкой охранной зоны).</t>
  </si>
  <si>
    <t>ВЛ 0,4 кВ № 2 ТП 027 п. Глазуновка, пер. Мелиораторов -0,4км (с установкой охранной зоны).</t>
  </si>
  <si>
    <t>ВЛ-0,4 кВ №1 ТП 004 ул. Комсомольская с. Дросково -0,9км (с установкой охранной зоны).</t>
  </si>
  <si>
    <t>ВЛ 10 кВ №1 ПС 110/35/10 кВ «Нарышкинская» опоры №113-128 п. Нарышкино с переводом в КЛ 10 кВ -0,2 км (с установкой охранной зоны).</t>
  </si>
  <si>
    <t>ВЛ 10 кВ №5 ПС 35/10 кВ «Сосковская»опоры №86-98  с. Сосково -0,62км (с установкой охранной зоны).</t>
  </si>
  <si>
    <t>ВЛ 0,4 кВ №2 ТП 001 ул. Октябрьская, ул. Красноармейская, ул. Первомайская, пер. Тургенева  п. Шаблыкино -0,844км (с установкой охранной зоны).</t>
  </si>
  <si>
    <t>ВЛ 0,4 кВ №3 ТП 013 ул. Строителей  п. Хотынец -0,3км (с установкой охранной зоны).</t>
  </si>
  <si>
    <t>ВЛ 0,4 кВ №1 ТП 004 ул. Пионерская  п. Хотынец -0,58км (с установкой охранной зоны).</t>
  </si>
  <si>
    <t>ВЛ 0,4 кВ №2 ТП 009 ул. Чернышевского  п. Нарышкино -0,13км (с установкой охранной зоны).</t>
  </si>
  <si>
    <t>ВЛ 0,4 кВ №1 ТП 001 ул. 1-ая Комсомольская  п. Нарышкино -0,6км (с установкой охранной зоны).</t>
  </si>
  <si>
    <t>ВЛ 0,4 кВ №2 ТП 003 с. Моховое, ул. Ленина -0,1км (с установкой охранной зоны).</t>
  </si>
  <si>
    <t>ВЛ 0,4 кВ №9 ТП 009 п. Залегощь, ул. Горького -0,45км (с установкой охранной зоны).</t>
  </si>
  <si>
    <t>ВЛ 0,4 кВ №2 ТП 032 п. Залегощь, ул. Кравченко -0,41км (с установкой охранной зоны).</t>
  </si>
  <si>
    <t>ВЛ 0,4 кВ №6 ТП 003 с. Моховое, ул. Октябрьская, Пионерская -0,915км (с установкой охранной зоны).</t>
  </si>
  <si>
    <t>ВЛ 0,4 кВ № 4 ТП 020, ул. Гагарина, ул. Набережная-1, п. Кромы -0,45км (с установкой охранной зоны).</t>
  </si>
  <si>
    <t>Участок ВЛ 0,4 кВ № 2 ТП004, ул. Советская, ул. Мосина, с. Тросна -0,5 км (с установкой охранной зоны).</t>
  </si>
  <si>
    <t>ВЛ 0,4 кВ № 10 ТП 002, ул. Социалистическая, ул. Советская, г. Дмитровск -0,45км (с установкой охранной зоны).</t>
  </si>
  <si>
    <t>ВЛ 0,4 кВ № 2 ТП 018, ул. Октябрьская, 2-й Октябрьский пер.,  с разукрупнением распределительной линии  г. Дмитровск -1,6км (с установкой охранной зоны).</t>
  </si>
  <si>
    <t>ВЛ 0,4 кВ № 15 ТП 002 ул. Революционная, Коммунистическая, г. Дмитровск -1,0км (с установкой охранной зоны).</t>
  </si>
  <si>
    <t>J-03512522-1.2.2.1.2-2020-2024</t>
  </si>
  <si>
    <t>КЛ-0,4кВ №15 ТП427 - ВРУ ж/д 51 ул. Планерная -0,23 км (с установкой охранной зоны).г. Орел</t>
  </si>
  <si>
    <t>J-03512522-1.2.2.1.2-2022</t>
  </si>
  <si>
    <t>КЛ-0,4кВ №7 ТП427 - ВРУ ж/д 49 ул. Планерная - 0,281 км (с установкой охранной зоны).г. Орел</t>
  </si>
  <si>
    <t>КЛ-0,4кВ №9 ТП427 - ВРУ ж/д 47 ул. Планерная - 0,332 км (с установкой охранной зоны).г. Орел</t>
  </si>
  <si>
    <t>КЛ-0,4кВ №13 ТП427 - ВРУ ж/д 45 ул. Планерная - 0,352 км (с установкой охранной зоны).г. Орел</t>
  </si>
  <si>
    <t>КЛ-6кВ №638 ПС "ЗАПАДНАЯ"-РП 09.14 - 1,91 км (с установкой охранной зоны).г. Орел</t>
  </si>
  <si>
    <t>КЛ-6кВ ТП610.03-ТП635.01- 0,816 км (с установкой охранной зоны).г. Орел</t>
  </si>
  <si>
    <t>КЛ-10 кВ ТП 066 - ТП 064 ул. Кутукова-Кузьмина  г. Мценск -0,72км. (с установкой охранной зоны).</t>
  </si>
  <si>
    <t>КЛ-0,4 кВ  ТП 049 до ж/д №78  ул. К. Маркса  г. Мценск 0,32км. (с установкой охранной зоны).</t>
  </si>
  <si>
    <t>КЛ-6кВ №18 ПС Черкасская-КРН г. Ливны -2,5км (с установкой охранной зоны).</t>
  </si>
  <si>
    <t>J-03512522-1.2.2.2.1-2020-2024</t>
  </si>
  <si>
    <t>Установка для целей защиты пункта секционирования столбового (ПСС-10 Реклоузер) на опору №68 ВЛ 10 кВ №10 ПС "Болхов" г. Болхов -1шт.</t>
  </si>
  <si>
    <t>J-03512522-1.2.2.2.1-2022</t>
  </si>
  <si>
    <t>Установка для целей защиты пункта секционирования столбового (ПСС-10 Реклоузер) на опору №23 ВЛ 10 кВ №15 ПС "Коммаш"  -1шт.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</si>
  <si>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Ф№15 ПС "Район В" </t>
  </si>
  <si>
    <t>Установка для целей защиты пункта секционирования столбового учета электроэнергии  (ПСС-10 Реклоузер) на  КЛ-6 кВ Фидер №33,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</si>
  <si>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ВЛ-6 кВ Фидер №28,  п/ст «ПМ», опора №1 г. Ливны -1шт</t>
  </si>
  <si>
    <t>Установка для целей защиты пункта секционирования столбового (ПСС-10 Реклоузер) на опору №41 ВЛ 10кВ №1 ПС-Русский Брод -1шт.</t>
  </si>
  <si>
    <t>Установка для целей защиты пункта секционирования столбовой ПСС-10 реклоузер  на ВЛ-10 №7 кВ  ПС 110/35/10 кВ ЭЧЭ-61 п. Змиевка оп. №№ 37-38</t>
  </si>
  <si>
    <t>Установка для целей защиты пункта секционирования столбовой ПСС-10 реклоузер на ВЛ-10 №4 кВ  ПС 110/35/10 кВ ЭЧЭ-61 п. Змиевка оп. №№ 72-9/1</t>
  </si>
  <si>
    <t>Установка для целей защиты пункта секционирования столбовой ПСС-10 реклоузер  на ВЛ-10 №7 кВ  ПС 110/35/10 кВ ЭЧЭ-61 п. Змиевка оп. №№ 37-3/1</t>
  </si>
  <si>
    <t>Установка для целей защиты пункта секционирования столбовой ПСС-10 реклоузер  на ВЛ-10 №3 кВ  ПС 110/35/10 кВ ЭЧЭ-61 п. Змиевка оп. №№ 19-20</t>
  </si>
  <si>
    <t>Установка для целей защиты пункта секционирования столбового (ПСС-10 Реклоузер) на ВЛ-10 кВ №5  ПС 110/35/10 кВ Нарышкинская опора №107  п. Нарышкино -1шт.</t>
  </si>
  <si>
    <t>Установка для целей защиты пункта секционирования столбового (ПСС-10 Реклоузер) на ВЛ-10 кВ №5 ПС 110/35/10 кВ «Нарышкинская» опора № 163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</si>
  <si>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№114</t>
  </si>
  <si>
    <t>Установка для целей защиты пункта секционирования столбового   (ПСС-10 Реклоузер)  наВЛ-10 кВ №25 п. Залегощь оп. №№2-3 -1шт</t>
  </si>
  <si>
    <t>Установка для целей защиты пункта секционирования столбового   (ПСС-10 Реклоузер) на ВЛ-10 кВ №12 п. Залегощь оп. №№3-5 -1шт</t>
  </si>
  <si>
    <t>Установка для целей защиты пункта секционирования столбового учета электроэнергии  (ПСС-10 Реклоузер)   на ВЛ 10 кВ №6 п/с 110/35/10 кВ «Кромская» на ТП 018 п. Кромы -1шт.</t>
  </si>
  <si>
    <t>J-03512522-1.2.3.5.1-2020-2024</t>
  </si>
  <si>
    <t xml:space="preserve">Построение АСКУЭ  в распределительных сетях 0,4 кВ на вводах в РП 22 г. Орел -1шт </t>
  </si>
  <si>
    <t>J-03512522-1.2.3.5.1-2022</t>
  </si>
  <si>
    <t xml:space="preserve">Построение АСКУЭ  в распределительных сетях 0,4 кВ на вводах в ТП 034 г. Орел -1шт </t>
  </si>
  <si>
    <t xml:space="preserve">Построение АСКУЭ  в распределительных сетях 0,4 кВ на вводах в ТП 056 г. Орел -1шт </t>
  </si>
  <si>
    <t xml:space="preserve">Построение АСКУЭ  в распределительных сетях 0,4 кВ на вводах в ТП 100 г. Орел -1шт </t>
  </si>
  <si>
    <t xml:space="preserve">Построение АСКУЭ  в распределительных сетях 0,4 кВ на вводах в ТП 109 г. Орел -1шт </t>
  </si>
  <si>
    <t xml:space="preserve">Построение АСКУЭ  в распределительных сетях 0,4 кВ на вводах в ТП 112 г. Орел -1шт </t>
  </si>
  <si>
    <t xml:space="preserve">Построение АСКУЭ  в распределительных сетях 0,4 кВ на вводах в ТП 135 г. Орел -1шт </t>
  </si>
  <si>
    <t xml:space="preserve">Построение АСКУЭ  в распределительных сетях 0,4 кВ на вводах в ТП 176 г. Орел -1шт </t>
  </si>
  <si>
    <t xml:space="preserve">Построение АСКУЭ  в распределительных сетях 0,4 кВ на вводах в ТП 300 г. Орел -1шт </t>
  </si>
  <si>
    <t xml:space="preserve">Построение АСКУЭ  в распределительных сетях 0,4 кВ на вводах в ТП 333 г. Орел -1шт </t>
  </si>
  <si>
    <t xml:space="preserve">Построение АСКУЭ  в распределительных сетях 0,4 кВ на вводах в ТП 417 г. Орел -1шт </t>
  </si>
  <si>
    <t xml:space="preserve">Построение АСКУЭ  в распределительных сетях 0,4 кВ на вводах в ТП 420 г. Орел -1шт </t>
  </si>
  <si>
    <t xml:space="preserve">Построение АСКУЭ  в распределительных сетях 0,4 кВ на вводах в ТП 434 г. Орел -1шт </t>
  </si>
  <si>
    <t xml:space="preserve">Построение АСКУЭ  в распределительных сетях 0,4 кВ на вводах в ТП 452 г. Орел -1шт </t>
  </si>
  <si>
    <t xml:space="preserve">Построение АСКУЭ  в распределительных сетях 0,4 кВ на вводах в ТП 470 г. Орел -1шт </t>
  </si>
  <si>
    <t xml:space="preserve">Построение АСКУЭ  в распределительных сетях 0,4 кВ на вводах в ТП 485 г. Орел -1шт </t>
  </si>
  <si>
    <t xml:space="preserve">Построение АСКУЭ  в распределительных сетях 0,4 кВ на вводах в ТП 497 г. Орел -1шт </t>
  </si>
  <si>
    <t xml:space="preserve">Построение АСКУЭ  в распределительных сетях 0,4 кВ на вводах в ТП 625 г. Орел -1шт </t>
  </si>
  <si>
    <t xml:space="preserve">Построение АСКУЭ  в распределительных сетях 0,4 кВ на вводах в ТП 669 г. Орел -1шт </t>
  </si>
  <si>
    <t xml:space="preserve">Построение АСКУЭ  в распределительных сетях 0,4 кВ на вводах в ТП 672 г. Орел -1шт </t>
  </si>
  <si>
    <t xml:space="preserve">Построение АСКУЭ  в распределительных сетях 0,4 кВ на вводах в ТП 701 г. Орел -1шт </t>
  </si>
  <si>
    <t xml:space="preserve">Построение АСКУЭ  в распределительных сетях 0,4 кВ на вводах в ТП 743 г. Орел -1шт </t>
  </si>
  <si>
    <t xml:space="preserve">Построение АСКУЭ  в распределительных сетях 0,4 кВ на вводах в ТП 804 г. Орел -1шт </t>
  </si>
  <si>
    <t xml:space="preserve">Построение АСКУЭ  в распределительных сетях 0,4 кВ на вводах в ТП 838 г. Орел -1шт </t>
  </si>
  <si>
    <t xml:space="preserve">Построение АСКУЭ в распределительных сетях 0,4 кВ на вводах в объекты электроснабжения от ТП  (1655 объекта) г. Орел </t>
  </si>
  <si>
    <t>Построение АСКУЭ в распределительных сетях 0,4 кВ на вводах в объекты электроснабжения от ТП 031. (64 объекта) г. Болхов</t>
  </si>
  <si>
    <t>Построение АСКУЭ в распределительных сетях 0,4 кВ на вводах в ЦРП 03 г. Мценск -1шт.</t>
  </si>
  <si>
    <t>Построение АСКУЭ в распределительных сетях 0,4 кВ на вводах в ТП 017  г. Мценск -1шт.</t>
  </si>
  <si>
    <t>Построение АСКУЭ в распределительных сетях 0,4 кВ на вводах в ТП 016  г. Мценск -1шт.</t>
  </si>
  <si>
    <t xml:space="preserve">Построение АСКУЭ в распределительных сетях 0,4 кВ на вводах в объекты электроснабжения от ТП  (95 объекта) г. Мценск </t>
  </si>
  <si>
    <t>Построение АСКУЭ  в распределительных сетях 0,4 кВ на вводах в ТП 021 г. Ливны  -1шт.</t>
  </si>
  <si>
    <t>Построение АСКУЭ  в распределительных сетях 0,4 кВ на вводах в ТП 015 г. Ливны  -1шт.</t>
  </si>
  <si>
    <t>Построение АСКУЭ  в распределительных сетях 0,4 кВ на вводах в ТП 100 г. Ливны  -1шт.</t>
  </si>
  <si>
    <t>Построение АСКУЭ  в распределительных сетях 0,4 кВ на вводах в ТП 107 г. Ливны  -1шт.</t>
  </si>
  <si>
    <t xml:space="preserve">Построение АСКУЭ в распределительных сетях 0,4 кВ на вводах в объекты электроснабжения от ТП  (99 объекта) г. Ливны </t>
  </si>
  <si>
    <t>Построение АСКУЭ в распределительных сетях 0,4 кВ на вводах в ТП 002 п. Хомутово ул. Заводская -1шт.</t>
  </si>
  <si>
    <t xml:space="preserve">Построение АСКУЭ в распределительных сетях 0,4 кВ на вводах в объекты электроснабжения от ТП  (94 объекта) </t>
  </si>
  <si>
    <t>Построение АСКУЭ  в распределительных сетях 0,4 кВ на вводах в ТП 007  п. Покровское, в том числе на вводах в жилые дома -1шт.</t>
  </si>
  <si>
    <t>Построение АСКУЭ  в распределительных сетях 0,4 кВ на вводах в ТП 025  п. Змиевка, в том числе на вводах в жилые дома -1шт.</t>
  </si>
  <si>
    <t>Построение АСКУЭ  в распределительных сетях 0,4 кВ на вводах в ТП 013  г. Малоархангельск, в том числе на вводах в жилые дома -1шт.</t>
  </si>
  <si>
    <t>Построение АСКУЭ  в распределительных сетях 0,4 кВ на вводах в ТП 018  п. Глазуновка, в том числе на вводах в жилые дома -1шт.</t>
  </si>
  <si>
    <t>Построение АСКУЭ  в распределительных сетях 0,4 кВ на вводах в ТП 019  п. Змиевка, в том числе на вводах в жилые дома -1шт.</t>
  </si>
  <si>
    <t>Построение АСКУЭ  в распределительных сетях 0,4 кВ на вводах в ТП 023  п. Глазуновка, в том числе на вводах в жилые дома -1шт.</t>
  </si>
  <si>
    <t xml:space="preserve">Построение АСКУЭ в распределительных сетях 0,4 кВ на вводах в объекты электроснабжения от ТП  (97 объекта) п. Змиевка </t>
  </si>
  <si>
    <t>Построение АСКУЭ  в распределительных сетях 0,4 кВ на вводах в ТП 001 ВЛ 0,4 кВ №1, в т.ч. на вводах в ж/д  п. Нарышкино, ул.  1-ая Комсомольская —(40 объектов)</t>
  </si>
  <si>
    <t>Построение АСКУЭ  в распределительных сетях 0,4 кВ на вводах в ТП 006  с. Сосково, в том числе на вводах в  жилые дома -1шт</t>
  </si>
  <si>
    <t xml:space="preserve">Построение АСКУЭ  в распределительных сетях 0,4 кВ на вводах в ТП 013 ВЛ 0,4 кВ №3, в т.ч. на вводах в ж/д  п. Хотынец,, ул. Строителей — (10 объектов) </t>
  </si>
  <si>
    <t xml:space="preserve">Построение АСКУЭ  в распределительных сетях 0,4 кВ на вводах в ТП 004 ВЛ 0,4 кВ №1, в т.ч. на вводах в ж/д  п. Хотынец,, ул. Пионерская — (36 объектов) </t>
  </si>
  <si>
    <t>Построение АСКУЭ  в распределительных сетях 0,4 кВ на вводах в ТП 003  п. Шаблыкино, в том числе на вводах в жилые дома -1шт</t>
  </si>
  <si>
    <t>Построение АСКУЭ  в распределительных сетях 0,4 кВ на вводах в ТП 013  п. Шаблыкино, в том числе на вводах в  жилые дома -1шт</t>
  </si>
  <si>
    <t>Построение АСКУЭ  в распределительных сетях 0,4 кВ на вводах в ТП 001  п. Шаблыкино, в том числе на вводах в  жилые дома -1шт</t>
  </si>
  <si>
    <t>Построение АСКУЭ в распределительных сетях 0,4 кВ на вводах в ТП 006 г. Новосиль -1шт.</t>
  </si>
  <si>
    <t xml:space="preserve">Построение АСКУЭ в распределительных сетях 0,4 кВ на вводах в объекты электроснабжения от ТП  (91 объекта) п. Залегощь </t>
  </si>
  <si>
    <t>Построение АСКУЭ в распределительных сетях 0,4 кВ на вводах в ТП 016 ул. пер. Куренцова, п. Кромы -1шт.</t>
  </si>
  <si>
    <t>Построение АСКУЭ в распределительных сетях 0,4 кВ на вводах в объекты электроснабжения от ТП  (93 объекта) п. Кромы</t>
  </si>
  <si>
    <t>J-03512522-1.2.3.6.1-2020-2024</t>
  </si>
  <si>
    <t>Построение автоматизированной информационно-ф системы АСКУЭ  в распределительных сетях 6/10 кВ по питающим линиям №813, №820 в  РП 07 г. Орел -1шт</t>
  </si>
  <si>
    <t>J-03512522-1.2.3.6.1-2022</t>
  </si>
  <si>
    <t>Построение автоматизированной информационно-ф системы АСКУЭ  в распределительных сетях 6/10 кВ по питающим линиям №04, №15 в  РП 20 г. Орел -1шт</t>
  </si>
  <si>
    <t>Построение автоматизированной информационно-ф системы АСКУЭ  в распределительных сетях 6/10 кВ по питающим линиям №107 в  ТП 651 г. Орел -1шт</t>
  </si>
  <si>
    <t>Построение автоматизированной информационно-измерительной системы АСКУЭ  в распределительных сетях 10 кВ на оп.№1 ВЛ 10кВ №17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</si>
  <si>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№10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</si>
  <si>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№28 ПС «ПМ» опора №1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</si>
  <si>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№5 ПС «ЛААЗ»  в ТП 201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</si>
  <si>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№16 ПС 110/35/10 кВ Залегощь в  ТП009 п. Залегощь -1шт.</t>
  </si>
  <si>
    <t>J-03512522-1.2.4.2.1-2020-2024</t>
  </si>
  <si>
    <t>J-03512522-1.2.4.2.1-2022</t>
  </si>
  <si>
    <t>J-03512522-1.2.4.2.2-2020-2024</t>
  </si>
  <si>
    <t>J-03512522-1.2.4.2.2-2022</t>
  </si>
  <si>
    <t>J-03512522-1.2.4.2.3-2020-2024</t>
  </si>
  <si>
    <t>Регулируемый источник тока-1шт</t>
  </si>
  <si>
    <t>J-03512522-1.2.4.2.3-2022</t>
  </si>
  <si>
    <t>Цифровой рефлектометр РЕЙС-305-1шт</t>
  </si>
  <si>
    <t>Защищенный планшетный ПК «Getac Е100»-1шт</t>
  </si>
  <si>
    <t>Автоподъёмник 48126 С -4 ПСС-131.18.Э-1шт</t>
  </si>
  <si>
    <t>УАЗ-390945-4шт</t>
  </si>
  <si>
    <t>Автокран КС 45717 К-1 25 тонн-1шт</t>
  </si>
  <si>
    <t>Экскавтор погрузчик-2шт</t>
  </si>
  <si>
    <t>J-03512522-1.4.1.1-2020-2024</t>
  </si>
  <si>
    <t>Строительство ВЛ-0,4 кВ №3 ТП 074 СИП 2 для перераспределения существующих нагрузок, оптимизации потерь и улучшения качества электроэнергии по ул. Базовая г. Орел -0,93км (с установкой охранной зоны).</t>
  </si>
  <si>
    <t>J-03512522-1.4.1.1-2022</t>
  </si>
  <si>
    <t>Строительство ВЛ-0,4 кВ №8 ТП 468 СИП 2 для перераспределения существующих нагрузок, оптимизации потерь и улучшения качества электроэнергии по ул. Мостовая, ул. Еловая, ул. Ольховская г. Орел -1,55км (с установкой охранной зоны).</t>
  </si>
  <si>
    <t>Строительство ВЛЗ 10кВ для оптимизации потерь и улучшения качества электроэнергии  от опоры №28 ВЛЗ-10кВ №12 ПС "Район В" до ТП 062 (1очередь) г. Мценск -1,65км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</si>
  <si>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Советская, п. Колпна (с установкой границ полосы отвода и охранной зоны).</t>
  </si>
  <si>
    <t>Монтаж БКТП 10/0,4 кВ 0,16МВА (1х0,16МВА)</t>
  </si>
  <si>
    <t>Строительство ВЛ 10 кВ  -0,2км</t>
  </si>
  <si>
    <t>Строительство КЛ 0,4 кВ ТП 124 до ВРУ дополнительного корпуса МБОУ «Лицей имени С.Н. Булгакова»  г. Ливны» по ул. Максима Горького в г. Ливны 0,17км (с установкой охранной зоны).ИСКЛ</t>
  </si>
  <si>
    <t>Строительство КЛ 0,4 кВ ЦРП до ВРУ дополнительного корпуса МБОУ «Лицей имени С.Н. Булгакова»  г. Ливны» по ул. Максима Горького в г. Ливны -0,32км (с установкой охранной зоны).ИСКЛ</t>
  </si>
  <si>
    <t>Строительство БКТП  10/0,4 кВ для перераспределения существующих нагрузок, оптимизации потерь и улучшения качества электроэнергии по ул. ул. К.Талатынова, п. Змиевка (с установкой границ полосы отвода и охранной зоны).</t>
  </si>
  <si>
    <t>Монтаж БКТП 10/0,4 кВ (1х0,250 МВА)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</si>
  <si>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Марта, п. Змиевка (с установкой границ полосы отвода и охранной зоны).</t>
  </si>
  <si>
    <t>Монтаж БКТП 10/0,4 кВ (1х0,16 МВА)</t>
  </si>
  <si>
    <t>Строительство ВЛИ 0,4 кВ  (0,1 км)</t>
  </si>
  <si>
    <t>Строительство ТП  10/0,4 кВ для перераспределения существующих нагрузок, оптимизации потерь и улучшения качества электроэнергии  в с. Корсаково. (с установкой границ полосы отвода и охранной зоны).</t>
  </si>
  <si>
    <t>Монтаж СТП 10/0,4 кВ 0,063МВА (1х0,063МВА)</t>
  </si>
  <si>
    <t>Строительство ВЛИ 0,4 кВ -0,8км.</t>
  </si>
  <si>
    <t>Строительство ВЛЗ 10 кВ -0,1км.</t>
  </si>
  <si>
    <t>1.4.1</t>
  </si>
  <si>
    <t>J-03512522-1.4.2.1-2020-2024</t>
  </si>
  <si>
    <t>Установка УТКЗ по КЛ 6 кВ №822 ПС Центральная в ТП 394 , ТП 389 (2 шт.)</t>
  </si>
  <si>
    <t>J-03512522-1.4.2.1-2022</t>
  </si>
  <si>
    <t>Установка УТКЗ по КЛ 6 кВ №822 ПС Центральная в ТП 719, ТП 721, ТП 722, ТП 723,  ТП 313, ТП 393, ТП 392, ТП 390 (8 шт.)</t>
  </si>
  <si>
    <t>Установка УТКЗ по КЛ 10 кВ №3 ПС Районная в ТП 843, ТП 848, ТП 841, ТП 842, ТП 832 (5шт.)</t>
  </si>
  <si>
    <t>Установка УТКЗ по КЛ 10 кВ №15 ПС Коммаш в ТП 071, ЦРП 02,  г. Мценск (2шт.)</t>
  </si>
  <si>
    <t>Установка УТКЗ по КЛ 10 кВ №15 ПС Коммаш в ТП 021,  ЦРП 01, ТП 023 г. Мценск (3шт.)</t>
  </si>
  <si>
    <t>Установка УТКЗ по КЛ 6 кВ №4 ПМ в ТП 120, ЦРП г. Ливны 2шт.</t>
  </si>
  <si>
    <t>Установка УТКЗ по КЛ 6 кВ №15 ПМ в ТП 021, 002 г. Ливны 2 шт.</t>
  </si>
  <si>
    <t>Установка ИКЗ на ВЛ 6 кВ  №17 ПС Черкасская г. Ливны 1 шт.</t>
  </si>
  <si>
    <t>Установка ИКЗ на ВЛ-10 №1  ПС 110/10  Русский Брод, 4  комплекта</t>
  </si>
  <si>
    <t>Установка ИКЗ на ВЛ-10 №4 кВ  ПС 110/35/10 кВ ЭЧЭ-62 п. Глазуновка, 4  комплекта</t>
  </si>
  <si>
    <t>Установка ИКЗ на ВЛ-10 №17 кВ  ПС 110/35/10 Залегощь, 4 комплекта</t>
  </si>
  <si>
    <t>Установка ИКЗ на ВЛ-10 кВ Пенькозавод, г. Дмитровск, 2  комплекта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</si>
</sst>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000"/>
    <numFmt numFmtId="179" formatCode="0.0000000"/>
    <numFmt numFmtId="180" formatCode="0.000000"/>
    <numFmt numFmtId="181" formatCode="0.00000000"/>
    <numFmt numFmtId="182" formatCode="0.0"/>
    <numFmt numFmtId="183" formatCode="0.0000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10" xfId="55" applyFont="1" applyFill="1" applyBorder="1" applyAlignment="1">
      <alignment horizontal="center" vertical="center" textRotation="90" wrapText="1"/>
      <protection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top"/>
    </xf>
    <xf numFmtId="176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/>
      <protection/>
    </xf>
    <xf numFmtId="49" fontId="4" fillId="0" borderId="10" xfId="55" applyNumberFormat="1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wrapText="1"/>
      <protection/>
    </xf>
    <xf numFmtId="49" fontId="9" fillId="0" borderId="10" xfId="55" applyNumberFormat="1" applyFont="1" applyFill="1" applyBorder="1" applyAlignment="1">
      <alignment horizontal="center" vertical="center"/>
      <protection/>
    </xf>
    <xf numFmtId="49" fontId="9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55" applyFont="1" applyFill="1" applyBorder="1" applyAlignment="1">
      <alignment wrapText="1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center" wrapText="1"/>
    </xf>
    <xf numFmtId="49" fontId="9" fillId="0" borderId="10" xfId="55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55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left" wrapText="1"/>
    </xf>
    <xf numFmtId="0" fontId="5" fillId="0" borderId="10" xfId="55" applyFont="1" applyFill="1" applyBorder="1" applyAlignment="1">
      <alignment horizontal="center" vertical="center" textRotation="90" wrapText="1"/>
      <protection/>
    </xf>
    <xf numFmtId="0" fontId="46" fillId="0" borderId="10" xfId="55" applyFont="1" applyFill="1" applyBorder="1" applyAlignment="1">
      <alignment horizontal="center" vertical="center" textRotation="90" wrapText="1"/>
      <protection/>
    </xf>
    <xf numFmtId="0" fontId="4" fillId="0" borderId="14" xfId="0" applyNumberFormat="1" applyFont="1" applyFill="1" applyBorder="1" applyAlignment="1">
      <alignment horizontal="center" vertical="center" textRotation="90" wrapText="1"/>
    </xf>
    <xf numFmtId="0" fontId="4" fillId="0" borderId="11" xfId="0" applyNumberFormat="1" applyFont="1" applyFill="1" applyBorder="1" applyAlignment="1">
      <alignment horizontal="center" vertical="center" textRotation="90" wrapText="1"/>
    </xf>
    <xf numFmtId="0" fontId="4" fillId="0" borderId="10" xfId="55" applyFont="1" applyFill="1" applyBorder="1" applyAlignment="1">
      <alignment horizontal="center" vertical="center" textRotation="90" wrapText="1"/>
      <protection/>
    </xf>
    <xf numFmtId="0" fontId="4" fillId="0" borderId="0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32"/>
  <sheetViews>
    <sheetView tabSelected="1" view="pageBreakPreview" zoomScale="90" zoomScaleSheetLayoutView="90" zoomScalePageLayoutView="0" workbookViewId="0" topLeftCell="A1">
      <selection activeCell="N16" sqref="N16:Y19"/>
    </sheetView>
  </sheetViews>
  <sheetFormatPr defaultColWidth="9.00390625" defaultRowHeight="12.75"/>
  <cols>
    <col min="1" max="1" width="5.25390625" style="5" customWidth="1"/>
    <col min="2" max="2" width="33.875" style="5" customWidth="1"/>
    <col min="3" max="3" width="22.75390625" style="5" customWidth="1"/>
    <col min="4" max="11" width="6.125" style="5" hidden="1" customWidth="1"/>
    <col min="12" max="12" width="6.00390625" style="5" hidden="1" customWidth="1"/>
    <col min="13" max="13" width="6.375" style="5" hidden="1" customWidth="1"/>
    <col min="14" max="26" width="7.00390625" style="5" customWidth="1"/>
    <col min="27" max="27" width="8.875" style="5" customWidth="1"/>
    <col min="28" max="28" width="9.75390625" style="5" customWidth="1"/>
    <col min="29" max="31" width="8.875" style="5" customWidth="1"/>
    <col min="32" max="33" width="5.00390625" style="5" customWidth="1"/>
    <col min="34" max="37" width="6.125" style="5" customWidth="1"/>
    <col min="38" max="38" width="6.875" style="5" customWidth="1"/>
    <col min="39" max="39" width="8.875" style="5" customWidth="1"/>
    <col min="40" max="16384" width="9.125" style="5" customWidth="1"/>
  </cols>
  <sheetData>
    <row r="1" ht="12.75"/>
    <row r="2" ht="63" customHeight="1">
      <c r="AM2" s="6" t="s">
        <v>1</v>
      </c>
    </row>
    <row r="3" spans="1:39" ht="12.7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5:32" ht="12.75">
      <c r="O4" s="7" t="s">
        <v>2</v>
      </c>
      <c r="P4" s="33" t="s">
        <v>197</v>
      </c>
      <c r="Q4" s="33"/>
      <c r="AF4" s="8"/>
    </row>
    <row r="5" spans="6:28" ht="9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3:35" ht="11.25" customHeight="1">
      <c r="M6" s="7" t="s">
        <v>3</v>
      </c>
      <c r="N6" s="34" t="s">
        <v>178</v>
      </c>
      <c r="O6" s="34"/>
      <c r="P6" s="34"/>
      <c r="Q6" s="34"/>
      <c r="R6" s="34"/>
      <c r="S6" s="34"/>
      <c r="T6" s="34"/>
      <c r="U6" s="34"/>
      <c r="V6" s="34"/>
      <c r="W6" s="34"/>
      <c r="X6" s="34"/>
      <c r="AD6" s="7"/>
      <c r="AE6" s="53"/>
      <c r="AF6" s="53"/>
      <c r="AG6" s="53"/>
      <c r="AH6" s="53"/>
      <c r="AI6" s="53"/>
    </row>
    <row r="7" spans="14:35" ht="10.5" customHeight="1">
      <c r="N7" s="35" t="s">
        <v>4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10"/>
      <c r="Z7" s="10"/>
      <c r="AE7" s="51"/>
      <c r="AF7" s="51"/>
      <c r="AG7" s="51"/>
      <c r="AH7" s="51"/>
      <c r="AI7" s="51"/>
    </row>
    <row r="8" spans="6:28" ht="9" customHeight="1"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6:33" ht="12.75">
      <c r="P9" s="7" t="s">
        <v>5</v>
      </c>
      <c r="Q9" s="33" t="s">
        <v>204</v>
      </c>
      <c r="R9" s="33"/>
      <c r="S9" s="5" t="s">
        <v>6</v>
      </c>
      <c r="AF9" s="52"/>
      <c r="AG9" s="52"/>
    </row>
    <row r="10" spans="6:28" ht="9" customHeight="1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4:37" ht="11.25" customHeight="1">
      <c r="N11" s="7" t="s">
        <v>7</v>
      </c>
      <c r="O11" s="36" t="s">
        <v>198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E11" s="7"/>
      <c r="AF11" s="45"/>
      <c r="AG11" s="45"/>
      <c r="AH11" s="45"/>
      <c r="AI11" s="45"/>
      <c r="AJ11" s="45"/>
      <c r="AK11" s="45"/>
    </row>
    <row r="12" spans="15:35" ht="12.75">
      <c r="O12" s="51" t="s">
        <v>8</v>
      </c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F12" s="51"/>
      <c r="AG12" s="51"/>
      <c r="AH12" s="51"/>
      <c r="AI12" s="51"/>
    </row>
    <row r="13" spans="7:27" ht="9" customHeight="1"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39" ht="15" customHeight="1">
      <c r="A14" s="43" t="s">
        <v>30</v>
      </c>
      <c r="B14" s="43" t="s">
        <v>31</v>
      </c>
      <c r="C14" s="43" t="s">
        <v>9</v>
      </c>
      <c r="D14" s="49" t="s">
        <v>205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39" ht="16.5" customHeight="1">
      <c r="A15" s="44"/>
      <c r="B15" s="44"/>
      <c r="C15" s="44"/>
      <c r="D15" s="46" t="s">
        <v>32</v>
      </c>
      <c r="E15" s="47"/>
      <c r="F15" s="47"/>
      <c r="G15" s="47"/>
      <c r="H15" s="47"/>
      <c r="I15" s="47"/>
      <c r="J15" s="47"/>
      <c r="K15" s="47"/>
      <c r="L15" s="47"/>
      <c r="M15" s="48"/>
      <c r="N15" s="46" t="s">
        <v>33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8"/>
      <c r="AB15" s="46" t="s">
        <v>39</v>
      </c>
      <c r="AC15" s="47"/>
      <c r="AD15" s="47"/>
      <c r="AE15" s="47"/>
      <c r="AF15" s="46" t="s">
        <v>34</v>
      </c>
      <c r="AG15" s="47"/>
      <c r="AH15" s="46" t="s">
        <v>35</v>
      </c>
      <c r="AI15" s="47"/>
      <c r="AJ15" s="46" t="s">
        <v>40</v>
      </c>
      <c r="AK15" s="47"/>
      <c r="AL15" s="46" t="s">
        <v>36</v>
      </c>
      <c r="AM15" s="47"/>
    </row>
    <row r="16" spans="1:39" ht="103.5" customHeight="1">
      <c r="A16" s="44"/>
      <c r="B16" s="44"/>
      <c r="C16" s="44"/>
      <c r="D16" s="37" t="s">
        <v>161</v>
      </c>
      <c r="E16" s="37"/>
      <c r="F16" s="37" t="s">
        <v>181</v>
      </c>
      <c r="G16" s="37"/>
      <c r="H16" s="37" t="s">
        <v>182</v>
      </c>
      <c r="I16" s="37"/>
      <c r="J16" s="37" t="s">
        <v>183</v>
      </c>
      <c r="K16" s="37"/>
      <c r="L16" s="37" t="s">
        <v>184</v>
      </c>
      <c r="M16" s="37"/>
      <c r="N16" s="37" t="s">
        <v>185</v>
      </c>
      <c r="O16" s="37"/>
      <c r="P16" s="37" t="s">
        <v>186</v>
      </c>
      <c r="Q16" s="37"/>
      <c r="R16" s="37" t="s">
        <v>187</v>
      </c>
      <c r="S16" s="37"/>
      <c r="T16" s="37" t="s">
        <v>188</v>
      </c>
      <c r="U16" s="37"/>
      <c r="V16" s="37" t="s">
        <v>189</v>
      </c>
      <c r="W16" s="37"/>
      <c r="X16" s="37" t="s">
        <v>190</v>
      </c>
      <c r="Y16" s="37"/>
      <c r="Z16" s="37" t="s">
        <v>191</v>
      </c>
      <c r="AA16" s="37"/>
      <c r="AB16" s="37" t="s">
        <v>192</v>
      </c>
      <c r="AC16" s="37"/>
      <c r="AD16" s="37" t="s">
        <v>193</v>
      </c>
      <c r="AE16" s="37"/>
      <c r="AF16" s="39" t="s">
        <v>37</v>
      </c>
      <c r="AG16" s="40"/>
      <c r="AH16" s="38" t="s">
        <v>194</v>
      </c>
      <c r="AI16" s="38"/>
      <c r="AJ16" s="37" t="s">
        <v>195</v>
      </c>
      <c r="AK16" s="37"/>
      <c r="AL16" s="41" t="s">
        <v>196</v>
      </c>
      <c r="AM16" s="41"/>
    </row>
    <row r="17" spans="1:39" ht="33" customHeight="1">
      <c r="A17" s="44"/>
      <c r="B17" s="44"/>
      <c r="C17" s="44"/>
      <c r="D17" s="1" t="s">
        <v>160</v>
      </c>
      <c r="E17" s="1" t="s">
        <v>0</v>
      </c>
      <c r="F17" s="1" t="s">
        <v>160</v>
      </c>
      <c r="G17" s="1" t="s">
        <v>0</v>
      </c>
      <c r="H17" s="1" t="s">
        <v>160</v>
      </c>
      <c r="I17" s="1" t="s">
        <v>0</v>
      </c>
      <c r="J17" s="1" t="s">
        <v>160</v>
      </c>
      <c r="K17" s="1" t="s">
        <v>0</v>
      </c>
      <c r="L17" s="1" t="s">
        <v>160</v>
      </c>
      <c r="M17" s="1" t="s">
        <v>0</v>
      </c>
      <c r="N17" s="1" t="s">
        <v>160</v>
      </c>
      <c r="O17" s="1" t="s">
        <v>0</v>
      </c>
      <c r="P17" s="1" t="s">
        <v>160</v>
      </c>
      <c r="Q17" s="1" t="s">
        <v>0</v>
      </c>
      <c r="R17" s="1" t="s">
        <v>160</v>
      </c>
      <c r="S17" s="1" t="s">
        <v>0</v>
      </c>
      <c r="T17" s="1" t="s">
        <v>160</v>
      </c>
      <c r="U17" s="1" t="s">
        <v>0</v>
      </c>
      <c r="V17" s="1" t="s">
        <v>160</v>
      </c>
      <c r="W17" s="1" t="s">
        <v>0</v>
      </c>
      <c r="X17" s="1" t="s">
        <v>160</v>
      </c>
      <c r="Y17" s="1" t="s">
        <v>0</v>
      </c>
      <c r="Z17" s="1" t="s">
        <v>160</v>
      </c>
      <c r="AA17" s="1" t="s">
        <v>0</v>
      </c>
      <c r="AB17" s="1" t="s">
        <v>160</v>
      </c>
      <c r="AC17" s="1" t="s">
        <v>0</v>
      </c>
      <c r="AD17" s="1" t="s">
        <v>160</v>
      </c>
      <c r="AE17" s="1" t="s">
        <v>0</v>
      </c>
      <c r="AF17" s="2" t="s">
        <v>160</v>
      </c>
      <c r="AG17" s="2" t="s">
        <v>0</v>
      </c>
      <c r="AH17" s="1" t="s">
        <v>160</v>
      </c>
      <c r="AI17" s="1" t="s">
        <v>0</v>
      </c>
      <c r="AJ17" s="1" t="s">
        <v>160</v>
      </c>
      <c r="AK17" s="1" t="s">
        <v>0</v>
      </c>
      <c r="AL17" s="1" t="s">
        <v>160</v>
      </c>
      <c r="AM17" s="1" t="s">
        <v>0</v>
      </c>
    </row>
    <row r="18" spans="1:39" ht="12.75">
      <c r="A18" s="13">
        <v>1</v>
      </c>
      <c r="B18" s="14">
        <v>2</v>
      </c>
      <c r="C18" s="13">
        <v>3</v>
      </c>
      <c r="D18" s="3" t="s">
        <v>10</v>
      </c>
      <c r="E18" s="3" t="s">
        <v>11</v>
      </c>
      <c r="F18" s="3" t="s">
        <v>12</v>
      </c>
      <c r="G18" s="3" t="s">
        <v>13</v>
      </c>
      <c r="H18" s="3" t="s">
        <v>162</v>
      </c>
      <c r="I18" s="3" t="s">
        <v>163</v>
      </c>
      <c r="J18" s="3" t="s">
        <v>164</v>
      </c>
      <c r="K18" s="3" t="s">
        <v>165</v>
      </c>
      <c r="L18" s="3" t="s">
        <v>166</v>
      </c>
      <c r="M18" s="3" t="s">
        <v>167</v>
      </c>
      <c r="N18" s="3" t="s">
        <v>14</v>
      </c>
      <c r="O18" s="3" t="s">
        <v>15</v>
      </c>
      <c r="P18" s="3" t="s">
        <v>16</v>
      </c>
      <c r="Q18" s="3" t="s">
        <v>17</v>
      </c>
      <c r="R18" s="3" t="s">
        <v>168</v>
      </c>
      <c r="S18" s="3" t="s">
        <v>169</v>
      </c>
      <c r="T18" s="3" t="s">
        <v>170</v>
      </c>
      <c r="U18" s="3" t="s">
        <v>171</v>
      </c>
      <c r="V18" s="3" t="s">
        <v>172</v>
      </c>
      <c r="W18" s="3" t="s">
        <v>173</v>
      </c>
      <c r="X18" s="3" t="s">
        <v>174</v>
      </c>
      <c r="Y18" s="3" t="s">
        <v>175</v>
      </c>
      <c r="Z18" s="3" t="s">
        <v>176</v>
      </c>
      <c r="AA18" s="3" t="s">
        <v>177</v>
      </c>
      <c r="AB18" s="3" t="s">
        <v>18</v>
      </c>
      <c r="AC18" s="3" t="s">
        <v>19</v>
      </c>
      <c r="AD18" s="3" t="s">
        <v>20</v>
      </c>
      <c r="AE18" s="3" t="s">
        <v>21</v>
      </c>
      <c r="AF18" s="3" t="s">
        <v>22</v>
      </c>
      <c r="AG18" s="3" t="s">
        <v>23</v>
      </c>
      <c r="AH18" s="3" t="s">
        <v>24</v>
      </c>
      <c r="AI18" s="3" t="s">
        <v>25</v>
      </c>
      <c r="AJ18" s="4" t="s">
        <v>26</v>
      </c>
      <c r="AK18" s="3" t="s">
        <v>27</v>
      </c>
      <c r="AL18" s="3" t="s">
        <v>28</v>
      </c>
      <c r="AM18" s="3" t="s">
        <v>29</v>
      </c>
    </row>
    <row r="19" spans="1:39" ht="45.75" customHeight="1">
      <c r="A19" s="18" t="s">
        <v>41</v>
      </c>
      <c r="B19" s="16" t="s">
        <v>42</v>
      </c>
      <c r="C19" s="27" t="s">
        <v>43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f aca="true" t="shared" si="0" ref="N19:Y19">N20+N21+N22+N23+N24+N25</f>
        <v>40.54000000000002</v>
      </c>
      <c r="O19" s="11">
        <f t="shared" si="0"/>
        <v>38.857000000000006</v>
      </c>
      <c r="P19" s="11">
        <f t="shared" si="0"/>
        <v>11.98</v>
      </c>
      <c r="Q19" s="11">
        <f t="shared" si="0"/>
        <v>11.509</v>
      </c>
      <c r="R19" s="11">
        <f t="shared" si="0"/>
        <v>10.970000000000002</v>
      </c>
      <c r="S19" s="11">
        <f t="shared" si="0"/>
        <v>10.740000000000002</v>
      </c>
      <c r="T19" s="11">
        <f t="shared" si="0"/>
        <v>5.223000000000001</v>
      </c>
      <c r="U19" s="11">
        <f t="shared" si="0"/>
        <v>5.063000000000001</v>
      </c>
      <c r="V19" s="11">
        <f t="shared" si="0"/>
        <v>41</v>
      </c>
      <c r="W19" s="11">
        <f t="shared" si="0"/>
        <v>41</v>
      </c>
      <c r="X19" s="11">
        <f t="shared" si="0"/>
        <v>64</v>
      </c>
      <c r="Y19" s="11">
        <f t="shared" si="0"/>
        <v>57</v>
      </c>
      <c r="Z19" s="11">
        <v>0</v>
      </c>
      <c r="AA19" s="11">
        <v>0</v>
      </c>
      <c r="AB19" s="11">
        <f>AB51+AB180+AB244</f>
        <v>-0.0052</v>
      </c>
      <c r="AC19" s="11">
        <f>AC51+AC180+AC244</f>
        <v>-0.004319</v>
      </c>
      <c r="AD19" s="11">
        <f>AD51+AD180+AD244</f>
        <v>-0.00584</v>
      </c>
      <c r="AE19" s="11">
        <f>AE51+AE180+AE244</f>
        <v>-0.005116000000000001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</row>
    <row r="20" spans="1:39" ht="25.5">
      <c r="A20" s="15" t="s">
        <v>44</v>
      </c>
      <c r="B20" s="16" t="s">
        <v>45</v>
      </c>
      <c r="C20" s="27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f>AK55+AK108</f>
        <v>0</v>
      </c>
      <c r="AL20" s="11">
        <f>AL55+AL108</f>
        <v>0</v>
      </c>
      <c r="AM20" s="11">
        <f>AM55+AM108</f>
        <v>0</v>
      </c>
    </row>
    <row r="21" spans="1:39" ht="38.25">
      <c r="A21" s="18" t="s">
        <v>46</v>
      </c>
      <c r="B21" s="16" t="s">
        <v>47</v>
      </c>
      <c r="C21" s="27" t="s">
        <v>43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f aca="true" t="shared" si="1" ref="N21:Y21">N48</f>
        <v>40.54000000000002</v>
      </c>
      <c r="O21" s="11">
        <f t="shared" si="1"/>
        <v>38.857000000000006</v>
      </c>
      <c r="P21" s="11">
        <f t="shared" si="1"/>
        <v>11.98</v>
      </c>
      <c r="Q21" s="11">
        <f t="shared" si="1"/>
        <v>11.509</v>
      </c>
      <c r="R21" s="11">
        <f t="shared" si="1"/>
        <v>10.970000000000002</v>
      </c>
      <c r="S21" s="11">
        <f t="shared" si="1"/>
        <v>10.740000000000002</v>
      </c>
      <c r="T21" s="11">
        <f t="shared" si="1"/>
        <v>5.223000000000001</v>
      </c>
      <c r="U21" s="11">
        <f t="shared" si="1"/>
        <v>5.063000000000001</v>
      </c>
      <c r="V21" s="11">
        <f t="shared" si="1"/>
        <v>41</v>
      </c>
      <c r="W21" s="11">
        <f t="shared" si="1"/>
        <v>41</v>
      </c>
      <c r="X21" s="11">
        <f t="shared" si="1"/>
        <v>64</v>
      </c>
      <c r="Y21" s="11">
        <f t="shared" si="1"/>
        <v>57</v>
      </c>
      <c r="Z21" s="11">
        <v>0</v>
      </c>
      <c r="AA21" s="11">
        <v>0</v>
      </c>
      <c r="AB21" s="11">
        <f>AB19</f>
        <v>-0.0052</v>
      </c>
      <c r="AC21" s="11">
        <f>AC19</f>
        <v>-0.004319</v>
      </c>
      <c r="AD21" s="11">
        <f>AD19</f>
        <v>-0.00584</v>
      </c>
      <c r="AE21" s="11">
        <f>AE19</f>
        <v>-0.005116000000000001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</row>
    <row r="22" spans="1:39" ht="63.75">
      <c r="A22" s="15" t="s">
        <v>48</v>
      </c>
      <c r="B22" s="17" t="s">
        <v>49</v>
      </c>
      <c r="C22" s="27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f>AK259</f>
        <v>0</v>
      </c>
      <c r="AL22" s="11">
        <v>0</v>
      </c>
      <c r="AM22" s="11">
        <v>0</v>
      </c>
    </row>
    <row r="23" spans="1:39" ht="38.25">
      <c r="A23" s="18" t="s">
        <v>50</v>
      </c>
      <c r="B23" s="16" t="s">
        <v>51</v>
      </c>
      <c r="C23" s="27" t="s">
        <v>43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f aca="true" t="shared" si="2" ref="N23:Y23">N388</f>
        <v>0</v>
      </c>
      <c r="O23" s="11">
        <f t="shared" si="2"/>
        <v>0</v>
      </c>
      <c r="P23" s="11">
        <f t="shared" si="2"/>
        <v>0</v>
      </c>
      <c r="Q23" s="11">
        <f t="shared" si="2"/>
        <v>0</v>
      </c>
      <c r="R23" s="11">
        <f t="shared" si="2"/>
        <v>0</v>
      </c>
      <c r="S23" s="11">
        <f t="shared" si="2"/>
        <v>0</v>
      </c>
      <c r="T23" s="11">
        <f t="shared" si="2"/>
        <v>0</v>
      </c>
      <c r="U23" s="11">
        <f t="shared" si="2"/>
        <v>0</v>
      </c>
      <c r="V23" s="11">
        <f t="shared" si="2"/>
        <v>0</v>
      </c>
      <c r="W23" s="11">
        <f t="shared" si="2"/>
        <v>0</v>
      </c>
      <c r="X23" s="11">
        <f t="shared" si="2"/>
        <v>0</v>
      </c>
      <c r="Y23" s="11">
        <f t="shared" si="2"/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</row>
    <row r="24" spans="1:39" ht="38.25">
      <c r="A24" s="15" t="s">
        <v>52</v>
      </c>
      <c r="B24" s="16" t="s">
        <v>53</v>
      </c>
      <c r="C24" s="27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</row>
    <row r="25" spans="1:39" ht="25.5">
      <c r="A25" s="15" t="s">
        <v>54</v>
      </c>
      <c r="B25" s="17" t="s">
        <v>55</v>
      </c>
      <c r="C25" s="27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</row>
    <row r="26" spans="1:39" ht="12.75">
      <c r="A26" s="18" t="s">
        <v>56</v>
      </c>
      <c r="B26" s="16" t="s">
        <v>57</v>
      </c>
      <c r="C26" s="27" t="s">
        <v>43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f aca="true" t="shared" si="3" ref="N26:Y26">N27+N48+N385+N388</f>
        <v>40.54000000000002</v>
      </c>
      <c r="O26" s="11">
        <f t="shared" si="3"/>
        <v>38.857000000000006</v>
      </c>
      <c r="P26" s="11">
        <f t="shared" si="3"/>
        <v>11.98</v>
      </c>
      <c r="Q26" s="11">
        <f t="shared" si="3"/>
        <v>11.509</v>
      </c>
      <c r="R26" s="11">
        <f t="shared" si="3"/>
        <v>10.970000000000002</v>
      </c>
      <c r="S26" s="11">
        <f t="shared" si="3"/>
        <v>10.740000000000002</v>
      </c>
      <c r="T26" s="11">
        <f t="shared" si="3"/>
        <v>5.223000000000001</v>
      </c>
      <c r="U26" s="11">
        <f t="shared" si="3"/>
        <v>5.063000000000001</v>
      </c>
      <c r="V26" s="11">
        <f t="shared" si="3"/>
        <v>41</v>
      </c>
      <c r="W26" s="11">
        <f t="shared" si="3"/>
        <v>41</v>
      </c>
      <c r="X26" s="11">
        <f t="shared" si="3"/>
        <v>64</v>
      </c>
      <c r="Y26" s="11">
        <f t="shared" si="3"/>
        <v>57</v>
      </c>
      <c r="Z26" s="11">
        <v>0</v>
      </c>
      <c r="AA26" s="11">
        <v>0</v>
      </c>
      <c r="AB26" s="11">
        <f>AB21</f>
        <v>-0.0052</v>
      </c>
      <c r="AC26" s="11">
        <f>AC21</f>
        <v>-0.004319</v>
      </c>
      <c r="AD26" s="11">
        <f>AD21</f>
        <v>-0.00584</v>
      </c>
      <c r="AE26" s="11">
        <f>AE21</f>
        <v>-0.005116000000000001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</row>
    <row r="27" spans="1:39" ht="25.5">
      <c r="A27" s="15" t="s">
        <v>58</v>
      </c>
      <c r="B27" s="16" t="s">
        <v>59</v>
      </c>
      <c r="C27" s="27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</row>
    <row r="28" spans="1:39" ht="38.25">
      <c r="A28" s="15" t="s">
        <v>60</v>
      </c>
      <c r="B28" s="16" t="s">
        <v>61</v>
      </c>
      <c r="C28" s="27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</row>
    <row r="29" spans="1:39" ht="63.75">
      <c r="A29" s="15" t="s">
        <v>62</v>
      </c>
      <c r="B29" s="16" t="s">
        <v>63</v>
      </c>
      <c r="C29" s="27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</row>
    <row r="30" spans="1:39" ht="63.75">
      <c r="A30" s="15" t="s">
        <v>64</v>
      </c>
      <c r="B30" s="16" t="s">
        <v>65</v>
      </c>
      <c r="C30" s="27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</row>
    <row r="31" spans="1:39" ht="51">
      <c r="A31" s="15" t="s">
        <v>66</v>
      </c>
      <c r="B31" s="16" t="s">
        <v>67</v>
      </c>
      <c r="C31" s="27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</row>
    <row r="32" spans="1:39" ht="38.25">
      <c r="A32" s="15" t="s">
        <v>68</v>
      </c>
      <c r="B32" s="16" t="s">
        <v>69</v>
      </c>
      <c r="C32" s="27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</row>
    <row r="33" spans="1:39" ht="63.75">
      <c r="A33" s="15" t="s">
        <v>70</v>
      </c>
      <c r="B33" s="16" t="s">
        <v>71</v>
      </c>
      <c r="C33" s="27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</row>
    <row r="34" spans="1:39" ht="51">
      <c r="A34" s="15" t="s">
        <v>72</v>
      </c>
      <c r="B34" s="16" t="s">
        <v>73</v>
      </c>
      <c r="C34" s="27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</row>
    <row r="35" spans="1:39" ht="51">
      <c r="A35" s="15" t="s">
        <v>74</v>
      </c>
      <c r="B35" s="16" t="s">
        <v>75</v>
      </c>
      <c r="C35" s="27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</row>
    <row r="36" spans="1:39" ht="38.25">
      <c r="A36" s="15" t="s">
        <v>76</v>
      </c>
      <c r="B36" s="16" t="s">
        <v>77</v>
      </c>
      <c r="C36" s="27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</row>
    <row r="37" spans="1:39" ht="102">
      <c r="A37" s="15" t="s">
        <v>76</v>
      </c>
      <c r="B37" s="16" t="s">
        <v>78</v>
      </c>
      <c r="C37" s="27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</row>
    <row r="38" spans="1:39" ht="89.25">
      <c r="A38" s="15" t="s">
        <v>76</v>
      </c>
      <c r="B38" s="16" t="s">
        <v>79</v>
      </c>
      <c r="C38" s="27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</row>
    <row r="39" spans="1:39" ht="89.25">
      <c r="A39" s="15" t="s">
        <v>76</v>
      </c>
      <c r="B39" s="16" t="s">
        <v>80</v>
      </c>
      <c r="C39" s="27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</row>
    <row r="40" spans="1:39" ht="38.25">
      <c r="A40" s="15" t="s">
        <v>81</v>
      </c>
      <c r="B40" s="16" t="s">
        <v>77</v>
      </c>
      <c r="C40" s="27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</row>
    <row r="41" spans="1:39" ht="102">
      <c r="A41" s="15" t="s">
        <v>81</v>
      </c>
      <c r="B41" s="16" t="s">
        <v>78</v>
      </c>
      <c r="C41" s="27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</row>
    <row r="42" spans="1:39" ht="89.25">
      <c r="A42" s="15" t="s">
        <v>81</v>
      </c>
      <c r="B42" s="16" t="s">
        <v>79</v>
      </c>
      <c r="C42" s="27"/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</row>
    <row r="43" spans="1:39" ht="25.5">
      <c r="A43" s="15" t="s">
        <v>81</v>
      </c>
      <c r="B43" s="19" t="s">
        <v>82</v>
      </c>
      <c r="C43" s="27"/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</row>
    <row r="44" spans="1:39" ht="89.25">
      <c r="A44" s="15" t="s">
        <v>81</v>
      </c>
      <c r="B44" s="16" t="s">
        <v>83</v>
      </c>
      <c r="C44" s="27"/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</row>
    <row r="45" spans="1:39" ht="76.5">
      <c r="A45" s="15" t="s">
        <v>84</v>
      </c>
      <c r="B45" s="16" t="s">
        <v>85</v>
      </c>
      <c r="C45" s="27"/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</row>
    <row r="46" spans="1:39" ht="76.5">
      <c r="A46" s="15" t="s">
        <v>86</v>
      </c>
      <c r="B46" s="16" t="s">
        <v>87</v>
      </c>
      <c r="C46" s="27"/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</row>
    <row r="47" spans="1:39" ht="76.5">
      <c r="A47" s="15" t="s">
        <v>88</v>
      </c>
      <c r="B47" s="16" t="s">
        <v>89</v>
      </c>
      <c r="C47" s="27"/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f>AK48+AK106+AK194+AK239</f>
        <v>0</v>
      </c>
      <c r="AL47" s="11">
        <f>AL48+AL106+AL194+AL239</f>
        <v>0</v>
      </c>
      <c r="AM47" s="11">
        <f>AM48+AM106+AM194+AM239</f>
        <v>0</v>
      </c>
    </row>
    <row r="48" spans="1:39" ht="38.25">
      <c r="A48" s="18" t="s">
        <v>90</v>
      </c>
      <c r="B48" s="16" t="s">
        <v>91</v>
      </c>
      <c r="C48" s="27" t="s">
        <v>43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f aca="true" t="shared" si="4" ref="N48:Y48">N49+N178+N283+N370</f>
        <v>40.54000000000002</v>
      </c>
      <c r="O48" s="11">
        <f t="shared" si="4"/>
        <v>38.857000000000006</v>
      </c>
      <c r="P48" s="11">
        <f t="shared" si="4"/>
        <v>11.98</v>
      </c>
      <c r="Q48" s="11">
        <f t="shared" si="4"/>
        <v>11.509</v>
      </c>
      <c r="R48" s="11">
        <f t="shared" si="4"/>
        <v>10.970000000000002</v>
      </c>
      <c r="S48" s="11">
        <f t="shared" si="4"/>
        <v>10.740000000000002</v>
      </c>
      <c r="T48" s="11">
        <f t="shared" si="4"/>
        <v>5.223000000000001</v>
      </c>
      <c r="U48" s="11">
        <f t="shared" si="4"/>
        <v>5.063000000000001</v>
      </c>
      <c r="V48" s="11">
        <f t="shared" si="4"/>
        <v>41</v>
      </c>
      <c r="W48" s="11">
        <f t="shared" si="4"/>
        <v>41</v>
      </c>
      <c r="X48" s="11">
        <f t="shared" si="4"/>
        <v>64</v>
      </c>
      <c r="Y48" s="11">
        <f t="shared" si="4"/>
        <v>57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f>AK49+AK55</f>
        <v>0</v>
      </c>
      <c r="AL48" s="11">
        <f>AL49+AL55</f>
        <v>0</v>
      </c>
      <c r="AM48" s="11">
        <f>AM49+AM55</f>
        <v>0</v>
      </c>
    </row>
    <row r="49" spans="1:39" ht="63.75">
      <c r="A49" s="18" t="s">
        <v>92</v>
      </c>
      <c r="B49" s="16" t="s">
        <v>93</v>
      </c>
      <c r="C49" s="27" t="s">
        <v>43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f aca="true" t="shared" si="5" ref="R49:Y49">R50+R73</f>
        <v>10.970000000000002</v>
      </c>
      <c r="S49" s="11">
        <f t="shared" si="5"/>
        <v>10.740000000000002</v>
      </c>
      <c r="T49" s="11">
        <f t="shared" si="5"/>
        <v>5.223000000000001</v>
      </c>
      <c r="U49" s="11">
        <f t="shared" si="5"/>
        <v>5.063000000000001</v>
      </c>
      <c r="V49" s="11">
        <f t="shared" si="5"/>
        <v>41</v>
      </c>
      <c r="W49" s="11">
        <f t="shared" si="5"/>
        <v>41</v>
      </c>
      <c r="X49" s="11">
        <f t="shared" si="5"/>
        <v>64</v>
      </c>
      <c r="Y49" s="11">
        <f t="shared" si="5"/>
        <v>57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f>AK50</f>
        <v>0</v>
      </c>
      <c r="AL49" s="11">
        <f>AL50</f>
        <v>0</v>
      </c>
      <c r="AM49" s="11">
        <f>AM50</f>
        <v>0</v>
      </c>
    </row>
    <row r="50" spans="1:39" ht="38.25">
      <c r="A50" s="18" t="s">
        <v>94</v>
      </c>
      <c r="B50" s="16" t="s">
        <v>95</v>
      </c>
      <c r="C50" s="27" t="s">
        <v>43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f aca="true" t="shared" si="6" ref="R50:Y50">R51</f>
        <v>1.05</v>
      </c>
      <c r="S50" s="11">
        <f t="shared" si="6"/>
        <v>1.05</v>
      </c>
      <c r="T50" s="11">
        <f t="shared" si="6"/>
        <v>1.7930000000000001</v>
      </c>
      <c r="U50" s="11">
        <f t="shared" si="6"/>
        <v>1.633</v>
      </c>
      <c r="V50" s="11">
        <f t="shared" si="6"/>
        <v>9</v>
      </c>
      <c r="W50" s="11">
        <f t="shared" si="6"/>
        <v>9</v>
      </c>
      <c r="X50" s="11">
        <f t="shared" si="6"/>
        <v>27</v>
      </c>
      <c r="Y50" s="11">
        <f t="shared" si="6"/>
        <v>20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f>SUM(AK52:AK54)</f>
        <v>0</v>
      </c>
      <c r="AL50" s="11">
        <f>SUM(AL52:AL54)</f>
        <v>0</v>
      </c>
      <c r="AM50" s="11">
        <f>SUM(AM52:AM54)</f>
        <v>0</v>
      </c>
    </row>
    <row r="51" spans="1:39" ht="38.25">
      <c r="A51" s="18" t="s">
        <v>94</v>
      </c>
      <c r="B51" s="17" t="s">
        <v>96</v>
      </c>
      <c r="C51" s="27" t="s">
        <v>206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f aca="true" t="shared" si="7" ref="R51:Y51">SUM(R52:R72)</f>
        <v>1.05</v>
      </c>
      <c r="S51" s="11">
        <f t="shared" si="7"/>
        <v>1.05</v>
      </c>
      <c r="T51" s="11">
        <f t="shared" si="7"/>
        <v>1.7930000000000001</v>
      </c>
      <c r="U51" s="11">
        <f t="shared" si="7"/>
        <v>1.633</v>
      </c>
      <c r="V51" s="11">
        <f t="shared" si="7"/>
        <v>9</v>
      </c>
      <c r="W51" s="11">
        <f t="shared" si="7"/>
        <v>9</v>
      </c>
      <c r="X51" s="11">
        <f t="shared" si="7"/>
        <v>27</v>
      </c>
      <c r="Y51" s="11">
        <f t="shared" si="7"/>
        <v>20</v>
      </c>
      <c r="Z51" s="11">
        <v>0</v>
      </c>
      <c r="AA51" s="11">
        <v>0</v>
      </c>
      <c r="AB51" s="11">
        <v>-0.00032</v>
      </c>
      <c r="AC51" s="11">
        <v>-0.0003</v>
      </c>
      <c r="AD51" s="11">
        <v>-0.00013</v>
      </c>
      <c r="AE51" s="11">
        <v>-0.0001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</row>
    <row r="52" spans="1:39" ht="13.5">
      <c r="A52" s="15"/>
      <c r="B52" s="12" t="s">
        <v>199</v>
      </c>
      <c r="C52" s="27"/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</row>
    <row r="53" spans="1:39" ht="51">
      <c r="A53" s="15"/>
      <c r="B53" s="20" t="s">
        <v>207</v>
      </c>
      <c r="C53" s="27" t="s">
        <v>208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0.8</v>
      </c>
      <c r="S53" s="28">
        <v>0.8</v>
      </c>
      <c r="T53" s="28">
        <v>0</v>
      </c>
      <c r="U53" s="28">
        <v>0</v>
      </c>
      <c r="V53" s="28">
        <v>6</v>
      </c>
      <c r="W53" s="28">
        <v>6</v>
      </c>
      <c r="X53" s="28">
        <v>0</v>
      </c>
      <c r="Y53" s="28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</row>
    <row r="54" spans="1:39" ht="13.5">
      <c r="A54" s="15"/>
      <c r="B54" s="12" t="s">
        <v>98</v>
      </c>
      <c r="C54" s="27"/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</row>
    <row r="55" spans="1:39" ht="51">
      <c r="A55" s="15"/>
      <c r="B55" s="20" t="s">
        <v>209</v>
      </c>
      <c r="C55" s="27" t="s">
        <v>208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0.25</v>
      </c>
      <c r="U55" s="28">
        <v>0.25</v>
      </c>
      <c r="V55" s="28">
        <v>0</v>
      </c>
      <c r="W55" s="28">
        <v>0</v>
      </c>
      <c r="X55" s="28">
        <v>3</v>
      </c>
      <c r="Y55" s="28">
        <v>3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f>AK68</f>
        <v>0</v>
      </c>
      <c r="AL55" s="11">
        <f>AL68</f>
        <v>0</v>
      </c>
      <c r="AM55" s="11">
        <v>0</v>
      </c>
    </row>
    <row r="56" spans="1:39" ht="13.5">
      <c r="A56" s="15"/>
      <c r="B56" s="12" t="s">
        <v>109</v>
      </c>
      <c r="C56" s="27"/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</row>
    <row r="57" spans="1:39" ht="51">
      <c r="A57" s="15"/>
      <c r="B57" s="20" t="s">
        <v>210</v>
      </c>
      <c r="C57" s="27" t="s">
        <v>208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0.25</v>
      </c>
      <c r="U57" s="28">
        <v>0.25</v>
      </c>
      <c r="V57" s="28">
        <v>0</v>
      </c>
      <c r="W57" s="28">
        <v>0</v>
      </c>
      <c r="X57" s="28">
        <v>3</v>
      </c>
      <c r="Y57" s="28">
        <v>2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</row>
    <row r="58" spans="1:39" ht="13.5">
      <c r="A58" s="15"/>
      <c r="B58" s="12" t="s">
        <v>106</v>
      </c>
      <c r="C58" s="27"/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</row>
    <row r="59" spans="1:39" ht="51">
      <c r="A59" s="15"/>
      <c r="B59" s="20" t="s">
        <v>211</v>
      </c>
      <c r="C59" s="27" t="s">
        <v>208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0.1</v>
      </c>
      <c r="U59" s="28">
        <v>0</v>
      </c>
      <c r="V59" s="28">
        <v>0</v>
      </c>
      <c r="W59" s="28">
        <v>0</v>
      </c>
      <c r="X59" s="28">
        <v>3</v>
      </c>
      <c r="Y59" s="28">
        <v>3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</row>
    <row r="60" spans="1:39" ht="13.5">
      <c r="A60" s="15"/>
      <c r="B60" s="12" t="s">
        <v>107</v>
      </c>
      <c r="C60" s="27"/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</row>
    <row r="61" spans="1:39" ht="51">
      <c r="A61" s="15"/>
      <c r="B61" s="20" t="s">
        <v>212</v>
      </c>
      <c r="C61" s="27" t="s">
        <v>208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0.25</v>
      </c>
      <c r="S61" s="28">
        <v>0.25</v>
      </c>
      <c r="T61" s="28">
        <v>0</v>
      </c>
      <c r="U61" s="28">
        <v>0</v>
      </c>
      <c r="V61" s="28">
        <v>3</v>
      </c>
      <c r="W61" s="28">
        <v>3</v>
      </c>
      <c r="X61" s="28">
        <v>0</v>
      </c>
      <c r="Y61" s="28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</row>
    <row r="62" spans="1:39" ht="13.5">
      <c r="A62" s="15"/>
      <c r="B62" s="12" t="s">
        <v>100</v>
      </c>
      <c r="C62" s="27"/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</row>
    <row r="63" spans="1:39" ht="51">
      <c r="A63" s="15"/>
      <c r="B63" s="20" t="s">
        <v>213</v>
      </c>
      <c r="C63" s="27" t="s">
        <v>208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0.063</v>
      </c>
      <c r="U63" s="28">
        <v>0.063</v>
      </c>
      <c r="V63" s="28">
        <v>0</v>
      </c>
      <c r="W63" s="28">
        <v>0</v>
      </c>
      <c r="X63" s="28">
        <v>3</v>
      </c>
      <c r="Y63" s="28">
        <v>1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</row>
    <row r="64" spans="1:39" ht="13.5">
      <c r="A64" s="15"/>
      <c r="B64" s="12" t="s">
        <v>99</v>
      </c>
      <c r="C64" s="27"/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</row>
    <row r="65" spans="1:39" ht="51">
      <c r="A65" s="15"/>
      <c r="B65" s="20" t="s">
        <v>214</v>
      </c>
      <c r="C65" s="27" t="s">
        <v>208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0.16</v>
      </c>
      <c r="U65" s="28">
        <v>0.16</v>
      </c>
      <c r="V65" s="28">
        <v>0</v>
      </c>
      <c r="W65" s="28">
        <v>0</v>
      </c>
      <c r="X65" s="28">
        <v>3</v>
      </c>
      <c r="Y65" s="28">
        <v>3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</row>
    <row r="66" spans="1:39" ht="13.5">
      <c r="A66" s="15"/>
      <c r="B66" s="12" t="s">
        <v>101</v>
      </c>
      <c r="C66" s="27"/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</row>
    <row r="67" spans="1:39" ht="51">
      <c r="A67" s="15"/>
      <c r="B67" s="20" t="s">
        <v>215</v>
      </c>
      <c r="C67" s="27" t="s">
        <v>208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0.16</v>
      </c>
      <c r="U67" s="28">
        <v>0.1</v>
      </c>
      <c r="V67" s="28">
        <v>0</v>
      </c>
      <c r="W67" s="28">
        <v>0</v>
      </c>
      <c r="X67" s="28">
        <v>3</v>
      </c>
      <c r="Y67" s="28">
        <v>1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</row>
    <row r="68" spans="1:39" ht="13.5">
      <c r="A68" s="15"/>
      <c r="B68" s="12" t="s">
        <v>110</v>
      </c>
      <c r="C68" s="27"/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f>SUM(AK70:AK86)</f>
        <v>0</v>
      </c>
      <c r="AL68" s="11">
        <f>SUM(AL70:AL86)</f>
        <v>0</v>
      </c>
      <c r="AM68" s="11">
        <v>0</v>
      </c>
    </row>
    <row r="69" spans="1:39" ht="51">
      <c r="A69" s="15"/>
      <c r="B69" s="20" t="s">
        <v>216</v>
      </c>
      <c r="C69" s="27" t="s">
        <v>208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0.25</v>
      </c>
      <c r="U69" s="28">
        <v>0.25</v>
      </c>
      <c r="V69" s="28">
        <v>0</v>
      </c>
      <c r="W69" s="28">
        <v>0</v>
      </c>
      <c r="X69" s="28">
        <v>3</v>
      </c>
      <c r="Y69" s="28">
        <v>3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</row>
    <row r="70" spans="1:39" ht="51">
      <c r="A70" s="15"/>
      <c r="B70" s="20" t="s">
        <v>217</v>
      </c>
      <c r="C70" s="27" t="s">
        <v>208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0.16</v>
      </c>
      <c r="U70" s="28">
        <v>0.16</v>
      </c>
      <c r="V70" s="28">
        <v>0</v>
      </c>
      <c r="W70" s="28">
        <v>0</v>
      </c>
      <c r="X70" s="28">
        <v>3</v>
      </c>
      <c r="Y70" s="28">
        <v>1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</row>
    <row r="71" spans="1:39" ht="13.5">
      <c r="A71" s="15"/>
      <c r="B71" s="12" t="s">
        <v>102</v>
      </c>
      <c r="C71" s="27"/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</row>
    <row r="72" spans="1:39" ht="51">
      <c r="A72" s="15"/>
      <c r="B72" s="20" t="s">
        <v>218</v>
      </c>
      <c r="C72" s="27" t="s">
        <v>208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0.4</v>
      </c>
      <c r="U72" s="28">
        <v>0.4</v>
      </c>
      <c r="V72" s="28">
        <v>0</v>
      </c>
      <c r="W72" s="28">
        <v>0</v>
      </c>
      <c r="X72" s="28">
        <v>3</v>
      </c>
      <c r="Y72" s="28">
        <v>3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</row>
    <row r="73" spans="1:39" ht="51">
      <c r="A73" s="18" t="s">
        <v>103</v>
      </c>
      <c r="B73" s="16" t="s">
        <v>104</v>
      </c>
      <c r="C73" s="27" t="s">
        <v>43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f aca="true" t="shared" si="8" ref="R73:Y73">R74+R85+R131+R160+R166</f>
        <v>9.920000000000002</v>
      </c>
      <c r="S73" s="11">
        <f t="shared" si="8"/>
        <v>9.690000000000001</v>
      </c>
      <c r="T73" s="11">
        <f t="shared" si="8"/>
        <v>3.4300000000000006</v>
      </c>
      <c r="U73" s="11">
        <f t="shared" si="8"/>
        <v>3.4300000000000006</v>
      </c>
      <c r="V73" s="11">
        <f t="shared" si="8"/>
        <v>32</v>
      </c>
      <c r="W73" s="11">
        <f t="shared" si="8"/>
        <v>32</v>
      </c>
      <c r="X73" s="11">
        <f t="shared" si="8"/>
        <v>37</v>
      </c>
      <c r="Y73" s="11">
        <f t="shared" si="8"/>
        <v>37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</row>
    <row r="74" spans="1:39" ht="38.25">
      <c r="A74" s="18" t="s">
        <v>103</v>
      </c>
      <c r="B74" s="21" t="s">
        <v>105</v>
      </c>
      <c r="C74" s="27" t="s">
        <v>219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f aca="true" t="shared" si="9" ref="R74:Y74">SUM(R75:R84)</f>
        <v>0</v>
      </c>
      <c r="S74" s="11">
        <f t="shared" si="9"/>
        <v>0</v>
      </c>
      <c r="T74" s="11">
        <f t="shared" si="9"/>
        <v>0</v>
      </c>
      <c r="U74" s="11">
        <f t="shared" si="9"/>
        <v>0</v>
      </c>
      <c r="V74" s="11">
        <f t="shared" si="9"/>
        <v>4</v>
      </c>
      <c r="W74" s="11">
        <f t="shared" si="9"/>
        <v>4</v>
      </c>
      <c r="X74" s="11">
        <f t="shared" si="9"/>
        <v>13</v>
      </c>
      <c r="Y74" s="11">
        <f t="shared" si="9"/>
        <v>13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</row>
    <row r="75" spans="1:39" ht="13.5">
      <c r="A75" s="15"/>
      <c r="B75" s="12" t="s">
        <v>139</v>
      </c>
      <c r="C75" s="27"/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</row>
    <row r="76" spans="1:39" ht="38.25">
      <c r="A76" s="15"/>
      <c r="B76" s="20" t="s">
        <v>220</v>
      </c>
      <c r="C76" s="27" t="s">
        <v>221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3</v>
      </c>
      <c r="W76" s="28">
        <v>3</v>
      </c>
      <c r="X76" s="28">
        <v>0</v>
      </c>
      <c r="Y76" s="28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</row>
    <row r="77" spans="1:39" ht="38.25">
      <c r="A77" s="15"/>
      <c r="B77" s="20" t="s">
        <v>222</v>
      </c>
      <c r="C77" s="27" t="s">
        <v>221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5</v>
      </c>
      <c r="Y77" s="28">
        <f>1+1+1+1+1</f>
        <v>5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</row>
    <row r="78" spans="1:39" ht="38.25">
      <c r="A78" s="15"/>
      <c r="B78" s="20" t="s">
        <v>223</v>
      </c>
      <c r="C78" s="27" t="s">
        <v>221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3</v>
      </c>
      <c r="Y78" s="28">
        <f>1+1+1</f>
        <v>3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</row>
    <row r="79" spans="1:39" ht="13.5">
      <c r="A79" s="15"/>
      <c r="B79" s="12" t="s">
        <v>106</v>
      </c>
      <c r="C79" s="27"/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</row>
    <row r="80" spans="1:39" ht="38.25">
      <c r="A80" s="15"/>
      <c r="B80" s="20" t="s">
        <v>224</v>
      </c>
      <c r="C80" s="27" t="s">
        <v>221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3</v>
      </c>
      <c r="Y80" s="28">
        <v>3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</row>
    <row r="81" spans="1:39" ht="38.25">
      <c r="A81" s="15"/>
      <c r="B81" s="20" t="s">
        <v>225</v>
      </c>
      <c r="C81" s="27" t="s">
        <v>221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1</v>
      </c>
      <c r="Y81" s="28">
        <v>1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</row>
    <row r="82" spans="1:39" ht="38.25">
      <c r="A82" s="15"/>
      <c r="B82" s="20" t="s">
        <v>226</v>
      </c>
      <c r="C82" s="27" t="s">
        <v>221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1</v>
      </c>
      <c r="Y82" s="28">
        <v>1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</row>
    <row r="83" spans="1:39" ht="13.5">
      <c r="A83" s="15"/>
      <c r="B83" s="12" t="s">
        <v>107</v>
      </c>
      <c r="C83" s="27"/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</row>
    <row r="84" spans="1:39" ht="38.25">
      <c r="A84" s="15"/>
      <c r="B84" s="20" t="s">
        <v>227</v>
      </c>
      <c r="C84" s="27" t="s">
        <v>221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1</v>
      </c>
      <c r="W84" s="28">
        <v>1</v>
      </c>
      <c r="X84" s="28">
        <v>0</v>
      </c>
      <c r="Y84" s="28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v>0</v>
      </c>
      <c r="AM84" s="11">
        <v>0</v>
      </c>
    </row>
    <row r="85" spans="1:39" ht="38.25">
      <c r="A85" s="18" t="s">
        <v>103</v>
      </c>
      <c r="B85" s="21" t="s">
        <v>108</v>
      </c>
      <c r="C85" s="27" t="s">
        <v>228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f aca="true" t="shared" si="10" ref="R85:Y85">SUM(R86:R130)</f>
        <v>9.920000000000002</v>
      </c>
      <c r="S85" s="11">
        <f t="shared" si="10"/>
        <v>9.690000000000001</v>
      </c>
      <c r="T85" s="11">
        <f t="shared" si="10"/>
        <v>3.4300000000000006</v>
      </c>
      <c r="U85" s="11">
        <f t="shared" si="10"/>
        <v>3.4300000000000006</v>
      </c>
      <c r="V85" s="11">
        <f t="shared" si="10"/>
        <v>0</v>
      </c>
      <c r="W85" s="11">
        <f t="shared" si="10"/>
        <v>0</v>
      </c>
      <c r="X85" s="11">
        <f t="shared" si="10"/>
        <v>0</v>
      </c>
      <c r="Y85" s="11">
        <f t="shared" si="10"/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v>0</v>
      </c>
      <c r="AM85" s="11">
        <v>0</v>
      </c>
    </row>
    <row r="86" spans="1:39" ht="13.5">
      <c r="A86" s="15"/>
      <c r="B86" s="12" t="s">
        <v>199</v>
      </c>
      <c r="C86" s="27"/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v>0</v>
      </c>
      <c r="AM86" s="11">
        <v>0</v>
      </c>
    </row>
    <row r="87" spans="1:39" ht="38.25">
      <c r="A87" s="15"/>
      <c r="B87" s="20" t="s">
        <v>229</v>
      </c>
      <c r="C87" s="27" t="s">
        <v>230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0.4</v>
      </c>
      <c r="S87" s="28">
        <v>0.4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1">
        <v>0</v>
      </c>
    </row>
    <row r="88" spans="1:39" ht="38.25">
      <c r="A88" s="15"/>
      <c r="B88" s="20" t="s">
        <v>231</v>
      </c>
      <c r="C88" s="27" t="s">
        <v>230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0.4</v>
      </c>
      <c r="S88" s="28">
        <v>0.4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</row>
    <row r="89" spans="1:39" ht="38.25">
      <c r="A89" s="15"/>
      <c r="B89" s="20" t="s">
        <v>232</v>
      </c>
      <c r="C89" s="27" t="s">
        <v>230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0.63</v>
      </c>
      <c r="S89" s="28">
        <v>0.63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</row>
    <row r="90" spans="1:39" ht="38.25">
      <c r="A90" s="15"/>
      <c r="B90" s="20" t="s">
        <v>233</v>
      </c>
      <c r="C90" s="27" t="s">
        <v>230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0.4</v>
      </c>
      <c r="S90" s="28">
        <v>0.4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</row>
    <row r="91" spans="1:39" ht="38.25">
      <c r="A91" s="15"/>
      <c r="B91" s="20" t="s">
        <v>234</v>
      </c>
      <c r="C91" s="27" t="s">
        <v>230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0.25</v>
      </c>
      <c r="S91" s="28">
        <v>0.25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</row>
    <row r="92" spans="1:39" ht="38.25">
      <c r="A92" s="15"/>
      <c r="B92" s="20" t="s">
        <v>235</v>
      </c>
      <c r="C92" s="27" t="s">
        <v>230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0.4</v>
      </c>
      <c r="S92" s="28">
        <v>0.4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</row>
    <row r="93" spans="1:39" ht="38.25">
      <c r="A93" s="15"/>
      <c r="B93" s="20" t="s">
        <v>236</v>
      </c>
      <c r="C93" s="27" t="s">
        <v>230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0.4</v>
      </c>
      <c r="S93" s="28">
        <v>0.4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</row>
    <row r="94" spans="1:39" ht="38.25">
      <c r="A94" s="15"/>
      <c r="B94" s="20" t="s">
        <v>237</v>
      </c>
      <c r="C94" s="27" t="s">
        <v>230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0.4</v>
      </c>
      <c r="S94" s="28">
        <v>0.4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</row>
    <row r="95" spans="1:39" ht="38.25">
      <c r="A95" s="15"/>
      <c r="B95" s="20" t="s">
        <v>238</v>
      </c>
      <c r="C95" s="27" t="s">
        <v>230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0.4</v>
      </c>
      <c r="S95" s="28">
        <v>0.4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v>0</v>
      </c>
    </row>
    <row r="96" spans="1:39" ht="38.25">
      <c r="A96" s="15"/>
      <c r="B96" s="20" t="s">
        <v>239</v>
      </c>
      <c r="C96" s="27" t="s">
        <v>230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0.4</v>
      </c>
      <c r="S96" s="28">
        <v>0.4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</row>
    <row r="97" spans="1:39" ht="38.25">
      <c r="A97" s="15"/>
      <c r="B97" s="20" t="s">
        <v>240</v>
      </c>
      <c r="C97" s="27" t="s">
        <v>230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28">
        <v>0</v>
      </c>
      <c r="O97" s="28">
        <v>0</v>
      </c>
      <c r="P97" s="28">
        <v>0</v>
      </c>
      <c r="Q97" s="28">
        <v>0</v>
      </c>
      <c r="R97" s="28">
        <v>1.26</v>
      </c>
      <c r="S97" s="28">
        <v>1.26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</row>
    <row r="98" spans="1:39" ht="51">
      <c r="A98" s="15"/>
      <c r="B98" s="20" t="s">
        <v>241</v>
      </c>
      <c r="C98" s="27" t="s">
        <v>230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0.5</v>
      </c>
      <c r="S98" s="28">
        <v>0.5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</row>
    <row r="99" spans="1:39" ht="51">
      <c r="A99" s="15"/>
      <c r="B99" s="20" t="s">
        <v>242</v>
      </c>
      <c r="C99" s="27" t="s">
        <v>230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0.25</v>
      </c>
      <c r="S99" s="28">
        <v>0.25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</row>
    <row r="100" spans="1:39" ht="51">
      <c r="A100" s="15"/>
      <c r="B100" s="20" t="s">
        <v>243</v>
      </c>
      <c r="C100" s="27" t="s">
        <v>230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0.25</v>
      </c>
      <c r="S100" s="28">
        <v>0.25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</row>
    <row r="101" spans="1:39" ht="51">
      <c r="A101" s="15"/>
      <c r="B101" s="20" t="s">
        <v>244</v>
      </c>
      <c r="C101" s="27" t="s">
        <v>230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0.25</v>
      </c>
      <c r="S101" s="28">
        <v>0.25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</row>
    <row r="102" spans="1:39" ht="51">
      <c r="A102" s="15"/>
      <c r="B102" s="20" t="s">
        <v>245</v>
      </c>
      <c r="C102" s="27" t="s">
        <v>230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0.5</v>
      </c>
      <c r="S102" s="28">
        <v>0.5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</row>
    <row r="103" spans="1:39" ht="51">
      <c r="A103" s="15"/>
      <c r="B103" s="20" t="s">
        <v>246</v>
      </c>
      <c r="C103" s="27" t="s">
        <v>230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0.4</v>
      </c>
      <c r="S103" s="28">
        <v>0.4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</row>
    <row r="104" spans="1:39" ht="51">
      <c r="A104" s="15"/>
      <c r="B104" s="20" t="s">
        <v>247</v>
      </c>
      <c r="C104" s="27" t="s">
        <v>230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0.4</v>
      </c>
      <c r="S104" s="28">
        <v>0.4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</row>
    <row r="105" spans="1:39" ht="51">
      <c r="A105" s="15"/>
      <c r="B105" s="20" t="s">
        <v>248</v>
      </c>
      <c r="C105" s="27" t="s">
        <v>230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0.5</v>
      </c>
      <c r="S105" s="28">
        <v>0.5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</row>
    <row r="106" spans="1:39" ht="51">
      <c r="A106" s="15"/>
      <c r="B106" s="20" t="s">
        <v>249</v>
      </c>
      <c r="C106" s="27" t="s">
        <v>230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0.4</v>
      </c>
      <c r="S106" s="28">
        <v>0.4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f>AK107+AK185</f>
        <v>0</v>
      </c>
      <c r="AL106" s="11">
        <f>AL107+AL185</f>
        <v>0</v>
      </c>
      <c r="AM106" s="11">
        <v>0</v>
      </c>
    </row>
    <row r="107" spans="1:39" ht="13.5">
      <c r="A107" s="15"/>
      <c r="B107" s="12" t="s">
        <v>109</v>
      </c>
      <c r="C107" s="27"/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f>AK108+AK172</f>
        <v>0</v>
      </c>
      <c r="AL107" s="11">
        <f>AL108+AL172</f>
        <v>0</v>
      </c>
      <c r="AM107" s="11">
        <v>0</v>
      </c>
    </row>
    <row r="108" spans="1:39" ht="38.25">
      <c r="A108" s="15"/>
      <c r="B108" s="20" t="s">
        <v>250</v>
      </c>
      <c r="C108" s="27" t="s">
        <v>230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0.25</v>
      </c>
      <c r="U108" s="28">
        <v>0.25</v>
      </c>
      <c r="V108" s="28">
        <v>0</v>
      </c>
      <c r="W108" s="28">
        <v>0</v>
      </c>
      <c r="X108" s="28">
        <v>0</v>
      </c>
      <c r="Y108" s="28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f>SUM(AK110:AK171)</f>
        <v>0</v>
      </c>
      <c r="AL108" s="11">
        <f>SUM(AL110:AL171)</f>
        <v>0</v>
      </c>
      <c r="AM108" s="11">
        <v>0</v>
      </c>
    </row>
    <row r="109" spans="1:39" ht="13.5">
      <c r="A109" s="15"/>
      <c r="B109" s="12" t="s">
        <v>106</v>
      </c>
      <c r="C109" s="27"/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</row>
    <row r="110" spans="1:39" ht="38.25">
      <c r="A110" s="15"/>
      <c r="B110" s="20" t="s">
        <v>251</v>
      </c>
      <c r="C110" s="27" t="s">
        <v>230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0.4</v>
      </c>
      <c r="U110" s="28">
        <v>0.4</v>
      </c>
      <c r="V110" s="28">
        <v>0</v>
      </c>
      <c r="W110" s="28">
        <v>0</v>
      </c>
      <c r="X110" s="28">
        <v>0</v>
      </c>
      <c r="Y110" s="28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</row>
    <row r="111" spans="1:39" ht="38.25">
      <c r="A111" s="15"/>
      <c r="B111" s="20" t="s">
        <v>252</v>
      </c>
      <c r="C111" s="27" t="s">
        <v>230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0.4</v>
      </c>
      <c r="U111" s="28">
        <v>0.4</v>
      </c>
      <c r="V111" s="28">
        <v>0</v>
      </c>
      <c r="W111" s="28">
        <v>0</v>
      </c>
      <c r="X111" s="28">
        <v>0</v>
      </c>
      <c r="Y111" s="28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</row>
    <row r="112" spans="1:39" ht="38.25">
      <c r="A112" s="15"/>
      <c r="B112" s="20" t="s">
        <v>253</v>
      </c>
      <c r="C112" s="27" t="s">
        <v>230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0.4</v>
      </c>
      <c r="U112" s="28">
        <v>0.4</v>
      </c>
      <c r="V112" s="28">
        <v>0</v>
      </c>
      <c r="W112" s="28">
        <v>0</v>
      </c>
      <c r="X112" s="28">
        <v>0</v>
      </c>
      <c r="Y112" s="28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1">
        <v>0</v>
      </c>
    </row>
    <row r="113" spans="1:39" ht="13.5">
      <c r="A113" s="15"/>
      <c r="B113" s="12" t="s">
        <v>107</v>
      </c>
      <c r="C113" s="27"/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</row>
    <row r="114" spans="1:39" ht="38.25">
      <c r="A114" s="15"/>
      <c r="B114" s="20" t="s">
        <v>254</v>
      </c>
      <c r="C114" s="27" t="s">
        <v>230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0.25</v>
      </c>
      <c r="U114" s="28">
        <v>0.25</v>
      </c>
      <c r="V114" s="28">
        <v>0</v>
      </c>
      <c r="W114" s="28">
        <v>0</v>
      </c>
      <c r="X114" s="28">
        <v>0</v>
      </c>
      <c r="Y114" s="28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</row>
    <row r="115" spans="1:39" ht="38.25">
      <c r="A115" s="15"/>
      <c r="B115" s="20" t="s">
        <v>255</v>
      </c>
      <c r="C115" s="27" t="s">
        <v>230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0.25</v>
      </c>
      <c r="S115" s="28">
        <v>0.25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</row>
    <row r="116" spans="1:39" ht="38.25">
      <c r="A116" s="15"/>
      <c r="B116" s="20" t="s">
        <v>256</v>
      </c>
      <c r="C116" s="27" t="s">
        <v>230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0.25</v>
      </c>
      <c r="S116" s="28">
        <v>0.25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</row>
    <row r="117" spans="1:39" ht="38.25">
      <c r="A117" s="15"/>
      <c r="B117" s="20" t="s">
        <v>257</v>
      </c>
      <c r="C117" s="27" t="s">
        <v>230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0.63</v>
      </c>
      <c r="S117" s="28">
        <v>0.4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</row>
    <row r="118" spans="1:39" ht="13.5">
      <c r="A118" s="15"/>
      <c r="B118" s="12" t="s">
        <v>100</v>
      </c>
      <c r="C118" s="27"/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</row>
    <row r="119" spans="1:39" ht="51">
      <c r="A119" s="15"/>
      <c r="B119" s="20" t="s">
        <v>258</v>
      </c>
      <c r="C119" s="27" t="s">
        <v>230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0.25</v>
      </c>
      <c r="U119" s="28">
        <v>0.25</v>
      </c>
      <c r="V119" s="28">
        <v>0</v>
      </c>
      <c r="W119" s="28">
        <v>0</v>
      </c>
      <c r="X119" s="28">
        <v>0</v>
      </c>
      <c r="Y119" s="28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</row>
    <row r="120" spans="1:39" ht="38.25">
      <c r="A120" s="15"/>
      <c r="B120" s="20" t="s">
        <v>259</v>
      </c>
      <c r="C120" s="27" t="s">
        <v>230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0.1</v>
      </c>
      <c r="U120" s="28">
        <v>0.1</v>
      </c>
      <c r="V120" s="28">
        <v>0</v>
      </c>
      <c r="W120" s="28">
        <v>0</v>
      </c>
      <c r="X120" s="28">
        <v>0</v>
      </c>
      <c r="Y120" s="28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0</v>
      </c>
    </row>
    <row r="121" spans="1:39" ht="38.25">
      <c r="A121" s="15"/>
      <c r="B121" s="20" t="s">
        <v>260</v>
      </c>
      <c r="C121" s="27" t="s">
        <v>230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0.16</v>
      </c>
      <c r="U121" s="28">
        <v>0.16</v>
      </c>
      <c r="V121" s="28">
        <v>0</v>
      </c>
      <c r="W121" s="28">
        <v>0</v>
      </c>
      <c r="X121" s="28">
        <v>0</v>
      </c>
      <c r="Y121" s="28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</row>
    <row r="122" spans="1:39" ht="13.5">
      <c r="A122" s="15"/>
      <c r="B122" s="12" t="s">
        <v>99</v>
      </c>
      <c r="C122" s="27"/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</row>
    <row r="123" spans="1:39" ht="51">
      <c r="A123" s="15"/>
      <c r="B123" s="20" t="s">
        <v>261</v>
      </c>
      <c r="C123" s="27" t="s">
        <v>230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0.4</v>
      </c>
      <c r="U123" s="28">
        <v>0.4</v>
      </c>
      <c r="V123" s="28">
        <v>0</v>
      </c>
      <c r="W123" s="28">
        <v>0</v>
      </c>
      <c r="X123" s="28">
        <v>0</v>
      </c>
      <c r="Y123" s="28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0</v>
      </c>
      <c r="AL123" s="11">
        <v>0</v>
      </c>
      <c r="AM123" s="11">
        <v>0</v>
      </c>
    </row>
    <row r="124" spans="1:39" ht="38.25">
      <c r="A124" s="15"/>
      <c r="B124" s="20" t="s">
        <v>262</v>
      </c>
      <c r="C124" s="27" t="s">
        <v>230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0.16</v>
      </c>
      <c r="U124" s="28">
        <v>0.16</v>
      </c>
      <c r="V124" s="28">
        <v>0</v>
      </c>
      <c r="W124" s="28">
        <v>0</v>
      </c>
      <c r="X124" s="28">
        <v>0</v>
      </c>
      <c r="Y124" s="28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1">
        <v>0</v>
      </c>
    </row>
    <row r="125" spans="1:39" ht="13.5">
      <c r="A125" s="15"/>
      <c r="B125" s="12" t="s">
        <v>101</v>
      </c>
      <c r="C125" s="27"/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</row>
    <row r="126" spans="1:39" ht="51">
      <c r="A126" s="15"/>
      <c r="B126" s="20" t="s">
        <v>263</v>
      </c>
      <c r="C126" s="27" t="s">
        <v>230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0.16</v>
      </c>
      <c r="U126" s="28">
        <v>0.16</v>
      </c>
      <c r="V126" s="28">
        <v>0</v>
      </c>
      <c r="W126" s="28">
        <v>0</v>
      </c>
      <c r="X126" s="28">
        <v>0</v>
      </c>
      <c r="Y126" s="28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</row>
    <row r="127" spans="1:39" ht="13.5">
      <c r="A127" s="15"/>
      <c r="B127" s="12" t="s">
        <v>110</v>
      </c>
      <c r="C127" s="27"/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</row>
    <row r="128" spans="1:39" ht="51">
      <c r="A128" s="15"/>
      <c r="B128" s="20" t="s">
        <v>264</v>
      </c>
      <c r="C128" s="27" t="s">
        <v>230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0.25</v>
      </c>
      <c r="U128" s="28">
        <v>0.25</v>
      </c>
      <c r="V128" s="28">
        <v>0</v>
      </c>
      <c r="W128" s="28">
        <v>0</v>
      </c>
      <c r="X128" s="28">
        <v>0</v>
      </c>
      <c r="Y128" s="28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</row>
    <row r="129" spans="1:39" ht="13.5">
      <c r="A129" s="15"/>
      <c r="B129" s="12" t="s">
        <v>102</v>
      </c>
      <c r="C129" s="27"/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  <c r="AL129" s="11">
        <v>0</v>
      </c>
      <c r="AM129" s="11">
        <v>0</v>
      </c>
    </row>
    <row r="130" spans="1:39" ht="38.25">
      <c r="A130" s="15"/>
      <c r="B130" s="20" t="s">
        <v>265</v>
      </c>
      <c r="C130" s="27" t="s">
        <v>230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0.25</v>
      </c>
      <c r="U130" s="28">
        <v>0.25</v>
      </c>
      <c r="V130" s="28">
        <v>0</v>
      </c>
      <c r="W130" s="28">
        <v>0</v>
      </c>
      <c r="X130" s="28">
        <v>0</v>
      </c>
      <c r="Y130" s="28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</row>
    <row r="131" spans="1:39" ht="25.5">
      <c r="A131" s="18" t="s">
        <v>103</v>
      </c>
      <c r="B131" s="21" t="s">
        <v>111</v>
      </c>
      <c r="C131" s="27" t="s">
        <v>266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f aca="true" t="shared" si="11" ref="R131:Y131">SUM(R132:R159)</f>
        <v>0</v>
      </c>
      <c r="S131" s="11">
        <f t="shared" si="11"/>
        <v>0</v>
      </c>
      <c r="T131" s="11">
        <f t="shared" si="11"/>
        <v>0</v>
      </c>
      <c r="U131" s="11">
        <f t="shared" si="11"/>
        <v>0</v>
      </c>
      <c r="V131" s="11">
        <f t="shared" si="11"/>
        <v>28</v>
      </c>
      <c r="W131" s="11">
        <f t="shared" si="11"/>
        <v>28</v>
      </c>
      <c r="X131" s="11">
        <f t="shared" si="11"/>
        <v>24</v>
      </c>
      <c r="Y131" s="11">
        <f t="shared" si="11"/>
        <v>24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</row>
    <row r="132" spans="1:39" ht="13.5">
      <c r="A132" s="15"/>
      <c r="B132" s="12" t="s">
        <v>199</v>
      </c>
      <c r="C132" s="27"/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0</v>
      </c>
    </row>
    <row r="133" spans="1:39" ht="25.5">
      <c r="A133" s="15"/>
      <c r="B133" s="20" t="s">
        <v>267</v>
      </c>
      <c r="C133" s="27" t="s">
        <v>268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v>0</v>
      </c>
    </row>
    <row r="134" spans="1:39" ht="25.5">
      <c r="A134" s="15"/>
      <c r="B134" s="20" t="s">
        <v>269</v>
      </c>
      <c r="C134" s="27" t="s">
        <v>268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6</v>
      </c>
      <c r="W134" s="28">
        <v>6</v>
      </c>
      <c r="X134" s="28">
        <v>0</v>
      </c>
      <c r="Y134" s="28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0</v>
      </c>
      <c r="AL134" s="11">
        <v>0</v>
      </c>
      <c r="AM134" s="11">
        <v>0</v>
      </c>
    </row>
    <row r="135" spans="1:39" ht="25.5">
      <c r="A135" s="15"/>
      <c r="B135" s="20" t="s">
        <v>270</v>
      </c>
      <c r="C135" s="27" t="s">
        <v>268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7</v>
      </c>
      <c r="Y135" s="28">
        <v>7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  <c r="AL135" s="11">
        <v>0</v>
      </c>
      <c r="AM135" s="11">
        <v>0</v>
      </c>
    </row>
    <row r="136" spans="1:39" ht="25.5">
      <c r="A136" s="15"/>
      <c r="B136" s="20" t="s">
        <v>271</v>
      </c>
      <c r="C136" s="27" t="s">
        <v>268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1</v>
      </c>
      <c r="W136" s="28">
        <v>1</v>
      </c>
      <c r="X136" s="28">
        <v>0</v>
      </c>
      <c r="Y136" s="28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</row>
    <row r="137" spans="1:39" ht="25.5">
      <c r="A137" s="15"/>
      <c r="B137" s="20" t="s">
        <v>272</v>
      </c>
      <c r="C137" s="27" t="s">
        <v>268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1</v>
      </c>
      <c r="W137" s="28">
        <v>1</v>
      </c>
      <c r="X137" s="28">
        <v>0</v>
      </c>
      <c r="Y137" s="28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</row>
    <row r="138" spans="1:39" ht="25.5">
      <c r="A138" s="15"/>
      <c r="B138" s="20" t="s">
        <v>273</v>
      </c>
      <c r="C138" s="27" t="s">
        <v>268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1</v>
      </c>
      <c r="W138" s="28">
        <v>1</v>
      </c>
      <c r="X138" s="28">
        <v>0</v>
      </c>
      <c r="Y138" s="28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</row>
    <row r="139" spans="1:39" ht="25.5">
      <c r="A139" s="15"/>
      <c r="B139" s="20" t="s">
        <v>274</v>
      </c>
      <c r="C139" s="27" t="s">
        <v>268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1</v>
      </c>
      <c r="W139" s="28">
        <v>1</v>
      </c>
      <c r="X139" s="28">
        <v>0</v>
      </c>
      <c r="Y139" s="28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v>0</v>
      </c>
    </row>
    <row r="140" spans="1:39" ht="25.5">
      <c r="A140" s="15"/>
      <c r="B140" s="20" t="s">
        <v>275</v>
      </c>
      <c r="C140" s="27" t="s">
        <v>268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3</v>
      </c>
      <c r="W140" s="28">
        <v>3</v>
      </c>
      <c r="X140" s="28">
        <v>0</v>
      </c>
      <c r="Y140" s="28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1">
        <v>0</v>
      </c>
    </row>
    <row r="141" spans="1:39" ht="25.5">
      <c r="A141" s="15"/>
      <c r="B141" s="20" t="s">
        <v>276</v>
      </c>
      <c r="C141" s="27" t="s">
        <v>268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3</v>
      </c>
      <c r="W141" s="28">
        <v>3</v>
      </c>
      <c r="X141" s="28">
        <v>0</v>
      </c>
      <c r="Y141" s="28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</row>
    <row r="142" spans="1:39" ht="13.5">
      <c r="A142" s="15"/>
      <c r="B142" s="12" t="s">
        <v>109</v>
      </c>
      <c r="C142" s="27"/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v>0</v>
      </c>
    </row>
    <row r="143" spans="1:39" ht="25.5">
      <c r="A143" s="15"/>
      <c r="B143" s="20" t="s">
        <v>277</v>
      </c>
      <c r="C143" s="27" t="s">
        <v>268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4</v>
      </c>
      <c r="Y143" s="28">
        <v>4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  <c r="AL143" s="11">
        <v>0</v>
      </c>
      <c r="AM143" s="11">
        <v>0</v>
      </c>
    </row>
    <row r="144" spans="1:39" ht="13.5">
      <c r="A144" s="15"/>
      <c r="B144" s="12" t="s">
        <v>106</v>
      </c>
      <c r="C144" s="27"/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v>0</v>
      </c>
    </row>
    <row r="145" spans="1:39" ht="38.25">
      <c r="A145" s="15"/>
      <c r="B145" s="20" t="s">
        <v>278</v>
      </c>
      <c r="C145" s="27" t="s">
        <v>268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5</v>
      </c>
      <c r="Y145" s="28">
        <v>5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0</v>
      </c>
      <c r="AL145" s="11">
        <v>0</v>
      </c>
      <c r="AM145" s="11">
        <v>0</v>
      </c>
    </row>
    <row r="146" spans="1:39" ht="38.25">
      <c r="A146" s="15"/>
      <c r="B146" s="20" t="s">
        <v>279</v>
      </c>
      <c r="C146" s="27" t="s">
        <v>268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3</v>
      </c>
      <c r="Y146" s="28">
        <v>3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0</v>
      </c>
    </row>
    <row r="147" spans="1:39" ht="13.5">
      <c r="A147" s="15"/>
      <c r="B147" s="12" t="s">
        <v>107</v>
      </c>
      <c r="C147" s="27"/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</row>
    <row r="148" spans="1:39" ht="25.5">
      <c r="A148" s="15"/>
      <c r="B148" s="20" t="s">
        <v>280</v>
      </c>
      <c r="C148" s="27" t="s">
        <v>268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6</v>
      </c>
      <c r="W148" s="28">
        <v>6</v>
      </c>
      <c r="X148" s="28">
        <v>0</v>
      </c>
      <c r="Y148" s="28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</row>
    <row r="149" spans="1:39" ht="25.5">
      <c r="A149" s="15"/>
      <c r="B149" s="20" t="s">
        <v>281</v>
      </c>
      <c r="C149" s="27" t="s">
        <v>268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6</v>
      </c>
      <c r="W149" s="28">
        <v>6</v>
      </c>
      <c r="X149" s="28">
        <v>0</v>
      </c>
      <c r="Y149" s="28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</row>
    <row r="150" spans="1:39" ht="13.5">
      <c r="A150" s="15"/>
      <c r="B150" s="12" t="s">
        <v>100</v>
      </c>
      <c r="C150" s="27"/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1">
        <v>0</v>
      </c>
    </row>
    <row r="151" spans="1:39" ht="25.5">
      <c r="A151" s="15"/>
      <c r="B151" s="20" t="s">
        <v>282</v>
      </c>
      <c r="C151" s="27" t="s">
        <v>268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3</v>
      </c>
      <c r="Y151" s="28">
        <v>3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1">
        <v>0</v>
      </c>
    </row>
    <row r="152" spans="1:39" ht="13.5">
      <c r="A152" s="15"/>
      <c r="B152" s="12" t="s">
        <v>99</v>
      </c>
      <c r="C152" s="27"/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1">
        <v>0</v>
      </c>
    </row>
    <row r="153" spans="1:39" ht="38.25">
      <c r="A153" s="15"/>
      <c r="B153" s="20" t="s">
        <v>283</v>
      </c>
      <c r="C153" s="27" t="s">
        <v>268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1</v>
      </c>
      <c r="Y153" s="28">
        <v>1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0</v>
      </c>
      <c r="AL153" s="11">
        <v>0</v>
      </c>
      <c r="AM153" s="11">
        <v>0</v>
      </c>
    </row>
    <row r="154" spans="1:39" ht="25.5">
      <c r="A154" s="15"/>
      <c r="B154" s="20" t="s">
        <v>284</v>
      </c>
      <c r="C154" s="27" t="s">
        <v>268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</row>
    <row r="155" spans="1:39" ht="13.5">
      <c r="A155" s="15"/>
      <c r="B155" s="12" t="s">
        <v>101</v>
      </c>
      <c r="C155" s="27"/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  <c r="AK155" s="11">
        <v>0</v>
      </c>
      <c r="AL155" s="11">
        <v>0</v>
      </c>
      <c r="AM155" s="11">
        <v>0</v>
      </c>
    </row>
    <row r="156" spans="1:39" ht="25.5">
      <c r="A156" s="15"/>
      <c r="B156" s="20" t="s">
        <v>285</v>
      </c>
      <c r="C156" s="27" t="s">
        <v>268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</row>
    <row r="157" spans="1:39" ht="13.5">
      <c r="A157" s="15"/>
      <c r="B157" s="12" t="s">
        <v>102</v>
      </c>
      <c r="C157" s="27"/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1">
        <v>0</v>
      </c>
    </row>
    <row r="158" spans="1:39" ht="25.5">
      <c r="A158" s="15"/>
      <c r="B158" s="20" t="s">
        <v>286</v>
      </c>
      <c r="C158" s="27" t="s">
        <v>268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1</v>
      </c>
      <c r="Y158" s="28">
        <v>1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11">
        <v>0</v>
      </c>
      <c r="AL158" s="11">
        <v>0</v>
      </c>
      <c r="AM158" s="11">
        <v>0</v>
      </c>
    </row>
    <row r="159" spans="1:39" ht="25.5">
      <c r="A159" s="15"/>
      <c r="B159" s="20" t="s">
        <v>287</v>
      </c>
      <c r="C159" s="27" t="s">
        <v>268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0</v>
      </c>
      <c r="W159" s="28">
        <v>0</v>
      </c>
      <c r="X159" s="28">
        <v>0</v>
      </c>
      <c r="Y159" s="28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11">
        <v>0</v>
      </c>
      <c r="AK159" s="11">
        <v>0</v>
      </c>
      <c r="AL159" s="11">
        <v>0</v>
      </c>
      <c r="AM159" s="11">
        <v>0</v>
      </c>
    </row>
    <row r="160" spans="1:39" ht="51">
      <c r="A160" s="18" t="s">
        <v>103</v>
      </c>
      <c r="B160" s="21" t="s">
        <v>112</v>
      </c>
      <c r="C160" s="29" t="s">
        <v>288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f aca="true" t="shared" si="12" ref="R160:Y160">SUM(R161:R165)</f>
        <v>0</v>
      </c>
      <c r="S160" s="11">
        <f t="shared" si="12"/>
        <v>0</v>
      </c>
      <c r="T160" s="11">
        <f t="shared" si="12"/>
        <v>0</v>
      </c>
      <c r="U160" s="11">
        <f t="shared" si="12"/>
        <v>0</v>
      </c>
      <c r="V160" s="11">
        <f t="shared" si="12"/>
        <v>0</v>
      </c>
      <c r="W160" s="11">
        <f t="shared" si="12"/>
        <v>0</v>
      </c>
      <c r="X160" s="11">
        <f t="shared" si="12"/>
        <v>0</v>
      </c>
      <c r="Y160" s="11">
        <f t="shared" si="12"/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11">
        <v>0</v>
      </c>
      <c r="AL160" s="11">
        <v>0</v>
      </c>
      <c r="AM160" s="11">
        <v>0</v>
      </c>
    </row>
    <row r="161" spans="1:39" ht="13.5">
      <c r="A161" s="15"/>
      <c r="B161" s="12" t="s">
        <v>97</v>
      </c>
      <c r="C161" s="29"/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1">
        <v>0</v>
      </c>
    </row>
    <row r="162" spans="1:39" ht="38.25">
      <c r="A162" s="15"/>
      <c r="B162" s="20" t="s">
        <v>289</v>
      </c>
      <c r="C162" s="29" t="s">
        <v>290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</row>
    <row r="163" spans="1:39" ht="38.25">
      <c r="A163" s="15"/>
      <c r="B163" s="20" t="s">
        <v>291</v>
      </c>
      <c r="C163" s="29" t="s">
        <v>290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0</v>
      </c>
      <c r="AK163" s="11">
        <v>0</v>
      </c>
      <c r="AL163" s="11">
        <v>0</v>
      </c>
      <c r="AM163" s="11">
        <v>0</v>
      </c>
    </row>
    <row r="164" spans="1:39" ht="25.5">
      <c r="A164" s="15"/>
      <c r="B164" s="20" t="s">
        <v>292</v>
      </c>
      <c r="C164" s="29" t="s">
        <v>290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0</v>
      </c>
      <c r="AL164" s="11">
        <v>0</v>
      </c>
      <c r="AM164" s="11">
        <v>0</v>
      </c>
    </row>
    <row r="165" spans="1:39" ht="25.5">
      <c r="A165" s="15"/>
      <c r="B165" s="20" t="s">
        <v>293</v>
      </c>
      <c r="C165" s="29" t="s">
        <v>290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1">
        <v>0</v>
      </c>
    </row>
    <row r="166" spans="1:39" ht="51">
      <c r="A166" s="18" t="s">
        <v>103</v>
      </c>
      <c r="B166" s="21" t="s">
        <v>113</v>
      </c>
      <c r="C166" s="29" t="s">
        <v>294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f aca="true" t="shared" si="13" ref="R166:Y166">SUM(R167:R177)</f>
        <v>0</v>
      </c>
      <c r="S166" s="11">
        <f t="shared" si="13"/>
        <v>0</v>
      </c>
      <c r="T166" s="11">
        <f t="shared" si="13"/>
        <v>0</v>
      </c>
      <c r="U166" s="11">
        <f t="shared" si="13"/>
        <v>0</v>
      </c>
      <c r="V166" s="11">
        <f t="shared" si="13"/>
        <v>0</v>
      </c>
      <c r="W166" s="11">
        <f t="shared" si="13"/>
        <v>0</v>
      </c>
      <c r="X166" s="11">
        <f t="shared" si="13"/>
        <v>0</v>
      </c>
      <c r="Y166" s="11">
        <f t="shared" si="13"/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0</v>
      </c>
      <c r="AL166" s="11">
        <v>0</v>
      </c>
      <c r="AM166" s="11">
        <v>0</v>
      </c>
    </row>
    <row r="167" spans="1:39" ht="13.5">
      <c r="A167" s="15"/>
      <c r="B167" s="12" t="s">
        <v>97</v>
      </c>
      <c r="C167" s="29"/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</row>
    <row r="168" spans="1:39" ht="51">
      <c r="A168" s="15"/>
      <c r="B168" s="20" t="s">
        <v>295</v>
      </c>
      <c r="C168" s="29" t="s">
        <v>296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</row>
    <row r="169" spans="1:39" ht="51">
      <c r="A169" s="15"/>
      <c r="B169" s="20" t="s">
        <v>297</v>
      </c>
      <c r="C169" s="29" t="s">
        <v>296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  <c r="AK169" s="11">
        <v>0</v>
      </c>
      <c r="AL169" s="11">
        <v>0</v>
      </c>
      <c r="AM169" s="11">
        <v>0</v>
      </c>
    </row>
    <row r="170" spans="1:39" ht="51">
      <c r="A170" s="15"/>
      <c r="B170" s="20" t="s">
        <v>298</v>
      </c>
      <c r="C170" s="29" t="s">
        <v>296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</row>
    <row r="171" spans="1:39" ht="51">
      <c r="A171" s="15"/>
      <c r="B171" s="20" t="s">
        <v>299</v>
      </c>
      <c r="C171" s="29" t="s">
        <v>296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0</v>
      </c>
      <c r="AL171" s="11">
        <v>0</v>
      </c>
      <c r="AM171" s="11">
        <v>0</v>
      </c>
    </row>
    <row r="172" spans="1:39" ht="51">
      <c r="A172" s="15"/>
      <c r="B172" s="20" t="s">
        <v>300</v>
      </c>
      <c r="C172" s="29" t="s">
        <v>296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</row>
    <row r="173" spans="1:39" ht="51">
      <c r="A173" s="15"/>
      <c r="B173" s="20" t="s">
        <v>301</v>
      </c>
      <c r="C173" s="29" t="s">
        <v>296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11">
        <v>0</v>
      </c>
      <c r="AL173" s="11">
        <v>0</v>
      </c>
      <c r="AM173" s="11">
        <v>0</v>
      </c>
    </row>
    <row r="174" spans="1:39" ht="13.5">
      <c r="A174" s="15"/>
      <c r="B174" s="12" t="s">
        <v>106</v>
      </c>
      <c r="C174" s="29"/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0</v>
      </c>
      <c r="AL174" s="11">
        <v>0</v>
      </c>
      <c r="AM174" s="11">
        <v>0</v>
      </c>
    </row>
    <row r="175" spans="1:39" ht="51">
      <c r="A175" s="15"/>
      <c r="B175" s="20" t="s">
        <v>302</v>
      </c>
      <c r="C175" s="29" t="s">
        <v>296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  <c r="AL175" s="11">
        <v>0</v>
      </c>
      <c r="AM175" s="11">
        <v>0</v>
      </c>
    </row>
    <row r="176" spans="1:39" ht="51">
      <c r="A176" s="15"/>
      <c r="B176" s="20" t="s">
        <v>303</v>
      </c>
      <c r="C176" s="29" t="s">
        <v>296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11">
        <v>0</v>
      </c>
      <c r="AL176" s="11">
        <v>0</v>
      </c>
      <c r="AM176" s="11">
        <v>0</v>
      </c>
    </row>
    <row r="177" spans="1:39" ht="51">
      <c r="A177" s="15"/>
      <c r="B177" s="20" t="s">
        <v>304</v>
      </c>
      <c r="C177" s="29" t="s">
        <v>296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0</v>
      </c>
      <c r="AL177" s="11">
        <v>0</v>
      </c>
      <c r="AM177" s="11">
        <v>0</v>
      </c>
    </row>
    <row r="178" spans="1:39" ht="51">
      <c r="A178" s="18" t="s">
        <v>114</v>
      </c>
      <c r="B178" s="22" t="s">
        <v>115</v>
      </c>
      <c r="C178" s="29" t="s">
        <v>43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f aca="true" t="shared" si="14" ref="N178:Y178">N179+N257</f>
        <v>40.54000000000002</v>
      </c>
      <c r="O178" s="11">
        <f t="shared" si="14"/>
        <v>38.857000000000006</v>
      </c>
      <c r="P178" s="11">
        <f t="shared" si="14"/>
        <v>11.98</v>
      </c>
      <c r="Q178" s="11">
        <f t="shared" si="14"/>
        <v>11.509</v>
      </c>
      <c r="R178" s="11">
        <f t="shared" si="14"/>
        <v>0</v>
      </c>
      <c r="S178" s="11">
        <f t="shared" si="14"/>
        <v>0</v>
      </c>
      <c r="T178" s="11">
        <f t="shared" si="14"/>
        <v>0</v>
      </c>
      <c r="U178" s="11">
        <f t="shared" si="14"/>
        <v>0</v>
      </c>
      <c r="V178" s="11">
        <f t="shared" si="14"/>
        <v>0</v>
      </c>
      <c r="W178" s="11">
        <f t="shared" si="14"/>
        <v>0</v>
      </c>
      <c r="X178" s="11">
        <f t="shared" si="14"/>
        <v>0</v>
      </c>
      <c r="Y178" s="11">
        <f t="shared" si="14"/>
        <v>0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1">
        <v>0</v>
      </c>
      <c r="AL178" s="11">
        <v>0</v>
      </c>
      <c r="AM178" s="11">
        <v>0</v>
      </c>
    </row>
    <row r="179" spans="1:39" ht="25.5">
      <c r="A179" s="18" t="s">
        <v>116</v>
      </c>
      <c r="B179" s="22" t="s">
        <v>117</v>
      </c>
      <c r="C179" s="29" t="s">
        <v>43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f aca="true" t="shared" si="15" ref="N179:Y179">N180+N244</f>
        <v>40.54000000000002</v>
      </c>
      <c r="O179" s="11">
        <f t="shared" si="15"/>
        <v>38.857000000000006</v>
      </c>
      <c r="P179" s="11">
        <f t="shared" si="15"/>
        <v>11.98</v>
      </c>
      <c r="Q179" s="11">
        <f t="shared" si="15"/>
        <v>11.509</v>
      </c>
      <c r="R179" s="11">
        <f t="shared" si="15"/>
        <v>0</v>
      </c>
      <c r="S179" s="11">
        <f t="shared" si="15"/>
        <v>0</v>
      </c>
      <c r="T179" s="11">
        <f t="shared" si="15"/>
        <v>0</v>
      </c>
      <c r="U179" s="11">
        <f t="shared" si="15"/>
        <v>0</v>
      </c>
      <c r="V179" s="11">
        <f t="shared" si="15"/>
        <v>0</v>
      </c>
      <c r="W179" s="11">
        <f t="shared" si="15"/>
        <v>0</v>
      </c>
      <c r="X179" s="11">
        <f t="shared" si="15"/>
        <v>0</v>
      </c>
      <c r="Y179" s="11">
        <f t="shared" si="15"/>
        <v>0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  <c r="AK179" s="11">
        <v>0</v>
      </c>
      <c r="AL179" s="11">
        <v>0</v>
      </c>
      <c r="AM179" s="11">
        <v>0</v>
      </c>
    </row>
    <row r="180" spans="1:39" ht="25.5">
      <c r="A180" s="18" t="s">
        <v>116</v>
      </c>
      <c r="B180" s="21" t="s">
        <v>118</v>
      </c>
      <c r="C180" s="29" t="s">
        <v>305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f aca="true" t="shared" si="16" ref="N180:Y180">SUM(N181:N243)</f>
        <v>39.02500000000002</v>
      </c>
      <c r="O180" s="11">
        <f t="shared" si="16"/>
        <v>36.846000000000004</v>
      </c>
      <c r="P180" s="11">
        <f t="shared" si="16"/>
        <v>6.034</v>
      </c>
      <c r="Q180" s="11">
        <f t="shared" si="16"/>
        <v>5.78</v>
      </c>
      <c r="R180" s="11">
        <f t="shared" si="16"/>
        <v>0</v>
      </c>
      <c r="S180" s="11">
        <f t="shared" si="16"/>
        <v>0</v>
      </c>
      <c r="T180" s="11">
        <f t="shared" si="16"/>
        <v>0</v>
      </c>
      <c r="U180" s="11">
        <f t="shared" si="16"/>
        <v>0</v>
      </c>
      <c r="V180" s="11">
        <f t="shared" si="16"/>
        <v>0</v>
      </c>
      <c r="W180" s="11">
        <f t="shared" si="16"/>
        <v>0</v>
      </c>
      <c r="X180" s="11">
        <f t="shared" si="16"/>
        <v>0</v>
      </c>
      <c r="Y180" s="11">
        <f t="shared" si="16"/>
        <v>0</v>
      </c>
      <c r="Z180" s="11">
        <v>0</v>
      </c>
      <c r="AA180" s="11">
        <v>0</v>
      </c>
      <c r="AB180" s="11">
        <v>-0.00486</v>
      </c>
      <c r="AC180" s="11">
        <v>-0.004</v>
      </c>
      <c r="AD180" s="11">
        <v>-0.00569</v>
      </c>
      <c r="AE180" s="11">
        <v>-0.005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</row>
    <row r="181" spans="1:39" ht="13.5">
      <c r="A181" s="15"/>
      <c r="B181" s="12" t="s">
        <v>199</v>
      </c>
      <c r="C181" s="29"/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0</v>
      </c>
      <c r="AL181" s="11">
        <v>0</v>
      </c>
      <c r="AM181" s="11">
        <v>0</v>
      </c>
    </row>
    <row r="182" spans="1:39" ht="38.25">
      <c r="A182" s="15"/>
      <c r="B182" s="20" t="s">
        <v>306</v>
      </c>
      <c r="C182" s="29" t="s">
        <v>307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28">
        <v>0.18</v>
      </c>
      <c r="O182" s="28">
        <v>0.134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  <c r="AL182" s="11">
        <v>0</v>
      </c>
      <c r="AM182" s="11">
        <v>0</v>
      </c>
    </row>
    <row r="183" spans="1:39" ht="38.25">
      <c r="A183" s="15"/>
      <c r="B183" s="20" t="s">
        <v>308</v>
      </c>
      <c r="C183" s="29" t="s">
        <v>307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28">
        <v>0.05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11">
        <v>0</v>
      </c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0</v>
      </c>
      <c r="AK183" s="11">
        <v>0</v>
      </c>
      <c r="AL183" s="11">
        <v>0</v>
      </c>
      <c r="AM183" s="11">
        <v>0</v>
      </c>
    </row>
    <row r="184" spans="1:39" ht="38.25">
      <c r="A184" s="15"/>
      <c r="B184" s="20" t="s">
        <v>309</v>
      </c>
      <c r="C184" s="29" t="s">
        <v>307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28">
        <v>0.12</v>
      </c>
      <c r="O184" s="28">
        <v>0.1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0</v>
      </c>
    </row>
    <row r="185" spans="1:39" ht="38.25">
      <c r="A185" s="15"/>
      <c r="B185" s="20" t="s">
        <v>310</v>
      </c>
      <c r="C185" s="29" t="s">
        <v>307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28">
        <v>2.1</v>
      </c>
      <c r="O185" s="28">
        <v>1.844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1">
        <v>0</v>
      </c>
      <c r="AJ185" s="11">
        <v>0</v>
      </c>
      <c r="AK185" s="11">
        <v>0</v>
      </c>
      <c r="AL185" s="11">
        <v>0</v>
      </c>
      <c r="AM185" s="11">
        <v>0</v>
      </c>
    </row>
    <row r="186" spans="1:39" ht="38.25">
      <c r="A186" s="15"/>
      <c r="B186" s="20" t="s">
        <v>311</v>
      </c>
      <c r="C186" s="29" t="s">
        <v>307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28">
        <v>1.86</v>
      </c>
      <c r="O186" s="28">
        <v>1.636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0</v>
      </c>
      <c r="AK186" s="11">
        <v>0</v>
      </c>
      <c r="AL186" s="11">
        <v>0</v>
      </c>
      <c r="AM186" s="11">
        <v>0</v>
      </c>
    </row>
    <row r="187" spans="1:39" ht="38.25">
      <c r="A187" s="15"/>
      <c r="B187" s="20" t="s">
        <v>312</v>
      </c>
      <c r="C187" s="29" t="s">
        <v>307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28">
        <v>1.08</v>
      </c>
      <c r="O187" s="28">
        <v>1.08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0</v>
      </c>
      <c r="AL187" s="11">
        <v>0</v>
      </c>
      <c r="AM187" s="11">
        <v>0</v>
      </c>
    </row>
    <row r="188" spans="1:39" ht="38.25">
      <c r="A188" s="15"/>
      <c r="B188" s="20" t="s">
        <v>313</v>
      </c>
      <c r="C188" s="29" t="s">
        <v>307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28">
        <v>0.68</v>
      </c>
      <c r="O188" s="28">
        <v>0.593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</row>
    <row r="189" spans="1:39" ht="38.25">
      <c r="A189" s="15"/>
      <c r="B189" s="20" t="s">
        <v>314</v>
      </c>
      <c r="C189" s="29" t="s">
        <v>307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28">
        <v>0.45</v>
      </c>
      <c r="O189" s="28">
        <v>0.37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  <c r="AL189" s="11">
        <v>0</v>
      </c>
      <c r="AM189" s="11">
        <v>0</v>
      </c>
    </row>
    <row r="190" spans="1:39" ht="38.25">
      <c r="A190" s="15"/>
      <c r="B190" s="20" t="s">
        <v>315</v>
      </c>
      <c r="C190" s="29" t="s">
        <v>307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28">
        <v>1.35</v>
      </c>
      <c r="O190" s="28">
        <v>1.256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</row>
    <row r="191" spans="1:39" ht="38.25">
      <c r="A191" s="15"/>
      <c r="B191" s="20" t="s">
        <v>316</v>
      </c>
      <c r="C191" s="29" t="s">
        <v>307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28">
        <v>2.05</v>
      </c>
      <c r="O191" s="28">
        <v>1.955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  <c r="AH191" s="11">
        <v>0</v>
      </c>
      <c r="AI191" s="11">
        <v>0</v>
      </c>
      <c r="AJ191" s="11">
        <v>0</v>
      </c>
      <c r="AK191" s="11">
        <v>0</v>
      </c>
      <c r="AL191" s="11">
        <v>0</v>
      </c>
      <c r="AM191" s="11">
        <v>0</v>
      </c>
    </row>
    <row r="192" spans="1:39" ht="38.25">
      <c r="A192" s="15"/>
      <c r="B192" s="20" t="s">
        <v>317</v>
      </c>
      <c r="C192" s="29" t="s">
        <v>307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28">
        <v>1.6800000000000002</v>
      </c>
      <c r="O192" s="28">
        <v>1.6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0</v>
      </c>
      <c r="AK192" s="11">
        <v>0</v>
      </c>
      <c r="AL192" s="11">
        <v>0</v>
      </c>
      <c r="AM192" s="11">
        <v>0</v>
      </c>
    </row>
    <row r="193" spans="1:39" ht="38.25">
      <c r="A193" s="15"/>
      <c r="B193" s="20" t="s">
        <v>318</v>
      </c>
      <c r="C193" s="29" t="s">
        <v>307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28">
        <v>2.1</v>
      </c>
      <c r="O193" s="28">
        <v>2.018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0</v>
      </c>
      <c r="AJ193" s="11">
        <v>0</v>
      </c>
      <c r="AK193" s="11">
        <v>0</v>
      </c>
      <c r="AL193" s="11">
        <v>0</v>
      </c>
      <c r="AM193" s="11">
        <v>0</v>
      </c>
    </row>
    <row r="194" spans="1:39" ht="13.5">
      <c r="A194" s="15"/>
      <c r="B194" s="12" t="s">
        <v>109</v>
      </c>
      <c r="C194" s="29"/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0</v>
      </c>
      <c r="AL194" s="11">
        <v>0</v>
      </c>
      <c r="AM194" s="11">
        <v>0</v>
      </c>
    </row>
    <row r="195" spans="1:39" ht="38.25">
      <c r="A195" s="15"/>
      <c r="B195" s="30" t="s">
        <v>319</v>
      </c>
      <c r="C195" s="29" t="s">
        <v>307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28">
        <v>0</v>
      </c>
      <c r="O195" s="28">
        <v>0</v>
      </c>
      <c r="P195" s="28">
        <v>0.6000000000000001</v>
      </c>
      <c r="Q195" s="28">
        <v>0.582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0</v>
      </c>
    </row>
    <row r="196" spans="1:39" ht="38.25">
      <c r="A196" s="15"/>
      <c r="B196" s="20" t="s">
        <v>320</v>
      </c>
      <c r="C196" s="29" t="s">
        <v>307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28">
        <v>0.85</v>
      </c>
      <c r="O196" s="28">
        <v>0.99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</row>
    <row r="197" spans="1:39" ht="38.25">
      <c r="A197" s="15"/>
      <c r="B197" s="20" t="s">
        <v>321</v>
      </c>
      <c r="C197" s="29" t="s">
        <v>307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28">
        <v>0.5</v>
      </c>
      <c r="O197" s="28">
        <v>0.338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0</v>
      </c>
      <c r="V197" s="28">
        <v>0</v>
      </c>
      <c r="W197" s="28">
        <v>0</v>
      </c>
      <c r="X197" s="28">
        <v>0</v>
      </c>
      <c r="Y197" s="28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0</v>
      </c>
      <c r="AL197" s="11">
        <v>0</v>
      </c>
      <c r="AM197" s="11">
        <v>0</v>
      </c>
    </row>
    <row r="198" spans="1:39" ht="13.5">
      <c r="A198" s="15"/>
      <c r="B198" s="12" t="s">
        <v>106</v>
      </c>
      <c r="C198" s="29"/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1">
        <v>0</v>
      </c>
    </row>
    <row r="199" spans="1:39" ht="38.25">
      <c r="A199" s="15"/>
      <c r="B199" s="31" t="s">
        <v>322</v>
      </c>
      <c r="C199" s="29" t="s">
        <v>307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28">
        <v>0</v>
      </c>
      <c r="O199" s="28">
        <v>0</v>
      </c>
      <c r="P199" s="28">
        <v>4</v>
      </c>
      <c r="Q199" s="28">
        <v>3.261</v>
      </c>
      <c r="R199" s="28">
        <v>0</v>
      </c>
      <c r="S199" s="28">
        <v>0</v>
      </c>
      <c r="T199" s="28">
        <v>0</v>
      </c>
      <c r="U199" s="28">
        <v>0</v>
      </c>
      <c r="V199" s="28">
        <v>0</v>
      </c>
      <c r="W199" s="28">
        <v>0</v>
      </c>
      <c r="X199" s="28">
        <v>0</v>
      </c>
      <c r="Y199" s="28">
        <v>0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  <c r="AL199" s="11">
        <v>0</v>
      </c>
      <c r="AM199" s="11">
        <v>0</v>
      </c>
    </row>
    <row r="200" spans="1:39" ht="38.25">
      <c r="A200" s="15"/>
      <c r="B200" s="20" t="s">
        <v>323</v>
      </c>
      <c r="C200" s="29" t="s">
        <v>307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28">
        <v>1.1</v>
      </c>
      <c r="O200" s="28">
        <v>0.8600000000000001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0</v>
      </c>
    </row>
    <row r="201" spans="1:39" ht="13.5">
      <c r="A201" s="15"/>
      <c r="B201" s="12" t="s">
        <v>107</v>
      </c>
      <c r="C201" s="29"/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</row>
    <row r="202" spans="1:39" ht="38.25">
      <c r="A202" s="15"/>
      <c r="B202" s="20" t="s">
        <v>324</v>
      </c>
      <c r="C202" s="29" t="s">
        <v>307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28">
        <v>1.1</v>
      </c>
      <c r="O202" s="28">
        <v>1.003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0</v>
      </c>
      <c r="AL202" s="11">
        <v>0</v>
      </c>
      <c r="AM202" s="11">
        <v>0</v>
      </c>
    </row>
    <row r="203" spans="1:39" ht="38.25">
      <c r="A203" s="15"/>
      <c r="B203" s="20" t="s">
        <v>325</v>
      </c>
      <c r="C203" s="29" t="s">
        <v>307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28">
        <v>1.35</v>
      </c>
      <c r="O203" s="28">
        <v>1.544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8">
        <v>0</v>
      </c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  <c r="AH203" s="11">
        <v>0</v>
      </c>
      <c r="AI203" s="11">
        <v>0</v>
      </c>
      <c r="AJ203" s="11">
        <v>0</v>
      </c>
      <c r="AK203" s="11">
        <v>0</v>
      </c>
      <c r="AL203" s="11">
        <v>0</v>
      </c>
      <c r="AM203" s="11">
        <v>0</v>
      </c>
    </row>
    <row r="204" spans="1:39" ht="38.25">
      <c r="A204" s="15"/>
      <c r="B204" s="20" t="s">
        <v>326</v>
      </c>
      <c r="C204" s="29" t="s">
        <v>307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28">
        <v>0.7</v>
      </c>
      <c r="O204" s="28">
        <v>0.507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8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0</v>
      </c>
    </row>
    <row r="205" spans="1:39" ht="51">
      <c r="A205" s="15"/>
      <c r="B205" s="20" t="s">
        <v>327</v>
      </c>
      <c r="C205" s="29" t="s">
        <v>307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28">
        <v>0.83</v>
      </c>
      <c r="O205" s="28">
        <v>0.753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0</v>
      </c>
      <c r="AJ205" s="11">
        <v>0</v>
      </c>
      <c r="AK205" s="11">
        <v>0</v>
      </c>
      <c r="AL205" s="11">
        <v>0</v>
      </c>
      <c r="AM205" s="11">
        <v>0</v>
      </c>
    </row>
    <row r="206" spans="1:39" ht="63.75">
      <c r="A206" s="15"/>
      <c r="B206" s="20" t="s">
        <v>328</v>
      </c>
      <c r="C206" s="29" t="s">
        <v>307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28">
        <v>1.1</v>
      </c>
      <c r="O206" s="28">
        <v>1.011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1">
        <v>0</v>
      </c>
    </row>
    <row r="207" spans="1:39" ht="51">
      <c r="A207" s="15"/>
      <c r="B207" s="20" t="s">
        <v>329</v>
      </c>
      <c r="C207" s="29" t="s">
        <v>307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28">
        <v>1</v>
      </c>
      <c r="O207" s="28">
        <v>1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0</v>
      </c>
      <c r="AL207" s="11">
        <v>0</v>
      </c>
      <c r="AM207" s="11">
        <v>0</v>
      </c>
    </row>
    <row r="208" spans="1:39" ht="51">
      <c r="A208" s="15"/>
      <c r="B208" s="20" t="s">
        <v>330</v>
      </c>
      <c r="C208" s="29" t="s">
        <v>307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28">
        <v>0.92</v>
      </c>
      <c r="O208" s="28">
        <v>0.92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</row>
    <row r="209" spans="1:39" ht="13.5">
      <c r="A209" s="15"/>
      <c r="B209" s="12" t="s">
        <v>100</v>
      </c>
      <c r="C209" s="29"/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8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</row>
    <row r="210" spans="1:39" ht="38.25">
      <c r="A210" s="15"/>
      <c r="B210" s="20" t="s">
        <v>331</v>
      </c>
      <c r="C210" s="29" t="s">
        <v>307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28">
        <v>0.365</v>
      </c>
      <c r="O210" s="28">
        <v>0.366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8">
        <v>0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</row>
    <row r="211" spans="1:39" ht="38.25">
      <c r="A211" s="15"/>
      <c r="B211" s="20" t="s">
        <v>332</v>
      </c>
      <c r="C211" s="29" t="s">
        <v>307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28">
        <v>0.667</v>
      </c>
      <c r="O211" s="28">
        <v>0.629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</row>
    <row r="212" spans="1:39" ht="38.25">
      <c r="A212" s="15"/>
      <c r="B212" s="20" t="s">
        <v>333</v>
      </c>
      <c r="C212" s="29" t="s">
        <v>307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28">
        <v>0.784</v>
      </c>
      <c r="O212" s="28">
        <v>0.594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8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</row>
    <row r="213" spans="1:39" ht="38.25">
      <c r="A213" s="15"/>
      <c r="B213" s="20" t="s">
        <v>334</v>
      </c>
      <c r="C213" s="29" t="s">
        <v>307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28">
        <v>0.14</v>
      </c>
      <c r="O213" s="28">
        <v>0.118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</v>
      </c>
      <c r="Y213" s="28">
        <v>0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</row>
    <row r="214" spans="1:39" ht="38.25">
      <c r="A214" s="15"/>
      <c r="B214" s="20" t="s">
        <v>335</v>
      </c>
      <c r="C214" s="29" t="s">
        <v>307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28">
        <v>0</v>
      </c>
      <c r="O214" s="28">
        <v>0</v>
      </c>
      <c r="P214" s="28">
        <v>0.614</v>
      </c>
      <c r="Q214" s="28">
        <v>0.58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0</v>
      </c>
      <c r="AL214" s="11">
        <v>0</v>
      </c>
      <c r="AM214" s="11">
        <v>0</v>
      </c>
    </row>
    <row r="215" spans="1:39" ht="13.5">
      <c r="A215" s="15"/>
      <c r="B215" s="12" t="s">
        <v>99</v>
      </c>
      <c r="C215" s="29"/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8">
        <v>0</v>
      </c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0</v>
      </c>
    </row>
    <row r="216" spans="1:39" ht="38.25">
      <c r="A216" s="15"/>
      <c r="B216" s="20" t="s">
        <v>336</v>
      </c>
      <c r="C216" s="29" t="s">
        <v>307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28">
        <v>0.53</v>
      </c>
      <c r="O216" s="28">
        <v>0.881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</row>
    <row r="217" spans="1:39" ht="38.25">
      <c r="A217" s="15"/>
      <c r="B217" s="20" t="s">
        <v>337</v>
      </c>
      <c r="C217" s="29" t="s">
        <v>307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28">
        <v>0.73</v>
      </c>
      <c r="O217" s="28">
        <v>0.705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8">
        <v>0</v>
      </c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</row>
    <row r="218" spans="1:39" ht="38.25">
      <c r="A218" s="15"/>
      <c r="B218" s="20" t="s">
        <v>338</v>
      </c>
      <c r="C218" s="29" t="s">
        <v>307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28">
        <v>0.7</v>
      </c>
      <c r="O218" s="28">
        <v>0.681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</row>
    <row r="219" spans="1:39" ht="38.25">
      <c r="A219" s="15"/>
      <c r="B219" s="20" t="s">
        <v>339</v>
      </c>
      <c r="C219" s="29" t="s">
        <v>307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28">
        <v>0.6000000000000001</v>
      </c>
      <c r="O219" s="28">
        <v>0.765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</row>
    <row r="220" spans="1:39" ht="38.25">
      <c r="A220" s="15"/>
      <c r="B220" s="20" t="s">
        <v>340</v>
      </c>
      <c r="C220" s="29" t="s">
        <v>307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28">
        <v>0.195</v>
      </c>
      <c r="O220" s="28">
        <v>0.275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8">
        <v>0</v>
      </c>
      <c r="Z220" s="11">
        <v>0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</row>
    <row r="221" spans="1:39" ht="38.25">
      <c r="A221" s="15"/>
      <c r="B221" s="20" t="s">
        <v>341</v>
      </c>
      <c r="C221" s="29" t="s">
        <v>307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28">
        <v>0.615</v>
      </c>
      <c r="O221" s="28">
        <v>0.587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28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</row>
    <row r="222" spans="1:39" ht="38.25">
      <c r="A222" s="15"/>
      <c r="B222" s="20" t="s">
        <v>342</v>
      </c>
      <c r="C222" s="29" t="s">
        <v>307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28">
        <v>0.92</v>
      </c>
      <c r="O222" s="28">
        <v>0.731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0</v>
      </c>
      <c r="Z222" s="11">
        <v>0</v>
      </c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  <c r="AH222" s="11">
        <v>0</v>
      </c>
      <c r="AI222" s="11">
        <v>0</v>
      </c>
      <c r="AJ222" s="11">
        <v>0</v>
      </c>
      <c r="AK222" s="11">
        <v>0</v>
      </c>
      <c r="AL222" s="11">
        <v>0</v>
      </c>
      <c r="AM222" s="11">
        <v>0</v>
      </c>
    </row>
    <row r="223" spans="1:39" ht="38.25">
      <c r="A223" s="15"/>
      <c r="B223" s="20" t="s">
        <v>343</v>
      </c>
      <c r="C223" s="29" t="s">
        <v>307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28">
        <v>0.4</v>
      </c>
      <c r="O223" s="28">
        <v>0.355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0</v>
      </c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0</v>
      </c>
      <c r="AL223" s="11">
        <v>0</v>
      </c>
      <c r="AM223" s="11">
        <v>0</v>
      </c>
    </row>
    <row r="224" spans="1:39" ht="38.25">
      <c r="A224" s="15"/>
      <c r="B224" s="20" t="s">
        <v>344</v>
      </c>
      <c r="C224" s="29" t="s">
        <v>307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28">
        <v>0.9</v>
      </c>
      <c r="O224" s="28">
        <v>0.914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0</v>
      </c>
      <c r="AL224" s="11">
        <v>0</v>
      </c>
      <c r="AM224" s="11">
        <v>0</v>
      </c>
    </row>
    <row r="225" spans="1:39" ht="13.5">
      <c r="A225" s="15"/>
      <c r="B225" s="12" t="s">
        <v>101</v>
      </c>
      <c r="C225" s="29"/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J225" s="11">
        <v>0</v>
      </c>
      <c r="AK225" s="11">
        <v>0</v>
      </c>
      <c r="AL225" s="11">
        <v>0</v>
      </c>
      <c r="AM225" s="11">
        <v>0</v>
      </c>
    </row>
    <row r="226" spans="1:39" ht="51">
      <c r="A226" s="15"/>
      <c r="B226" s="20" t="s">
        <v>345</v>
      </c>
      <c r="C226" s="29" t="s">
        <v>307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28">
        <v>0</v>
      </c>
      <c r="O226" s="28">
        <v>0</v>
      </c>
      <c r="P226" s="28">
        <v>0.2</v>
      </c>
      <c r="Q226" s="28">
        <v>0.288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0</v>
      </c>
    </row>
    <row r="227" spans="1:39" ht="38.25">
      <c r="A227" s="15"/>
      <c r="B227" s="20" t="s">
        <v>346</v>
      </c>
      <c r="C227" s="29" t="s">
        <v>307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28">
        <v>0</v>
      </c>
      <c r="O227" s="28">
        <v>0</v>
      </c>
      <c r="P227" s="28">
        <v>0.62</v>
      </c>
      <c r="Q227" s="28">
        <v>1.069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11">
        <v>0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0</v>
      </c>
      <c r="AK227" s="11">
        <v>0</v>
      </c>
      <c r="AL227" s="11">
        <v>0</v>
      </c>
      <c r="AM227" s="11">
        <v>0</v>
      </c>
    </row>
    <row r="228" spans="1:39" ht="63.75">
      <c r="A228" s="15"/>
      <c r="B228" s="20" t="s">
        <v>347</v>
      </c>
      <c r="C228" s="29" t="s">
        <v>307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28">
        <v>0.844</v>
      </c>
      <c r="O228" s="28">
        <v>0.463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0</v>
      </c>
      <c r="AK228" s="11">
        <v>0</v>
      </c>
      <c r="AL228" s="11">
        <v>0</v>
      </c>
      <c r="AM228" s="11">
        <v>0</v>
      </c>
    </row>
    <row r="229" spans="1:39" ht="38.25">
      <c r="A229" s="15"/>
      <c r="B229" s="20" t="s">
        <v>348</v>
      </c>
      <c r="C229" s="29" t="s">
        <v>307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28">
        <v>0.30000000000000004</v>
      </c>
      <c r="O229" s="28">
        <v>0.276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0</v>
      </c>
      <c r="AL229" s="11">
        <v>0</v>
      </c>
      <c r="AM229" s="11">
        <v>0</v>
      </c>
    </row>
    <row r="230" spans="1:39" ht="38.25">
      <c r="A230" s="15"/>
      <c r="B230" s="20" t="s">
        <v>349</v>
      </c>
      <c r="C230" s="29" t="s">
        <v>307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28">
        <v>0.58</v>
      </c>
      <c r="O230" s="28">
        <v>0.575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11">
        <v>0</v>
      </c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11">
        <v>0</v>
      </c>
      <c r="AK230" s="11">
        <v>0</v>
      </c>
      <c r="AL230" s="11">
        <v>0</v>
      </c>
      <c r="AM230" s="11">
        <v>0</v>
      </c>
    </row>
    <row r="231" spans="1:39" ht="38.25">
      <c r="A231" s="15"/>
      <c r="B231" s="20" t="s">
        <v>350</v>
      </c>
      <c r="C231" s="29" t="s">
        <v>307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28">
        <v>0.13</v>
      </c>
      <c r="O231" s="28">
        <v>0.079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0</v>
      </c>
      <c r="AI231" s="11">
        <v>0</v>
      </c>
      <c r="AJ231" s="11">
        <v>0</v>
      </c>
      <c r="AK231" s="11">
        <v>0</v>
      </c>
      <c r="AL231" s="11">
        <v>0</v>
      </c>
      <c r="AM231" s="11">
        <v>0</v>
      </c>
    </row>
    <row r="232" spans="1:39" ht="38.25">
      <c r="A232" s="15"/>
      <c r="B232" s="20" t="s">
        <v>351</v>
      </c>
      <c r="C232" s="29" t="s">
        <v>307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28">
        <v>0.6000000000000001</v>
      </c>
      <c r="O232" s="28">
        <v>0.559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</row>
    <row r="233" spans="1:39" ht="13.5">
      <c r="A233" s="15"/>
      <c r="B233" s="12" t="s">
        <v>110</v>
      </c>
      <c r="C233" s="29"/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v>0</v>
      </c>
      <c r="AG233" s="11">
        <v>0</v>
      </c>
      <c r="AH233" s="11">
        <v>0</v>
      </c>
      <c r="AI233" s="11">
        <v>0</v>
      </c>
      <c r="AJ233" s="11">
        <v>0</v>
      </c>
      <c r="AK233" s="11">
        <v>0</v>
      </c>
      <c r="AL233" s="11">
        <v>0</v>
      </c>
      <c r="AM233" s="11">
        <v>0</v>
      </c>
    </row>
    <row r="234" spans="1:39" ht="38.25">
      <c r="A234" s="15"/>
      <c r="B234" s="20" t="s">
        <v>352</v>
      </c>
      <c r="C234" s="29" t="s">
        <v>307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28">
        <v>0.1</v>
      </c>
      <c r="O234" s="28">
        <v>0.119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0</v>
      </c>
      <c r="AJ234" s="11">
        <v>0</v>
      </c>
      <c r="AK234" s="11">
        <v>0</v>
      </c>
      <c r="AL234" s="11">
        <v>0</v>
      </c>
      <c r="AM234" s="11">
        <v>0</v>
      </c>
    </row>
    <row r="235" spans="1:39" ht="38.25">
      <c r="A235" s="15"/>
      <c r="B235" s="20" t="s">
        <v>353</v>
      </c>
      <c r="C235" s="29" t="s">
        <v>307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28">
        <v>0.45</v>
      </c>
      <c r="O235" s="28">
        <v>0.367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0</v>
      </c>
      <c r="AK235" s="11">
        <v>0</v>
      </c>
      <c r="AL235" s="11">
        <v>0</v>
      </c>
      <c r="AM235" s="11">
        <v>0</v>
      </c>
    </row>
    <row r="236" spans="1:39" ht="38.25">
      <c r="A236" s="15"/>
      <c r="B236" s="20" t="s">
        <v>354</v>
      </c>
      <c r="C236" s="29" t="s">
        <v>307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28">
        <v>0.41</v>
      </c>
      <c r="O236" s="28">
        <v>0.3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0</v>
      </c>
      <c r="AL236" s="11">
        <v>0</v>
      </c>
      <c r="AM236" s="11">
        <v>0</v>
      </c>
    </row>
    <row r="237" spans="1:39" ht="38.25">
      <c r="A237" s="15"/>
      <c r="B237" s="20" t="s">
        <v>355</v>
      </c>
      <c r="C237" s="29" t="s">
        <v>307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28">
        <v>0.915</v>
      </c>
      <c r="O237" s="28">
        <v>0.787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>
        <v>0</v>
      </c>
      <c r="V237" s="28">
        <v>0</v>
      </c>
      <c r="W237" s="28">
        <v>0</v>
      </c>
      <c r="X237" s="28">
        <v>0</v>
      </c>
      <c r="Y237" s="28">
        <v>0</v>
      </c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1">
        <v>0</v>
      </c>
      <c r="AJ237" s="11">
        <v>0</v>
      </c>
      <c r="AK237" s="11">
        <v>0</v>
      </c>
      <c r="AL237" s="11">
        <v>0</v>
      </c>
      <c r="AM237" s="11">
        <v>0</v>
      </c>
    </row>
    <row r="238" spans="1:39" ht="13.5">
      <c r="A238" s="15"/>
      <c r="B238" s="12" t="s">
        <v>102</v>
      </c>
      <c r="C238" s="29"/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11">
        <v>0</v>
      </c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11">
        <v>0</v>
      </c>
      <c r="AG238" s="11">
        <v>0</v>
      </c>
      <c r="AH238" s="11">
        <v>0</v>
      </c>
      <c r="AI238" s="11">
        <v>0</v>
      </c>
      <c r="AJ238" s="11">
        <v>0</v>
      </c>
      <c r="AK238" s="11">
        <v>0</v>
      </c>
      <c r="AL238" s="11">
        <v>0</v>
      </c>
      <c r="AM238" s="11">
        <v>0</v>
      </c>
    </row>
    <row r="239" spans="1:39" ht="38.25">
      <c r="A239" s="15"/>
      <c r="B239" s="20" t="s">
        <v>356</v>
      </c>
      <c r="C239" s="29" t="s">
        <v>307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28">
        <v>0.45</v>
      </c>
      <c r="O239" s="28">
        <v>0.453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v>0</v>
      </c>
      <c r="AG239" s="11">
        <v>0</v>
      </c>
      <c r="AH239" s="11">
        <v>0</v>
      </c>
      <c r="AI239" s="11">
        <v>0</v>
      </c>
      <c r="AJ239" s="11">
        <v>0</v>
      </c>
      <c r="AK239" s="11">
        <v>0</v>
      </c>
      <c r="AL239" s="11">
        <v>0</v>
      </c>
      <c r="AM239" s="11">
        <v>0</v>
      </c>
    </row>
    <row r="240" spans="1:39" ht="38.25">
      <c r="A240" s="15"/>
      <c r="B240" s="20" t="s">
        <v>357</v>
      </c>
      <c r="C240" s="29" t="s">
        <v>307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28">
        <v>0.5</v>
      </c>
      <c r="O240" s="28">
        <v>0.51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0</v>
      </c>
      <c r="AJ240" s="11">
        <v>0</v>
      </c>
      <c r="AK240" s="11">
        <v>0</v>
      </c>
      <c r="AL240" s="11">
        <v>0</v>
      </c>
      <c r="AM240" s="11">
        <v>0</v>
      </c>
    </row>
    <row r="241" spans="1:39" ht="51">
      <c r="A241" s="15"/>
      <c r="B241" s="20" t="s">
        <v>358</v>
      </c>
      <c r="C241" s="29" t="s">
        <v>307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28">
        <v>0.45</v>
      </c>
      <c r="O241" s="28">
        <v>0.429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0</v>
      </c>
      <c r="AK241" s="11">
        <v>0</v>
      </c>
      <c r="AL241" s="11">
        <v>0</v>
      </c>
      <c r="AM241" s="11">
        <v>0</v>
      </c>
    </row>
    <row r="242" spans="1:39" ht="63.75">
      <c r="A242" s="15"/>
      <c r="B242" s="20" t="s">
        <v>359</v>
      </c>
      <c r="C242" s="29" t="s">
        <v>307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28">
        <v>1.6</v>
      </c>
      <c r="O242" s="28">
        <v>1.7999999999999998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11">
        <v>0</v>
      </c>
      <c r="AK242" s="11">
        <v>0</v>
      </c>
      <c r="AL242" s="11">
        <v>0</v>
      </c>
      <c r="AM242" s="11">
        <v>0</v>
      </c>
    </row>
    <row r="243" spans="1:39" ht="51">
      <c r="A243" s="15"/>
      <c r="B243" s="20" t="s">
        <v>360</v>
      </c>
      <c r="C243" s="29" t="s">
        <v>307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28">
        <v>1</v>
      </c>
      <c r="O243" s="28">
        <v>1.016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11">
        <v>0</v>
      </c>
      <c r="AK243" s="11">
        <v>0</v>
      </c>
      <c r="AL243" s="11">
        <v>0</v>
      </c>
      <c r="AM243" s="11">
        <v>0</v>
      </c>
    </row>
    <row r="244" spans="1:39" ht="12.75">
      <c r="A244" s="18" t="s">
        <v>116</v>
      </c>
      <c r="B244" s="21" t="s">
        <v>119</v>
      </c>
      <c r="C244" s="29" t="s">
        <v>361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f aca="true" t="shared" si="17" ref="N244:Y244">SUM(N245:N256)</f>
        <v>1.515</v>
      </c>
      <c r="O244" s="11">
        <f t="shared" si="17"/>
        <v>2.011</v>
      </c>
      <c r="P244" s="11">
        <f t="shared" si="17"/>
        <v>5.946</v>
      </c>
      <c r="Q244" s="11">
        <f t="shared" si="17"/>
        <v>5.729</v>
      </c>
      <c r="R244" s="11">
        <f t="shared" si="17"/>
        <v>0</v>
      </c>
      <c r="S244" s="11">
        <f t="shared" si="17"/>
        <v>0</v>
      </c>
      <c r="T244" s="11">
        <f t="shared" si="17"/>
        <v>0</v>
      </c>
      <c r="U244" s="11">
        <f t="shared" si="17"/>
        <v>0</v>
      </c>
      <c r="V244" s="11">
        <f t="shared" si="17"/>
        <v>0</v>
      </c>
      <c r="W244" s="11">
        <f t="shared" si="17"/>
        <v>0</v>
      </c>
      <c r="X244" s="11">
        <f t="shared" si="17"/>
        <v>0</v>
      </c>
      <c r="Y244" s="11">
        <f t="shared" si="17"/>
        <v>0</v>
      </c>
      <c r="Z244" s="11">
        <v>0</v>
      </c>
      <c r="AA244" s="11">
        <v>0</v>
      </c>
      <c r="AB244" s="11">
        <v>-2E-05</v>
      </c>
      <c r="AC244" s="11">
        <v>-1.9E-05</v>
      </c>
      <c r="AD244" s="11">
        <v>-2E-05</v>
      </c>
      <c r="AE244" s="11">
        <v>-1.6E-05</v>
      </c>
      <c r="AF244" s="11">
        <v>0</v>
      </c>
      <c r="AG244" s="11">
        <v>0</v>
      </c>
      <c r="AH244" s="11">
        <v>0</v>
      </c>
      <c r="AI244" s="11">
        <v>0</v>
      </c>
      <c r="AJ244" s="11">
        <v>0</v>
      </c>
      <c r="AK244" s="11">
        <v>0</v>
      </c>
      <c r="AL244" s="11">
        <v>0</v>
      </c>
      <c r="AM244" s="11">
        <v>0</v>
      </c>
    </row>
    <row r="245" spans="1:39" ht="13.5">
      <c r="A245" s="15"/>
      <c r="B245" s="12" t="s">
        <v>199</v>
      </c>
      <c r="C245" s="29"/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11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1">
        <v>0</v>
      </c>
      <c r="AJ245" s="11">
        <v>0</v>
      </c>
      <c r="AK245" s="11">
        <v>0</v>
      </c>
      <c r="AL245" s="11">
        <v>0</v>
      </c>
      <c r="AM245" s="11">
        <v>0</v>
      </c>
    </row>
    <row r="246" spans="1:39" ht="38.25">
      <c r="A246" s="15"/>
      <c r="B246" s="20" t="s">
        <v>362</v>
      </c>
      <c r="C246" s="29" t="s">
        <v>363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28">
        <v>0.23</v>
      </c>
      <c r="O246" s="28">
        <v>0.462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>
        <v>0</v>
      </c>
      <c r="AJ246" s="11">
        <v>0</v>
      </c>
      <c r="AK246" s="11">
        <v>0</v>
      </c>
      <c r="AL246" s="11">
        <v>0</v>
      </c>
      <c r="AM246" s="11">
        <v>0</v>
      </c>
    </row>
    <row r="247" spans="1:39" ht="38.25">
      <c r="A247" s="15"/>
      <c r="B247" s="20" t="s">
        <v>364</v>
      </c>
      <c r="C247" s="29" t="s">
        <v>363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28">
        <v>0.281</v>
      </c>
      <c r="O247" s="28">
        <v>0.604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11">
        <v>0</v>
      </c>
      <c r="AK247" s="11">
        <v>0</v>
      </c>
      <c r="AL247" s="11">
        <v>0</v>
      </c>
      <c r="AM247" s="11">
        <v>0</v>
      </c>
    </row>
    <row r="248" spans="1:39" ht="38.25">
      <c r="A248" s="15"/>
      <c r="B248" s="20" t="s">
        <v>365</v>
      </c>
      <c r="C248" s="29" t="s">
        <v>363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28">
        <v>0.332</v>
      </c>
      <c r="O248" s="28">
        <v>0.43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  <c r="AI248" s="11">
        <v>0</v>
      </c>
      <c r="AJ248" s="11">
        <v>0</v>
      </c>
      <c r="AK248" s="11">
        <v>0</v>
      </c>
      <c r="AL248" s="11">
        <v>0</v>
      </c>
      <c r="AM248" s="11">
        <v>0</v>
      </c>
    </row>
    <row r="249" spans="1:39" ht="38.25">
      <c r="A249" s="15"/>
      <c r="B249" s="20" t="s">
        <v>366</v>
      </c>
      <c r="C249" s="29" t="s">
        <v>363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28">
        <v>0.352</v>
      </c>
      <c r="O249" s="28">
        <v>0.358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11">
        <v>0</v>
      </c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11">
        <v>0</v>
      </c>
      <c r="AG249" s="11">
        <v>0</v>
      </c>
      <c r="AH249" s="11">
        <v>0</v>
      </c>
      <c r="AI249" s="11">
        <v>0</v>
      </c>
      <c r="AJ249" s="11">
        <v>0</v>
      </c>
      <c r="AK249" s="11">
        <v>0</v>
      </c>
      <c r="AL249" s="11">
        <v>0</v>
      </c>
      <c r="AM249" s="11">
        <v>0</v>
      </c>
    </row>
    <row r="250" spans="1:39" ht="38.25">
      <c r="A250" s="15"/>
      <c r="B250" s="20" t="s">
        <v>367</v>
      </c>
      <c r="C250" s="29" t="s">
        <v>363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28">
        <v>0</v>
      </c>
      <c r="O250" s="28">
        <v>0</v>
      </c>
      <c r="P250" s="28">
        <v>1.91</v>
      </c>
      <c r="Q250" s="28">
        <v>1.91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11">
        <v>0</v>
      </c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v>0</v>
      </c>
      <c r="AG250" s="11">
        <v>0</v>
      </c>
      <c r="AH250" s="11">
        <v>0</v>
      </c>
      <c r="AI250" s="11">
        <v>0</v>
      </c>
      <c r="AJ250" s="11">
        <v>0</v>
      </c>
      <c r="AK250" s="11">
        <v>0</v>
      </c>
      <c r="AL250" s="11">
        <v>0</v>
      </c>
      <c r="AM250" s="11">
        <v>0</v>
      </c>
    </row>
    <row r="251" spans="1:39" ht="25.5">
      <c r="A251" s="15"/>
      <c r="B251" s="20" t="s">
        <v>368</v>
      </c>
      <c r="C251" s="29" t="s">
        <v>363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28">
        <v>0</v>
      </c>
      <c r="O251" s="28">
        <v>0</v>
      </c>
      <c r="P251" s="28">
        <v>0.8160000000000001</v>
      </c>
      <c r="Q251" s="28">
        <v>0.651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11">
        <v>0</v>
      </c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11">
        <v>0</v>
      </c>
      <c r="AG251" s="11">
        <v>0</v>
      </c>
      <c r="AH251" s="11">
        <v>0</v>
      </c>
      <c r="AI251" s="11">
        <v>0</v>
      </c>
      <c r="AJ251" s="11">
        <v>0</v>
      </c>
      <c r="AK251" s="11">
        <v>0</v>
      </c>
      <c r="AL251" s="11">
        <v>0</v>
      </c>
      <c r="AM251" s="11">
        <v>0</v>
      </c>
    </row>
    <row r="252" spans="1:39" ht="13.5">
      <c r="A252" s="15"/>
      <c r="B252" s="12" t="s">
        <v>106</v>
      </c>
      <c r="C252" s="29"/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11">
        <v>0</v>
      </c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0</v>
      </c>
      <c r="AJ252" s="11">
        <v>0</v>
      </c>
      <c r="AK252" s="11">
        <v>0</v>
      </c>
      <c r="AL252" s="11">
        <v>0</v>
      </c>
      <c r="AM252" s="11">
        <v>0</v>
      </c>
    </row>
    <row r="253" spans="1:39" ht="38.25">
      <c r="A253" s="15"/>
      <c r="B253" s="20" t="s">
        <v>369</v>
      </c>
      <c r="C253" s="29" t="s">
        <v>363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28">
        <v>0</v>
      </c>
      <c r="O253" s="28">
        <v>0</v>
      </c>
      <c r="P253" s="28">
        <v>0.72</v>
      </c>
      <c r="Q253" s="28">
        <v>0.6679999999999999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11">
        <v>0</v>
      </c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11">
        <v>0</v>
      </c>
      <c r="AG253" s="11">
        <v>0</v>
      </c>
      <c r="AH253" s="11">
        <v>0</v>
      </c>
      <c r="AI253" s="11">
        <v>0</v>
      </c>
      <c r="AJ253" s="11">
        <v>0</v>
      </c>
      <c r="AK253" s="11">
        <v>0</v>
      </c>
      <c r="AL253" s="11">
        <v>0</v>
      </c>
      <c r="AM253" s="11">
        <v>0</v>
      </c>
    </row>
    <row r="254" spans="1:39" ht="38.25">
      <c r="A254" s="15"/>
      <c r="B254" s="20" t="s">
        <v>370</v>
      </c>
      <c r="C254" s="29" t="s">
        <v>363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28">
        <v>0.32</v>
      </c>
      <c r="O254" s="28">
        <v>0.157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11">
        <v>0</v>
      </c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11">
        <v>0</v>
      </c>
      <c r="AG254" s="11">
        <v>0</v>
      </c>
      <c r="AH254" s="11">
        <v>0</v>
      </c>
      <c r="AI254" s="11">
        <v>0</v>
      </c>
      <c r="AJ254" s="11">
        <v>0</v>
      </c>
      <c r="AK254" s="11">
        <v>0</v>
      </c>
      <c r="AL254" s="11">
        <v>0</v>
      </c>
      <c r="AM254" s="11">
        <v>0</v>
      </c>
    </row>
    <row r="255" spans="1:39" ht="13.5">
      <c r="A255" s="15"/>
      <c r="B255" s="12" t="s">
        <v>107</v>
      </c>
      <c r="C255" s="29" t="s">
        <v>363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11">
        <v>0</v>
      </c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11">
        <v>0</v>
      </c>
      <c r="AG255" s="11">
        <v>0</v>
      </c>
      <c r="AH255" s="11">
        <v>0</v>
      </c>
      <c r="AI255" s="11">
        <v>0</v>
      </c>
      <c r="AJ255" s="11">
        <v>0</v>
      </c>
      <c r="AK255" s="11">
        <v>0</v>
      </c>
      <c r="AL255" s="11">
        <v>0</v>
      </c>
      <c r="AM255" s="11">
        <v>0</v>
      </c>
    </row>
    <row r="256" spans="1:39" ht="38.25">
      <c r="A256" s="15"/>
      <c r="B256" s="20" t="s">
        <v>371</v>
      </c>
      <c r="C256" s="29" t="s">
        <v>363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28">
        <v>0</v>
      </c>
      <c r="O256" s="28">
        <v>0</v>
      </c>
      <c r="P256" s="28">
        <v>2.5</v>
      </c>
      <c r="Q256" s="28">
        <v>2.5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28">
        <v>0</v>
      </c>
      <c r="Z256" s="11">
        <v>0</v>
      </c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11">
        <v>0</v>
      </c>
      <c r="AG256" s="11">
        <v>0</v>
      </c>
      <c r="AH256" s="11">
        <v>0</v>
      </c>
      <c r="AI256" s="11">
        <v>0</v>
      </c>
      <c r="AJ256" s="11">
        <v>0</v>
      </c>
      <c r="AK256" s="11">
        <v>0</v>
      </c>
      <c r="AL256" s="11">
        <v>0</v>
      </c>
      <c r="AM256" s="11">
        <v>0</v>
      </c>
    </row>
    <row r="257" spans="1:39" ht="38.25">
      <c r="A257" s="18" t="s">
        <v>120</v>
      </c>
      <c r="B257" s="22" t="s">
        <v>121</v>
      </c>
      <c r="C257" s="29" t="s">
        <v>43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f aca="true" t="shared" si="18" ref="R257:Y257">R258</f>
        <v>0</v>
      </c>
      <c r="S257" s="11">
        <f t="shared" si="18"/>
        <v>0</v>
      </c>
      <c r="T257" s="11">
        <f t="shared" si="18"/>
        <v>0</v>
      </c>
      <c r="U257" s="11">
        <f t="shared" si="18"/>
        <v>0</v>
      </c>
      <c r="V257" s="11">
        <f t="shared" si="18"/>
        <v>0</v>
      </c>
      <c r="W257" s="11">
        <f t="shared" si="18"/>
        <v>0</v>
      </c>
      <c r="X257" s="11">
        <f t="shared" si="18"/>
        <v>0</v>
      </c>
      <c r="Y257" s="11">
        <f t="shared" si="18"/>
        <v>0</v>
      </c>
      <c r="Z257" s="11">
        <v>0</v>
      </c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11">
        <v>0</v>
      </c>
      <c r="AG257" s="11">
        <v>0</v>
      </c>
      <c r="AH257" s="11">
        <v>0</v>
      </c>
      <c r="AI257" s="11">
        <v>0</v>
      </c>
      <c r="AJ257" s="11">
        <v>0</v>
      </c>
      <c r="AK257" s="11">
        <v>0</v>
      </c>
      <c r="AL257" s="11">
        <v>0</v>
      </c>
      <c r="AM257" s="11">
        <v>0</v>
      </c>
    </row>
    <row r="258" spans="1:39" ht="38.25">
      <c r="A258" s="18" t="s">
        <v>120</v>
      </c>
      <c r="B258" s="23" t="s">
        <v>122</v>
      </c>
      <c r="C258" s="29" t="s">
        <v>372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f aca="true" t="shared" si="19" ref="R258:Y258">SUM(R259:R282)</f>
        <v>0</v>
      </c>
      <c r="S258" s="11">
        <f t="shared" si="19"/>
        <v>0</v>
      </c>
      <c r="T258" s="11">
        <f t="shared" si="19"/>
        <v>0</v>
      </c>
      <c r="U258" s="11">
        <f t="shared" si="19"/>
        <v>0</v>
      </c>
      <c r="V258" s="11">
        <f t="shared" si="19"/>
        <v>0</v>
      </c>
      <c r="W258" s="11">
        <f t="shared" si="19"/>
        <v>0</v>
      </c>
      <c r="X258" s="11">
        <f t="shared" si="19"/>
        <v>0</v>
      </c>
      <c r="Y258" s="11">
        <f t="shared" si="19"/>
        <v>0</v>
      </c>
      <c r="Z258" s="11">
        <v>0</v>
      </c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11">
        <v>0</v>
      </c>
      <c r="AG258" s="11">
        <v>0</v>
      </c>
      <c r="AH258" s="11">
        <v>0</v>
      </c>
      <c r="AI258" s="11">
        <v>0</v>
      </c>
      <c r="AJ258" s="11">
        <v>0</v>
      </c>
      <c r="AK258" s="11">
        <v>0</v>
      </c>
      <c r="AL258" s="11">
        <v>0</v>
      </c>
      <c r="AM258" s="11">
        <v>0</v>
      </c>
    </row>
    <row r="259" spans="1:39" ht="13.5">
      <c r="A259" s="29"/>
      <c r="B259" s="12" t="s">
        <v>109</v>
      </c>
      <c r="C259" s="29"/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11">
        <v>0</v>
      </c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0</v>
      </c>
      <c r="AJ259" s="11">
        <v>0</v>
      </c>
      <c r="AK259" s="11">
        <v>0</v>
      </c>
      <c r="AL259" s="11">
        <v>0</v>
      </c>
      <c r="AM259" s="11">
        <v>0</v>
      </c>
    </row>
    <row r="260" spans="1:39" ht="51">
      <c r="A260" s="29"/>
      <c r="B260" s="20" t="s">
        <v>373</v>
      </c>
      <c r="C260" s="29" t="s">
        <v>374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0</v>
      </c>
      <c r="Y260" s="28">
        <v>0</v>
      </c>
      <c r="Z260" s="11">
        <v>0</v>
      </c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11">
        <v>0</v>
      </c>
      <c r="AG260" s="11">
        <v>0</v>
      </c>
      <c r="AH260" s="11">
        <v>0</v>
      </c>
      <c r="AI260" s="11">
        <v>0</v>
      </c>
      <c r="AJ260" s="11">
        <v>0</v>
      </c>
      <c r="AK260" s="11">
        <v>0</v>
      </c>
      <c r="AL260" s="11">
        <v>0</v>
      </c>
      <c r="AM260" s="11">
        <v>0</v>
      </c>
    </row>
    <row r="261" spans="1:39" ht="13.5">
      <c r="A261" s="29"/>
      <c r="B261" s="12" t="s">
        <v>106</v>
      </c>
      <c r="C261" s="29"/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11">
        <v>0</v>
      </c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11">
        <v>0</v>
      </c>
      <c r="AG261" s="11">
        <v>0</v>
      </c>
      <c r="AH261" s="11">
        <v>0</v>
      </c>
      <c r="AI261" s="11">
        <v>0</v>
      </c>
      <c r="AJ261" s="11">
        <v>0</v>
      </c>
      <c r="AK261" s="11">
        <v>0</v>
      </c>
      <c r="AL261" s="11">
        <v>0</v>
      </c>
      <c r="AM261" s="11">
        <v>0</v>
      </c>
    </row>
    <row r="262" spans="1:39" ht="51">
      <c r="A262" s="29"/>
      <c r="B262" s="20" t="s">
        <v>375</v>
      </c>
      <c r="C262" s="29" t="s">
        <v>374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11">
        <v>0</v>
      </c>
      <c r="AG262" s="11">
        <v>0</v>
      </c>
      <c r="AH262" s="11">
        <v>0</v>
      </c>
      <c r="AI262" s="11">
        <v>0</v>
      </c>
      <c r="AJ262" s="11">
        <v>0</v>
      </c>
      <c r="AK262" s="11">
        <v>0</v>
      </c>
      <c r="AL262" s="11">
        <v>0</v>
      </c>
      <c r="AM262" s="11">
        <v>0</v>
      </c>
    </row>
    <row r="263" spans="1:39" ht="63.75">
      <c r="A263" s="29"/>
      <c r="B263" s="20" t="s">
        <v>376</v>
      </c>
      <c r="C263" s="29" t="s">
        <v>374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11">
        <v>0</v>
      </c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11">
        <v>0</v>
      </c>
      <c r="AG263" s="11">
        <v>0</v>
      </c>
      <c r="AH263" s="11">
        <v>0</v>
      </c>
      <c r="AI263" s="11">
        <v>0</v>
      </c>
      <c r="AJ263" s="11">
        <v>0</v>
      </c>
      <c r="AK263" s="11">
        <v>0</v>
      </c>
      <c r="AL263" s="11">
        <v>0</v>
      </c>
      <c r="AM263" s="11">
        <v>0</v>
      </c>
    </row>
    <row r="264" spans="1:39" ht="13.5">
      <c r="A264" s="29"/>
      <c r="B264" s="12" t="s">
        <v>107</v>
      </c>
      <c r="C264" s="29"/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11">
        <v>0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1">
        <v>0</v>
      </c>
      <c r="AG264" s="11">
        <v>0</v>
      </c>
      <c r="AH264" s="11">
        <v>0</v>
      </c>
      <c r="AI264" s="11">
        <v>0</v>
      </c>
      <c r="AJ264" s="11">
        <v>0</v>
      </c>
      <c r="AK264" s="11">
        <v>0</v>
      </c>
      <c r="AL264" s="11">
        <v>0</v>
      </c>
      <c r="AM264" s="11">
        <v>0</v>
      </c>
    </row>
    <row r="265" spans="1:39" ht="63.75">
      <c r="A265" s="29"/>
      <c r="B265" s="20" t="s">
        <v>377</v>
      </c>
      <c r="C265" s="29" t="s">
        <v>374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11">
        <v>0</v>
      </c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11">
        <v>0</v>
      </c>
      <c r="AG265" s="11">
        <v>0</v>
      </c>
      <c r="AH265" s="11">
        <v>0</v>
      </c>
      <c r="AI265" s="11">
        <v>0</v>
      </c>
      <c r="AJ265" s="11">
        <v>0</v>
      </c>
      <c r="AK265" s="11">
        <v>0</v>
      </c>
      <c r="AL265" s="11">
        <v>0</v>
      </c>
      <c r="AM265" s="11">
        <v>0</v>
      </c>
    </row>
    <row r="266" spans="1:39" ht="63.75">
      <c r="A266" s="29"/>
      <c r="B266" s="20" t="s">
        <v>378</v>
      </c>
      <c r="C266" s="29" t="s">
        <v>374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0</v>
      </c>
      <c r="AJ266" s="11">
        <v>0</v>
      </c>
      <c r="AK266" s="11">
        <v>0</v>
      </c>
      <c r="AL266" s="11">
        <v>0</v>
      </c>
      <c r="AM266" s="11">
        <v>0</v>
      </c>
    </row>
    <row r="267" spans="1:39" ht="13.5">
      <c r="A267" s="29"/>
      <c r="B267" s="12" t="s">
        <v>100</v>
      </c>
      <c r="C267" s="29"/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>
        <v>0</v>
      </c>
      <c r="V267" s="28">
        <v>0</v>
      </c>
      <c r="W267" s="28">
        <v>0</v>
      </c>
      <c r="X267" s="28">
        <v>0</v>
      </c>
      <c r="Y267" s="28">
        <v>0</v>
      </c>
      <c r="Z267" s="11">
        <v>0</v>
      </c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11">
        <v>0</v>
      </c>
      <c r="AG267" s="11">
        <v>0</v>
      </c>
      <c r="AH267" s="11">
        <v>0</v>
      </c>
      <c r="AI267" s="11">
        <v>0</v>
      </c>
      <c r="AJ267" s="11">
        <v>0</v>
      </c>
      <c r="AK267" s="11">
        <v>0</v>
      </c>
      <c r="AL267" s="11">
        <v>0</v>
      </c>
      <c r="AM267" s="11">
        <v>0</v>
      </c>
    </row>
    <row r="268" spans="1:39" ht="51">
      <c r="A268" s="29"/>
      <c r="B268" s="20" t="s">
        <v>379</v>
      </c>
      <c r="C268" s="29" t="s">
        <v>374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11">
        <v>0</v>
      </c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11">
        <v>0</v>
      </c>
      <c r="AG268" s="11">
        <v>0</v>
      </c>
      <c r="AH268" s="11">
        <v>0</v>
      </c>
      <c r="AI268" s="11">
        <v>0</v>
      </c>
      <c r="AJ268" s="11">
        <v>0</v>
      </c>
      <c r="AK268" s="11">
        <v>0</v>
      </c>
      <c r="AL268" s="11">
        <v>0</v>
      </c>
      <c r="AM268" s="11">
        <v>0</v>
      </c>
    </row>
    <row r="269" spans="1:39" ht="13.5">
      <c r="A269" s="29"/>
      <c r="B269" s="12" t="s">
        <v>99</v>
      </c>
      <c r="C269" s="29"/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>
        <v>0</v>
      </c>
      <c r="V269" s="28">
        <v>0</v>
      </c>
      <c r="W269" s="28">
        <v>0</v>
      </c>
      <c r="X269" s="28">
        <v>0</v>
      </c>
      <c r="Y269" s="28">
        <v>0</v>
      </c>
      <c r="Z269" s="11">
        <v>0</v>
      </c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0</v>
      </c>
      <c r="AI269" s="11">
        <v>0</v>
      </c>
      <c r="AJ269" s="11">
        <v>0</v>
      </c>
      <c r="AK269" s="11">
        <v>0</v>
      </c>
      <c r="AL269" s="11">
        <v>0</v>
      </c>
      <c r="AM269" s="11">
        <v>0</v>
      </c>
    </row>
    <row r="270" spans="1:39" ht="63.75">
      <c r="A270" s="29"/>
      <c r="B270" s="20" t="s">
        <v>380</v>
      </c>
      <c r="C270" s="29" t="s">
        <v>374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11">
        <v>0</v>
      </c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11">
        <v>0</v>
      </c>
      <c r="AG270" s="11">
        <v>0</v>
      </c>
      <c r="AH270" s="11">
        <v>0</v>
      </c>
      <c r="AI270" s="11">
        <v>0</v>
      </c>
      <c r="AJ270" s="11">
        <v>0</v>
      </c>
      <c r="AK270" s="11">
        <v>0</v>
      </c>
      <c r="AL270" s="11">
        <v>0</v>
      </c>
      <c r="AM270" s="11">
        <v>0</v>
      </c>
    </row>
    <row r="271" spans="1:39" ht="63.75">
      <c r="A271" s="29"/>
      <c r="B271" s="20" t="s">
        <v>381</v>
      </c>
      <c r="C271" s="29" t="s">
        <v>374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0</v>
      </c>
      <c r="Y271" s="28">
        <v>0</v>
      </c>
      <c r="Z271" s="11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0</v>
      </c>
      <c r="AI271" s="11">
        <v>0</v>
      </c>
      <c r="AJ271" s="11">
        <v>0</v>
      </c>
      <c r="AK271" s="11">
        <v>0</v>
      </c>
      <c r="AL271" s="11">
        <v>0</v>
      </c>
      <c r="AM271" s="11">
        <v>0</v>
      </c>
    </row>
    <row r="272" spans="1:39" ht="63.75">
      <c r="A272" s="29"/>
      <c r="B272" s="20" t="s">
        <v>382</v>
      </c>
      <c r="C272" s="29" t="s">
        <v>374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11">
        <v>0</v>
      </c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11">
        <v>0</v>
      </c>
      <c r="AG272" s="11">
        <v>0</v>
      </c>
      <c r="AH272" s="11">
        <v>0</v>
      </c>
      <c r="AI272" s="11">
        <v>0</v>
      </c>
      <c r="AJ272" s="11">
        <v>0</v>
      </c>
      <c r="AK272" s="11">
        <v>0</v>
      </c>
      <c r="AL272" s="11">
        <v>0</v>
      </c>
      <c r="AM272" s="11">
        <v>0</v>
      </c>
    </row>
    <row r="273" spans="1:39" ht="63.75">
      <c r="A273" s="29"/>
      <c r="B273" s="20" t="s">
        <v>383</v>
      </c>
      <c r="C273" s="29" t="s">
        <v>374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28">
        <v>0</v>
      </c>
      <c r="X273" s="28">
        <v>0</v>
      </c>
      <c r="Y273" s="28">
        <v>0</v>
      </c>
      <c r="Z273" s="11">
        <v>0</v>
      </c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0</v>
      </c>
      <c r="AI273" s="11">
        <v>0</v>
      </c>
      <c r="AJ273" s="11">
        <v>0</v>
      </c>
      <c r="AK273" s="11">
        <v>0</v>
      </c>
      <c r="AL273" s="11">
        <v>0</v>
      </c>
      <c r="AM273" s="11">
        <v>0</v>
      </c>
    </row>
    <row r="274" spans="1:39" ht="13.5">
      <c r="A274" s="29"/>
      <c r="B274" s="12" t="s">
        <v>101</v>
      </c>
      <c r="C274" s="29"/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11">
        <v>0</v>
      </c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11">
        <v>0</v>
      </c>
      <c r="AG274" s="11">
        <v>0</v>
      </c>
      <c r="AH274" s="11">
        <v>0</v>
      </c>
      <c r="AI274" s="11">
        <v>0</v>
      </c>
      <c r="AJ274" s="11">
        <v>0</v>
      </c>
      <c r="AK274" s="11">
        <v>0</v>
      </c>
      <c r="AL274" s="11">
        <v>0</v>
      </c>
      <c r="AM274" s="11">
        <v>0</v>
      </c>
    </row>
    <row r="275" spans="1:39" ht="63.75">
      <c r="A275" s="29"/>
      <c r="B275" s="20" t="s">
        <v>384</v>
      </c>
      <c r="C275" s="29" t="s">
        <v>374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>
        <v>0</v>
      </c>
      <c r="V275" s="28">
        <v>0</v>
      </c>
      <c r="W275" s="28">
        <v>0</v>
      </c>
      <c r="X275" s="28">
        <v>0</v>
      </c>
      <c r="Y275" s="28">
        <v>0</v>
      </c>
      <c r="Z275" s="11">
        <v>0</v>
      </c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11">
        <v>0</v>
      </c>
      <c r="AG275" s="11">
        <v>0</v>
      </c>
      <c r="AH275" s="11">
        <v>0</v>
      </c>
      <c r="AI275" s="11">
        <v>0</v>
      </c>
      <c r="AJ275" s="11">
        <v>0</v>
      </c>
      <c r="AK275" s="11">
        <v>0</v>
      </c>
      <c r="AL275" s="11">
        <v>0</v>
      </c>
      <c r="AM275" s="11">
        <v>0</v>
      </c>
    </row>
    <row r="276" spans="1:39" ht="63.75">
      <c r="A276" s="29"/>
      <c r="B276" s="20" t="s">
        <v>385</v>
      </c>
      <c r="C276" s="29" t="s">
        <v>374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  <c r="Z276" s="11">
        <v>0</v>
      </c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0</v>
      </c>
      <c r="AJ276" s="11">
        <v>0</v>
      </c>
      <c r="AK276" s="11">
        <v>0</v>
      </c>
      <c r="AL276" s="11">
        <v>0</v>
      </c>
      <c r="AM276" s="11">
        <v>0</v>
      </c>
    </row>
    <row r="277" spans="1:39" ht="51">
      <c r="A277" s="29"/>
      <c r="B277" s="20" t="s">
        <v>386</v>
      </c>
      <c r="C277" s="29" t="s">
        <v>374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11">
        <v>0</v>
      </c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11">
        <v>0</v>
      </c>
      <c r="AG277" s="11">
        <v>0</v>
      </c>
      <c r="AH277" s="11">
        <v>0</v>
      </c>
      <c r="AI277" s="11">
        <v>0</v>
      </c>
      <c r="AJ277" s="11">
        <v>0</v>
      </c>
      <c r="AK277" s="11">
        <v>0</v>
      </c>
      <c r="AL277" s="11">
        <v>0</v>
      </c>
      <c r="AM277" s="11">
        <v>0</v>
      </c>
    </row>
    <row r="278" spans="1:39" ht="13.5">
      <c r="A278" s="29"/>
      <c r="B278" s="12" t="s">
        <v>110</v>
      </c>
      <c r="C278" s="29"/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>
        <v>0</v>
      </c>
      <c r="V278" s="28">
        <v>0</v>
      </c>
      <c r="W278" s="28">
        <v>0</v>
      </c>
      <c r="X278" s="28">
        <v>0</v>
      </c>
      <c r="Y278" s="28">
        <v>0</v>
      </c>
      <c r="Z278" s="11">
        <v>0</v>
      </c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11">
        <v>0</v>
      </c>
      <c r="AG278" s="11">
        <v>0</v>
      </c>
      <c r="AH278" s="11">
        <v>0</v>
      </c>
      <c r="AI278" s="11">
        <v>0</v>
      </c>
      <c r="AJ278" s="11">
        <v>0</v>
      </c>
      <c r="AK278" s="11">
        <v>0</v>
      </c>
      <c r="AL278" s="11">
        <v>0</v>
      </c>
      <c r="AM278" s="11">
        <v>0</v>
      </c>
    </row>
    <row r="279" spans="1:39" ht="51">
      <c r="A279" s="29"/>
      <c r="B279" s="20" t="s">
        <v>387</v>
      </c>
      <c r="C279" s="29" t="s">
        <v>374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>
        <v>0</v>
      </c>
      <c r="V279" s="28">
        <v>0</v>
      </c>
      <c r="W279" s="28">
        <v>0</v>
      </c>
      <c r="X279" s="28">
        <v>0</v>
      </c>
      <c r="Y279" s="28">
        <v>0</v>
      </c>
      <c r="Z279" s="11">
        <v>0</v>
      </c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11">
        <v>0</v>
      </c>
      <c r="AG279" s="11">
        <v>0</v>
      </c>
      <c r="AH279" s="11">
        <v>0</v>
      </c>
      <c r="AI279" s="11">
        <v>0</v>
      </c>
      <c r="AJ279" s="11">
        <v>0</v>
      </c>
      <c r="AK279" s="11">
        <v>0</v>
      </c>
      <c r="AL279" s="11">
        <v>0</v>
      </c>
      <c r="AM279" s="11">
        <v>0</v>
      </c>
    </row>
    <row r="280" spans="1:39" ht="51">
      <c r="A280" s="29"/>
      <c r="B280" s="20" t="s">
        <v>388</v>
      </c>
      <c r="C280" s="29" t="s">
        <v>374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11">
        <v>0</v>
      </c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11">
        <v>0</v>
      </c>
      <c r="AG280" s="11">
        <v>0</v>
      </c>
      <c r="AH280" s="11">
        <v>0</v>
      </c>
      <c r="AI280" s="11">
        <v>0</v>
      </c>
      <c r="AJ280" s="11">
        <v>0</v>
      </c>
      <c r="AK280" s="11">
        <v>0</v>
      </c>
      <c r="AL280" s="11">
        <v>0</v>
      </c>
      <c r="AM280" s="11">
        <v>0</v>
      </c>
    </row>
    <row r="281" spans="1:39" ht="13.5">
      <c r="A281" s="29"/>
      <c r="B281" s="12" t="s">
        <v>102</v>
      </c>
      <c r="C281" s="29"/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11">
        <v>0</v>
      </c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11">
        <v>0</v>
      </c>
      <c r="AG281" s="11">
        <v>0</v>
      </c>
      <c r="AH281" s="11">
        <v>0</v>
      </c>
      <c r="AI281" s="11">
        <v>0</v>
      </c>
      <c r="AJ281" s="11">
        <v>0</v>
      </c>
      <c r="AK281" s="11">
        <v>0</v>
      </c>
      <c r="AL281" s="11">
        <v>0</v>
      </c>
      <c r="AM281" s="11">
        <v>0</v>
      </c>
    </row>
    <row r="282" spans="1:39" ht="63.75">
      <c r="A282" s="29"/>
      <c r="B282" s="31" t="s">
        <v>389</v>
      </c>
      <c r="C282" s="29" t="s">
        <v>374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11">
        <v>0</v>
      </c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11">
        <v>0</v>
      </c>
      <c r="AG282" s="11">
        <v>0</v>
      </c>
      <c r="AH282" s="11">
        <v>0</v>
      </c>
      <c r="AI282" s="11">
        <v>0</v>
      </c>
      <c r="AJ282" s="11">
        <v>0</v>
      </c>
      <c r="AK282" s="11">
        <v>0</v>
      </c>
      <c r="AL282" s="11">
        <v>0</v>
      </c>
      <c r="AM282" s="11">
        <v>0</v>
      </c>
    </row>
    <row r="283" spans="1:39" ht="38.25">
      <c r="A283" s="18" t="s">
        <v>123</v>
      </c>
      <c r="B283" s="22" t="s">
        <v>124</v>
      </c>
      <c r="C283" s="29"/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f aca="true" t="shared" si="20" ref="R283:Y283">R284+R285+R286+R287+R288+R354+R368+R369</f>
        <v>0</v>
      </c>
      <c r="S283" s="11">
        <f t="shared" si="20"/>
        <v>0</v>
      </c>
      <c r="T283" s="11">
        <f t="shared" si="20"/>
        <v>0</v>
      </c>
      <c r="U283" s="11">
        <f t="shared" si="20"/>
        <v>0</v>
      </c>
      <c r="V283" s="11">
        <f t="shared" si="20"/>
        <v>0</v>
      </c>
      <c r="W283" s="11">
        <f t="shared" si="20"/>
        <v>0</v>
      </c>
      <c r="X283" s="11">
        <f t="shared" si="20"/>
        <v>0</v>
      </c>
      <c r="Y283" s="11">
        <f t="shared" si="20"/>
        <v>0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>
        <v>0</v>
      </c>
      <c r="AG283" s="11">
        <v>0</v>
      </c>
      <c r="AH283" s="11">
        <v>0</v>
      </c>
      <c r="AI283" s="11">
        <v>0</v>
      </c>
      <c r="AJ283" s="11">
        <v>0</v>
      </c>
      <c r="AK283" s="11">
        <v>0</v>
      </c>
      <c r="AL283" s="11">
        <v>0</v>
      </c>
      <c r="AM283" s="11">
        <v>0</v>
      </c>
    </row>
    <row r="284" spans="1:39" ht="38.25">
      <c r="A284" s="15" t="s">
        <v>125</v>
      </c>
      <c r="B284" s="22" t="s">
        <v>126</v>
      </c>
      <c r="C284" s="29"/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11">
        <v>0</v>
      </c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11">
        <v>0</v>
      </c>
      <c r="AG284" s="11">
        <v>0</v>
      </c>
      <c r="AH284" s="11">
        <v>0</v>
      </c>
      <c r="AI284" s="11">
        <v>0</v>
      </c>
      <c r="AJ284" s="11">
        <v>0</v>
      </c>
      <c r="AK284" s="11">
        <v>0</v>
      </c>
      <c r="AL284" s="11">
        <v>0</v>
      </c>
      <c r="AM284" s="11">
        <v>0</v>
      </c>
    </row>
    <row r="285" spans="1:39" ht="38.25">
      <c r="A285" s="15" t="s">
        <v>127</v>
      </c>
      <c r="B285" s="22" t="s">
        <v>128</v>
      </c>
      <c r="C285" s="29"/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28">
        <v>0</v>
      </c>
      <c r="X285" s="28">
        <v>0</v>
      </c>
      <c r="Y285" s="28">
        <v>0</v>
      </c>
      <c r="Z285" s="11">
        <v>0</v>
      </c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11">
        <v>0</v>
      </c>
      <c r="AG285" s="11">
        <v>0</v>
      </c>
      <c r="AH285" s="11">
        <v>0</v>
      </c>
      <c r="AI285" s="11">
        <v>0</v>
      </c>
      <c r="AJ285" s="11">
        <v>0</v>
      </c>
      <c r="AK285" s="11">
        <v>0</v>
      </c>
      <c r="AL285" s="11">
        <v>0</v>
      </c>
      <c r="AM285" s="11">
        <v>0</v>
      </c>
    </row>
    <row r="286" spans="1:39" ht="38.25">
      <c r="A286" s="15" t="s">
        <v>129</v>
      </c>
      <c r="B286" s="22" t="s">
        <v>130</v>
      </c>
      <c r="C286" s="29"/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0</v>
      </c>
      <c r="Y286" s="28">
        <v>0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>
        <v>0</v>
      </c>
      <c r="AG286" s="11">
        <v>0</v>
      </c>
      <c r="AH286" s="11">
        <v>0</v>
      </c>
      <c r="AI286" s="11">
        <v>0</v>
      </c>
      <c r="AJ286" s="11">
        <v>0</v>
      </c>
      <c r="AK286" s="11">
        <v>0</v>
      </c>
      <c r="AL286" s="11">
        <v>0</v>
      </c>
      <c r="AM286" s="11">
        <v>0</v>
      </c>
    </row>
    <row r="287" spans="1:39" ht="38.25">
      <c r="A287" s="15" t="s">
        <v>131</v>
      </c>
      <c r="B287" s="22" t="s">
        <v>132</v>
      </c>
      <c r="C287" s="29"/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28">
        <v>0</v>
      </c>
      <c r="X287" s="28">
        <v>0</v>
      </c>
      <c r="Y287" s="28">
        <v>0</v>
      </c>
      <c r="Z287" s="11">
        <v>0</v>
      </c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11">
        <v>0</v>
      </c>
      <c r="AG287" s="11">
        <v>0</v>
      </c>
      <c r="AH287" s="11">
        <v>0</v>
      </c>
      <c r="AI287" s="11">
        <v>0</v>
      </c>
      <c r="AJ287" s="11">
        <v>0</v>
      </c>
      <c r="AK287" s="11">
        <v>0</v>
      </c>
      <c r="AL287" s="11">
        <v>0</v>
      </c>
      <c r="AM287" s="11">
        <v>0</v>
      </c>
    </row>
    <row r="288" spans="1:39" ht="51">
      <c r="A288" s="18" t="s">
        <v>133</v>
      </c>
      <c r="B288" s="22" t="s">
        <v>134</v>
      </c>
      <c r="C288" s="29" t="s">
        <v>43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f aca="true" t="shared" si="21" ref="R288:Y288">R289</f>
        <v>0</v>
      </c>
      <c r="S288" s="11">
        <f t="shared" si="21"/>
        <v>0</v>
      </c>
      <c r="T288" s="11">
        <f t="shared" si="21"/>
        <v>0</v>
      </c>
      <c r="U288" s="11">
        <f t="shared" si="21"/>
        <v>0</v>
      </c>
      <c r="V288" s="11">
        <f t="shared" si="21"/>
        <v>0</v>
      </c>
      <c r="W288" s="11">
        <f t="shared" si="21"/>
        <v>0</v>
      </c>
      <c r="X288" s="11">
        <f t="shared" si="21"/>
        <v>0</v>
      </c>
      <c r="Y288" s="11">
        <f t="shared" si="21"/>
        <v>0</v>
      </c>
      <c r="Z288" s="11">
        <v>0</v>
      </c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11">
        <v>0</v>
      </c>
      <c r="AG288" s="11">
        <v>0</v>
      </c>
      <c r="AH288" s="11">
        <v>0</v>
      </c>
      <c r="AI288" s="11">
        <v>0</v>
      </c>
      <c r="AJ288" s="11">
        <v>0</v>
      </c>
      <c r="AK288" s="11">
        <v>0</v>
      </c>
      <c r="AL288" s="11">
        <v>0</v>
      </c>
      <c r="AM288" s="11">
        <v>0</v>
      </c>
    </row>
    <row r="289" spans="1:39" ht="38.25">
      <c r="A289" s="18" t="s">
        <v>133</v>
      </c>
      <c r="B289" s="23" t="s">
        <v>135</v>
      </c>
      <c r="C289" s="29" t="s">
        <v>390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f aca="true" t="shared" si="22" ref="R289:Y289">SUM(R290:R353)</f>
        <v>0</v>
      </c>
      <c r="S289" s="11">
        <f t="shared" si="22"/>
        <v>0</v>
      </c>
      <c r="T289" s="11">
        <f t="shared" si="22"/>
        <v>0</v>
      </c>
      <c r="U289" s="11">
        <f t="shared" si="22"/>
        <v>0</v>
      </c>
      <c r="V289" s="11">
        <f t="shared" si="22"/>
        <v>0</v>
      </c>
      <c r="W289" s="11">
        <f t="shared" si="22"/>
        <v>0</v>
      </c>
      <c r="X289" s="11">
        <f t="shared" si="22"/>
        <v>0</v>
      </c>
      <c r="Y289" s="11">
        <f t="shared" si="22"/>
        <v>0</v>
      </c>
      <c r="Z289" s="11">
        <v>0</v>
      </c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11">
        <v>0</v>
      </c>
      <c r="AG289" s="11">
        <v>0</v>
      </c>
      <c r="AH289" s="11">
        <v>0</v>
      </c>
      <c r="AI289" s="11">
        <v>0</v>
      </c>
      <c r="AJ289" s="11">
        <v>0</v>
      </c>
      <c r="AK289" s="11">
        <v>0</v>
      </c>
      <c r="AL289" s="11">
        <v>0</v>
      </c>
      <c r="AM289" s="11">
        <v>0</v>
      </c>
    </row>
    <row r="290" spans="1:39" ht="13.5">
      <c r="A290" s="15"/>
      <c r="B290" s="12" t="s">
        <v>139</v>
      </c>
      <c r="C290" s="29"/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11">
        <v>0</v>
      </c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11">
        <v>0</v>
      </c>
      <c r="AG290" s="11">
        <v>0</v>
      </c>
      <c r="AH290" s="11">
        <v>0</v>
      </c>
      <c r="AI290" s="11">
        <v>0</v>
      </c>
      <c r="AJ290" s="11">
        <v>0</v>
      </c>
      <c r="AK290" s="11">
        <v>0</v>
      </c>
      <c r="AL290" s="11">
        <v>0</v>
      </c>
      <c r="AM290" s="11">
        <v>0</v>
      </c>
    </row>
    <row r="291" spans="1:39" ht="38.25">
      <c r="A291" s="15"/>
      <c r="B291" s="20" t="s">
        <v>391</v>
      </c>
      <c r="C291" s="29" t="s">
        <v>392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11">
        <v>0</v>
      </c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11">
        <v>0</v>
      </c>
      <c r="AG291" s="11">
        <v>0</v>
      </c>
      <c r="AH291" s="11">
        <v>0</v>
      </c>
      <c r="AI291" s="11">
        <v>0</v>
      </c>
      <c r="AJ291" s="11">
        <v>0</v>
      </c>
      <c r="AK291" s="11">
        <v>0</v>
      </c>
      <c r="AL291" s="11">
        <v>0</v>
      </c>
      <c r="AM291" s="11">
        <v>0</v>
      </c>
    </row>
    <row r="292" spans="1:39" ht="38.25">
      <c r="A292" s="15"/>
      <c r="B292" s="20" t="s">
        <v>393</v>
      </c>
      <c r="C292" s="29" t="s">
        <v>392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11">
        <v>0</v>
      </c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11">
        <v>0</v>
      </c>
      <c r="AG292" s="11">
        <v>0</v>
      </c>
      <c r="AH292" s="11">
        <v>0</v>
      </c>
      <c r="AI292" s="11">
        <v>0</v>
      </c>
      <c r="AJ292" s="11">
        <v>0</v>
      </c>
      <c r="AK292" s="11">
        <v>0</v>
      </c>
      <c r="AL292" s="11">
        <v>0</v>
      </c>
      <c r="AM292" s="11">
        <v>0</v>
      </c>
    </row>
    <row r="293" spans="1:39" ht="38.25">
      <c r="A293" s="15"/>
      <c r="B293" s="20" t="s">
        <v>394</v>
      </c>
      <c r="C293" s="29" t="s">
        <v>392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11">
        <v>0</v>
      </c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11">
        <v>0</v>
      </c>
      <c r="AG293" s="11">
        <v>0</v>
      </c>
      <c r="AH293" s="11">
        <v>0</v>
      </c>
      <c r="AI293" s="11">
        <v>0</v>
      </c>
      <c r="AJ293" s="11">
        <v>0</v>
      </c>
      <c r="AK293" s="11">
        <v>0</v>
      </c>
      <c r="AL293" s="11">
        <v>0</v>
      </c>
      <c r="AM293" s="11">
        <v>0</v>
      </c>
    </row>
    <row r="294" spans="1:39" ht="38.25">
      <c r="A294" s="15"/>
      <c r="B294" s="20" t="s">
        <v>395</v>
      </c>
      <c r="C294" s="29" t="s">
        <v>392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11">
        <v>0</v>
      </c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11">
        <v>0</v>
      </c>
      <c r="AG294" s="11">
        <v>0</v>
      </c>
      <c r="AH294" s="11">
        <v>0</v>
      </c>
      <c r="AI294" s="11">
        <v>0</v>
      </c>
      <c r="AJ294" s="11">
        <v>0</v>
      </c>
      <c r="AK294" s="11">
        <v>0</v>
      </c>
      <c r="AL294" s="11">
        <v>0</v>
      </c>
      <c r="AM294" s="11">
        <v>0</v>
      </c>
    </row>
    <row r="295" spans="1:39" ht="38.25">
      <c r="A295" s="15"/>
      <c r="B295" s="20" t="s">
        <v>396</v>
      </c>
      <c r="C295" s="29" t="s">
        <v>392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11">
        <v>0</v>
      </c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11">
        <v>0</v>
      </c>
      <c r="AG295" s="11">
        <v>0</v>
      </c>
      <c r="AH295" s="11">
        <v>0</v>
      </c>
      <c r="AI295" s="11">
        <v>0</v>
      </c>
      <c r="AJ295" s="11">
        <v>0</v>
      </c>
      <c r="AK295" s="11">
        <v>0</v>
      </c>
      <c r="AL295" s="11">
        <v>0</v>
      </c>
      <c r="AM295" s="11">
        <v>0</v>
      </c>
    </row>
    <row r="296" spans="1:39" ht="38.25">
      <c r="A296" s="15"/>
      <c r="B296" s="20" t="s">
        <v>397</v>
      </c>
      <c r="C296" s="29" t="s">
        <v>392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11">
        <v>0</v>
      </c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11">
        <v>0</v>
      </c>
      <c r="AG296" s="11">
        <v>0</v>
      </c>
      <c r="AH296" s="11">
        <v>0</v>
      </c>
      <c r="AI296" s="11">
        <v>0</v>
      </c>
      <c r="AJ296" s="11">
        <v>0</v>
      </c>
      <c r="AK296" s="11">
        <v>0</v>
      </c>
      <c r="AL296" s="11">
        <v>0</v>
      </c>
      <c r="AM296" s="11">
        <v>0</v>
      </c>
    </row>
    <row r="297" spans="1:39" ht="38.25">
      <c r="A297" s="15"/>
      <c r="B297" s="20" t="s">
        <v>398</v>
      </c>
      <c r="C297" s="29" t="s">
        <v>392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0</v>
      </c>
      <c r="Z297" s="11">
        <v>0</v>
      </c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11">
        <v>0</v>
      </c>
      <c r="AG297" s="11">
        <v>0</v>
      </c>
      <c r="AH297" s="11">
        <v>0</v>
      </c>
      <c r="AI297" s="11">
        <v>0</v>
      </c>
      <c r="AJ297" s="11">
        <v>0</v>
      </c>
      <c r="AK297" s="11">
        <v>0</v>
      </c>
      <c r="AL297" s="11">
        <v>0</v>
      </c>
      <c r="AM297" s="11">
        <v>0</v>
      </c>
    </row>
    <row r="298" spans="1:39" ht="38.25">
      <c r="A298" s="15"/>
      <c r="B298" s="20" t="s">
        <v>399</v>
      </c>
      <c r="C298" s="29" t="s">
        <v>392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0</v>
      </c>
      <c r="X298" s="28">
        <v>0</v>
      </c>
      <c r="Y298" s="28">
        <v>0</v>
      </c>
      <c r="Z298" s="11">
        <v>0</v>
      </c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11">
        <v>0</v>
      </c>
      <c r="AG298" s="11">
        <v>0</v>
      </c>
      <c r="AH298" s="11">
        <v>0</v>
      </c>
      <c r="AI298" s="11">
        <v>0</v>
      </c>
      <c r="AJ298" s="11">
        <v>0</v>
      </c>
      <c r="AK298" s="11">
        <v>0</v>
      </c>
      <c r="AL298" s="11">
        <v>0</v>
      </c>
      <c r="AM298" s="11">
        <v>0</v>
      </c>
    </row>
    <row r="299" spans="1:39" ht="38.25">
      <c r="A299" s="15"/>
      <c r="B299" s="20" t="s">
        <v>400</v>
      </c>
      <c r="C299" s="29" t="s">
        <v>392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11">
        <v>0</v>
      </c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11">
        <v>0</v>
      </c>
      <c r="AG299" s="11">
        <v>0</v>
      </c>
      <c r="AH299" s="11">
        <v>0</v>
      </c>
      <c r="AI299" s="11">
        <v>0</v>
      </c>
      <c r="AJ299" s="11">
        <v>0</v>
      </c>
      <c r="AK299" s="11">
        <v>0</v>
      </c>
      <c r="AL299" s="11">
        <v>0</v>
      </c>
      <c r="AM299" s="11">
        <v>0</v>
      </c>
    </row>
    <row r="300" spans="1:39" ht="38.25">
      <c r="A300" s="15"/>
      <c r="B300" s="20" t="s">
        <v>401</v>
      </c>
      <c r="C300" s="29" t="s">
        <v>392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28">
        <v>0</v>
      </c>
      <c r="X300" s="28">
        <v>0</v>
      </c>
      <c r="Y300" s="28">
        <v>0</v>
      </c>
      <c r="Z300" s="11">
        <v>0</v>
      </c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11">
        <v>0</v>
      </c>
      <c r="AG300" s="11">
        <v>0</v>
      </c>
      <c r="AH300" s="11">
        <v>0</v>
      </c>
      <c r="AI300" s="11">
        <v>0</v>
      </c>
      <c r="AJ300" s="11">
        <v>0</v>
      </c>
      <c r="AK300" s="11">
        <v>0</v>
      </c>
      <c r="AL300" s="11">
        <v>0</v>
      </c>
      <c r="AM300" s="11">
        <v>0</v>
      </c>
    </row>
    <row r="301" spans="1:39" ht="38.25">
      <c r="A301" s="15"/>
      <c r="B301" s="20" t="s">
        <v>402</v>
      </c>
      <c r="C301" s="29" t="s">
        <v>392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>
        <v>0</v>
      </c>
      <c r="V301" s="28">
        <v>0</v>
      </c>
      <c r="W301" s="28">
        <v>0</v>
      </c>
      <c r="X301" s="28">
        <v>0</v>
      </c>
      <c r="Y301" s="28">
        <v>0</v>
      </c>
      <c r="Z301" s="11">
        <v>0</v>
      </c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11">
        <v>0</v>
      </c>
      <c r="AG301" s="11">
        <v>0</v>
      </c>
      <c r="AH301" s="11">
        <v>0</v>
      </c>
      <c r="AI301" s="11">
        <v>0</v>
      </c>
      <c r="AJ301" s="11">
        <v>0</v>
      </c>
      <c r="AK301" s="11">
        <v>0</v>
      </c>
      <c r="AL301" s="11">
        <v>0</v>
      </c>
      <c r="AM301" s="11">
        <v>0</v>
      </c>
    </row>
    <row r="302" spans="1:39" ht="38.25">
      <c r="A302" s="15"/>
      <c r="B302" s="20" t="s">
        <v>403</v>
      </c>
      <c r="C302" s="29" t="s">
        <v>392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W302" s="28">
        <v>0</v>
      </c>
      <c r="X302" s="28">
        <v>0</v>
      </c>
      <c r="Y302" s="28">
        <v>0</v>
      </c>
      <c r="Z302" s="11">
        <v>0</v>
      </c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11">
        <v>0</v>
      </c>
      <c r="AG302" s="11">
        <v>0</v>
      </c>
      <c r="AH302" s="11">
        <v>0</v>
      </c>
      <c r="AI302" s="11">
        <v>0</v>
      </c>
      <c r="AJ302" s="11">
        <v>0</v>
      </c>
      <c r="AK302" s="11">
        <v>0</v>
      </c>
      <c r="AL302" s="11">
        <v>0</v>
      </c>
      <c r="AM302" s="11">
        <v>0</v>
      </c>
    </row>
    <row r="303" spans="1:39" ht="38.25">
      <c r="A303" s="15"/>
      <c r="B303" s="20" t="s">
        <v>404</v>
      </c>
      <c r="C303" s="29" t="s">
        <v>392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0</v>
      </c>
      <c r="Z303" s="11">
        <v>0</v>
      </c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11">
        <v>0</v>
      </c>
      <c r="AG303" s="11">
        <v>0</v>
      </c>
      <c r="AH303" s="11">
        <v>0</v>
      </c>
      <c r="AI303" s="11">
        <v>0</v>
      </c>
      <c r="AJ303" s="11">
        <v>0</v>
      </c>
      <c r="AK303" s="11">
        <v>0</v>
      </c>
      <c r="AL303" s="11">
        <v>0</v>
      </c>
      <c r="AM303" s="11">
        <v>0</v>
      </c>
    </row>
    <row r="304" spans="1:39" ht="38.25">
      <c r="A304" s="15"/>
      <c r="B304" s="20" t="s">
        <v>405</v>
      </c>
      <c r="C304" s="29" t="s">
        <v>392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W304" s="28">
        <v>0</v>
      </c>
      <c r="X304" s="28">
        <v>0</v>
      </c>
      <c r="Y304" s="28">
        <v>0</v>
      </c>
      <c r="Z304" s="11">
        <v>0</v>
      </c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11">
        <v>0</v>
      </c>
      <c r="AG304" s="11">
        <v>0</v>
      </c>
      <c r="AH304" s="11">
        <v>0</v>
      </c>
      <c r="AI304" s="11">
        <v>0</v>
      </c>
      <c r="AJ304" s="11">
        <v>0</v>
      </c>
      <c r="AK304" s="11">
        <v>0</v>
      </c>
      <c r="AL304" s="11">
        <v>0</v>
      </c>
      <c r="AM304" s="11">
        <v>0</v>
      </c>
    </row>
    <row r="305" spans="1:39" ht="38.25">
      <c r="A305" s="15"/>
      <c r="B305" s="20" t="s">
        <v>406</v>
      </c>
      <c r="C305" s="29" t="s">
        <v>392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8">
        <v>0</v>
      </c>
      <c r="X305" s="28">
        <v>0</v>
      </c>
      <c r="Y305" s="28">
        <v>0</v>
      </c>
      <c r="Z305" s="11">
        <v>0</v>
      </c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11">
        <v>0</v>
      </c>
      <c r="AG305" s="11">
        <v>0</v>
      </c>
      <c r="AH305" s="11">
        <v>0</v>
      </c>
      <c r="AI305" s="11">
        <v>0</v>
      </c>
      <c r="AJ305" s="11">
        <v>0</v>
      </c>
      <c r="AK305" s="11">
        <v>0</v>
      </c>
      <c r="AL305" s="11">
        <v>0</v>
      </c>
      <c r="AM305" s="11">
        <v>0</v>
      </c>
    </row>
    <row r="306" spans="1:39" ht="38.25">
      <c r="A306" s="15"/>
      <c r="B306" s="20" t="s">
        <v>407</v>
      </c>
      <c r="C306" s="29" t="s">
        <v>392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11">
        <v>0</v>
      </c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11">
        <v>0</v>
      </c>
      <c r="AG306" s="11">
        <v>0</v>
      </c>
      <c r="AH306" s="11">
        <v>0</v>
      </c>
      <c r="AI306" s="11">
        <v>0</v>
      </c>
      <c r="AJ306" s="11">
        <v>0</v>
      </c>
      <c r="AK306" s="11">
        <v>0</v>
      </c>
      <c r="AL306" s="11">
        <v>0</v>
      </c>
      <c r="AM306" s="11">
        <v>0</v>
      </c>
    </row>
    <row r="307" spans="1:39" ht="38.25">
      <c r="A307" s="15"/>
      <c r="B307" s="20" t="s">
        <v>408</v>
      </c>
      <c r="C307" s="29" t="s">
        <v>392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11">
        <v>0</v>
      </c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11">
        <v>0</v>
      </c>
      <c r="AG307" s="11">
        <v>0</v>
      </c>
      <c r="AH307" s="11">
        <v>0</v>
      </c>
      <c r="AI307" s="11">
        <v>0</v>
      </c>
      <c r="AJ307" s="11">
        <v>0</v>
      </c>
      <c r="AK307" s="11">
        <v>0</v>
      </c>
      <c r="AL307" s="11">
        <v>0</v>
      </c>
      <c r="AM307" s="11">
        <v>0</v>
      </c>
    </row>
    <row r="308" spans="1:39" ht="38.25">
      <c r="A308" s="15"/>
      <c r="B308" s="20" t="s">
        <v>409</v>
      </c>
      <c r="C308" s="29" t="s">
        <v>392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11">
        <v>0</v>
      </c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11">
        <v>0</v>
      </c>
      <c r="AG308" s="11">
        <v>0</v>
      </c>
      <c r="AH308" s="11">
        <v>0</v>
      </c>
      <c r="AI308" s="11">
        <v>0</v>
      </c>
      <c r="AJ308" s="11">
        <v>0</v>
      </c>
      <c r="AK308" s="11">
        <v>0</v>
      </c>
      <c r="AL308" s="11">
        <v>0</v>
      </c>
      <c r="AM308" s="11">
        <v>0</v>
      </c>
    </row>
    <row r="309" spans="1:39" ht="38.25">
      <c r="A309" s="15"/>
      <c r="B309" s="20" t="s">
        <v>410</v>
      </c>
      <c r="C309" s="29" t="s">
        <v>392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28">
        <v>0</v>
      </c>
      <c r="X309" s="28">
        <v>0</v>
      </c>
      <c r="Y309" s="28">
        <v>0</v>
      </c>
      <c r="Z309" s="11">
        <v>0</v>
      </c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11">
        <v>0</v>
      </c>
      <c r="AG309" s="11">
        <v>0</v>
      </c>
      <c r="AH309" s="11">
        <v>0</v>
      </c>
      <c r="AI309" s="11">
        <v>0</v>
      </c>
      <c r="AJ309" s="11">
        <v>0</v>
      </c>
      <c r="AK309" s="11">
        <v>0</v>
      </c>
      <c r="AL309" s="11">
        <v>0</v>
      </c>
      <c r="AM309" s="11">
        <v>0</v>
      </c>
    </row>
    <row r="310" spans="1:39" ht="38.25">
      <c r="A310" s="15"/>
      <c r="B310" s="20" t="s">
        <v>411</v>
      </c>
      <c r="C310" s="29" t="s">
        <v>392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11">
        <v>0</v>
      </c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11">
        <v>0</v>
      </c>
      <c r="AG310" s="11">
        <v>0</v>
      </c>
      <c r="AH310" s="11">
        <v>0</v>
      </c>
      <c r="AI310" s="11">
        <v>0</v>
      </c>
      <c r="AJ310" s="11">
        <v>0</v>
      </c>
      <c r="AK310" s="11">
        <v>0</v>
      </c>
      <c r="AL310" s="11">
        <v>0</v>
      </c>
      <c r="AM310" s="11">
        <v>0</v>
      </c>
    </row>
    <row r="311" spans="1:39" ht="38.25">
      <c r="A311" s="15"/>
      <c r="B311" s="20" t="s">
        <v>412</v>
      </c>
      <c r="C311" s="29" t="s">
        <v>392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>
        <v>0</v>
      </c>
      <c r="V311" s="28">
        <v>0</v>
      </c>
      <c r="W311" s="28">
        <v>0</v>
      </c>
      <c r="X311" s="28">
        <v>0</v>
      </c>
      <c r="Y311" s="28">
        <v>0</v>
      </c>
      <c r="Z311" s="11">
        <v>0</v>
      </c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11">
        <v>0</v>
      </c>
      <c r="AG311" s="11">
        <v>0</v>
      </c>
      <c r="AH311" s="11">
        <v>0</v>
      </c>
      <c r="AI311" s="11">
        <v>0</v>
      </c>
      <c r="AJ311" s="11">
        <v>0</v>
      </c>
      <c r="AK311" s="11">
        <v>0</v>
      </c>
      <c r="AL311" s="11">
        <v>0</v>
      </c>
      <c r="AM311" s="11">
        <v>0</v>
      </c>
    </row>
    <row r="312" spans="1:39" ht="38.25">
      <c r="A312" s="15"/>
      <c r="B312" s="20" t="s">
        <v>413</v>
      </c>
      <c r="C312" s="29" t="s">
        <v>392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8">
        <v>0</v>
      </c>
      <c r="X312" s="28">
        <v>0</v>
      </c>
      <c r="Y312" s="28">
        <v>0</v>
      </c>
      <c r="Z312" s="11">
        <v>0</v>
      </c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11">
        <v>0</v>
      </c>
      <c r="AG312" s="11">
        <v>0</v>
      </c>
      <c r="AH312" s="11">
        <v>0</v>
      </c>
      <c r="AI312" s="11">
        <v>0</v>
      </c>
      <c r="AJ312" s="11">
        <v>0</v>
      </c>
      <c r="AK312" s="11">
        <v>0</v>
      </c>
      <c r="AL312" s="11">
        <v>0</v>
      </c>
      <c r="AM312" s="11">
        <v>0</v>
      </c>
    </row>
    <row r="313" spans="1:39" ht="38.25">
      <c r="A313" s="15"/>
      <c r="B313" s="20" t="s">
        <v>414</v>
      </c>
      <c r="C313" s="29" t="s">
        <v>392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  <c r="U313" s="28">
        <v>0</v>
      </c>
      <c r="V313" s="28">
        <v>0</v>
      </c>
      <c r="W313" s="28">
        <v>0</v>
      </c>
      <c r="X313" s="28">
        <v>0</v>
      </c>
      <c r="Y313" s="28">
        <v>0</v>
      </c>
      <c r="Z313" s="11">
        <v>0</v>
      </c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11">
        <v>0</v>
      </c>
      <c r="AG313" s="11">
        <v>0</v>
      </c>
      <c r="AH313" s="11">
        <v>0</v>
      </c>
      <c r="AI313" s="11">
        <v>0</v>
      </c>
      <c r="AJ313" s="11">
        <v>0</v>
      </c>
      <c r="AK313" s="11">
        <v>0</v>
      </c>
      <c r="AL313" s="11">
        <v>0</v>
      </c>
      <c r="AM313" s="11">
        <v>0</v>
      </c>
    </row>
    <row r="314" spans="1:39" ht="38.25">
      <c r="A314" s="15"/>
      <c r="B314" s="20" t="s">
        <v>415</v>
      </c>
      <c r="C314" s="29" t="s">
        <v>392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11">
        <v>0</v>
      </c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11">
        <v>0</v>
      </c>
      <c r="AG314" s="11">
        <v>0</v>
      </c>
      <c r="AH314" s="11">
        <v>0</v>
      </c>
      <c r="AI314" s="11">
        <v>0</v>
      </c>
      <c r="AJ314" s="11">
        <v>0</v>
      </c>
      <c r="AK314" s="11">
        <v>0</v>
      </c>
      <c r="AL314" s="11">
        <v>0</v>
      </c>
      <c r="AM314" s="11">
        <v>0</v>
      </c>
    </row>
    <row r="315" spans="1:39" ht="51">
      <c r="A315" s="15"/>
      <c r="B315" s="20" t="s">
        <v>416</v>
      </c>
      <c r="C315" s="29" t="s">
        <v>392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11">
        <v>0</v>
      </c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11">
        <v>0</v>
      </c>
      <c r="AG315" s="11">
        <v>0</v>
      </c>
      <c r="AH315" s="11">
        <v>0</v>
      </c>
      <c r="AI315" s="11">
        <v>0</v>
      </c>
      <c r="AJ315" s="11">
        <v>0</v>
      </c>
      <c r="AK315" s="11">
        <v>0</v>
      </c>
      <c r="AL315" s="11">
        <v>0</v>
      </c>
      <c r="AM315" s="11">
        <v>0</v>
      </c>
    </row>
    <row r="316" spans="1:39" ht="13.5">
      <c r="A316" s="15"/>
      <c r="B316" s="12" t="s">
        <v>109</v>
      </c>
      <c r="C316" s="29"/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11">
        <v>0</v>
      </c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11">
        <v>0</v>
      </c>
      <c r="AG316" s="11">
        <v>0</v>
      </c>
      <c r="AH316" s="11">
        <v>0</v>
      </c>
      <c r="AI316" s="11">
        <v>0</v>
      </c>
      <c r="AJ316" s="11">
        <v>0</v>
      </c>
      <c r="AK316" s="11">
        <v>0</v>
      </c>
      <c r="AL316" s="11">
        <v>0</v>
      </c>
      <c r="AM316" s="11">
        <v>0</v>
      </c>
    </row>
    <row r="317" spans="1:39" ht="51">
      <c r="A317" s="15"/>
      <c r="B317" s="20" t="s">
        <v>417</v>
      </c>
      <c r="C317" s="29" t="s">
        <v>392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0</v>
      </c>
      <c r="X317" s="28">
        <v>0</v>
      </c>
      <c r="Y317" s="28">
        <v>0</v>
      </c>
      <c r="Z317" s="11">
        <v>0</v>
      </c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11">
        <v>0</v>
      </c>
      <c r="AG317" s="11">
        <v>0</v>
      </c>
      <c r="AH317" s="11">
        <v>0</v>
      </c>
      <c r="AI317" s="11">
        <v>0</v>
      </c>
      <c r="AJ317" s="11">
        <v>0</v>
      </c>
      <c r="AK317" s="11">
        <v>0</v>
      </c>
      <c r="AL317" s="11">
        <v>0</v>
      </c>
      <c r="AM317" s="11">
        <v>0</v>
      </c>
    </row>
    <row r="318" spans="1:39" ht="13.5">
      <c r="A318" s="15"/>
      <c r="B318" s="12" t="s">
        <v>200</v>
      </c>
      <c r="C318" s="29"/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8">
        <v>0</v>
      </c>
      <c r="X318" s="28">
        <v>0</v>
      </c>
      <c r="Y318" s="28">
        <v>0</v>
      </c>
      <c r="Z318" s="11">
        <v>0</v>
      </c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11">
        <v>0</v>
      </c>
      <c r="AG318" s="11">
        <v>0</v>
      </c>
      <c r="AH318" s="11">
        <v>0</v>
      </c>
      <c r="AI318" s="11">
        <v>0</v>
      </c>
      <c r="AJ318" s="11">
        <v>0</v>
      </c>
      <c r="AK318" s="11">
        <v>0</v>
      </c>
      <c r="AL318" s="11">
        <v>0</v>
      </c>
      <c r="AM318" s="11">
        <v>0</v>
      </c>
    </row>
    <row r="319" spans="1:39" ht="38.25">
      <c r="A319" s="15"/>
      <c r="B319" s="20" t="s">
        <v>418</v>
      </c>
      <c r="C319" s="29" t="s">
        <v>392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8">
        <v>0</v>
      </c>
      <c r="X319" s="28">
        <v>0</v>
      </c>
      <c r="Y319" s="28">
        <v>0</v>
      </c>
      <c r="Z319" s="11">
        <v>0</v>
      </c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11">
        <v>0</v>
      </c>
      <c r="AG319" s="11">
        <v>0</v>
      </c>
      <c r="AH319" s="11">
        <v>0</v>
      </c>
      <c r="AI319" s="11">
        <v>0</v>
      </c>
      <c r="AJ319" s="11">
        <v>0</v>
      </c>
      <c r="AK319" s="11">
        <v>0</v>
      </c>
      <c r="AL319" s="11">
        <v>0</v>
      </c>
      <c r="AM319" s="11">
        <v>0</v>
      </c>
    </row>
    <row r="320" spans="1:39" ht="38.25">
      <c r="A320" s="15"/>
      <c r="B320" s="20" t="s">
        <v>419</v>
      </c>
      <c r="C320" s="29" t="s">
        <v>392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11">
        <v>0</v>
      </c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11">
        <v>0</v>
      </c>
      <c r="AG320" s="11">
        <v>0</v>
      </c>
      <c r="AH320" s="11">
        <v>0</v>
      </c>
      <c r="AI320" s="11">
        <v>0</v>
      </c>
      <c r="AJ320" s="11">
        <v>0</v>
      </c>
      <c r="AK320" s="11">
        <v>0</v>
      </c>
      <c r="AL320" s="11">
        <v>0</v>
      </c>
      <c r="AM320" s="11">
        <v>0</v>
      </c>
    </row>
    <row r="321" spans="1:39" ht="38.25">
      <c r="A321" s="15"/>
      <c r="B321" s="20" t="s">
        <v>420</v>
      </c>
      <c r="C321" s="29" t="s">
        <v>392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>
        <v>0</v>
      </c>
      <c r="V321" s="28">
        <v>0</v>
      </c>
      <c r="W321" s="28">
        <v>0</v>
      </c>
      <c r="X321" s="28">
        <v>0</v>
      </c>
      <c r="Y321" s="28">
        <v>0</v>
      </c>
      <c r="Z321" s="11">
        <v>0</v>
      </c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11">
        <v>0</v>
      </c>
      <c r="AG321" s="11">
        <v>0</v>
      </c>
      <c r="AH321" s="11">
        <v>0</v>
      </c>
      <c r="AI321" s="11">
        <v>0</v>
      </c>
      <c r="AJ321" s="11">
        <v>0</v>
      </c>
      <c r="AK321" s="11">
        <v>0</v>
      </c>
      <c r="AL321" s="11">
        <v>0</v>
      </c>
      <c r="AM321" s="11">
        <v>0</v>
      </c>
    </row>
    <row r="322" spans="1:39" ht="51">
      <c r="A322" s="15"/>
      <c r="B322" s="20" t="s">
        <v>421</v>
      </c>
      <c r="C322" s="29" t="s">
        <v>392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11">
        <v>0</v>
      </c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11">
        <v>0</v>
      </c>
      <c r="AG322" s="11">
        <v>0</v>
      </c>
      <c r="AH322" s="11">
        <v>0</v>
      </c>
      <c r="AI322" s="11">
        <v>0</v>
      </c>
      <c r="AJ322" s="11">
        <v>0</v>
      </c>
      <c r="AK322" s="11">
        <v>0</v>
      </c>
      <c r="AL322" s="11">
        <v>0</v>
      </c>
      <c r="AM322" s="11">
        <v>0</v>
      </c>
    </row>
    <row r="323" spans="1:39" ht="13.5">
      <c r="A323" s="15"/>
      <c r="B323" s="12" t="s">
        <v>107</v>
      </c>
      <c r="C323" s="29"/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8">
        <v>0</v>
      </c>
      <c r="X323" s="28">
        <v>0</v>
      </c>
      <c r="Y323" s="28">
        <v>0</v>
      </c>
      <c r="Z323" s="11">
        <v>0</v>
      </c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11">
        <v>0</v>
      </c>
      <c r="AG323" s="11">
        <v>0</v>
      </c>
      <c r="AH323" s="11">
        <v>0</v>
      </c>
      <c r="AI323" s="11">
        <v>0</v>
      </c>
      <c r="AJ323" s="11">
        <v>0</v>
      </c>
      <c r="AK323" s="11">
        <v>0</v>
      </c>
      <c r="AL323" s="11">
        <v>0</v>
      </c>
      <c r="AM323" s="11">
        <v>0</v>
      </c>
    </row>
    <row r="324" spans="1:39" ht="38.25">
      <c r="A324" s="15"/>
      <c r="B324" s="20" t="s">
        <v>422</v>
      </c>
      <c r="C324" s="29" t="s">
        <v>392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11">
        <v>0</v>
      </c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11">
        <v>0</v>
      </c>
      <c r="AG324" s="11">
        <v>0</v>
      </c>
      <c r="AH324" s="11">
        <v>0</v>
      </c>
      <c r="AI324" s="11">
        <v>0</v>
      </c>
      <c r="AJ324" s="11">
        <v>0</v>
      </c>
      <c r="AK324" s="11">
        <v>0</v>
      </c>
      <c r="AL324" s="11">
        <v>0</v>
      </c>
      <c r="AM324" s="11">
        <v>0</v>
      </c>
    </row>
    <row r="325" spans="1:39" ht="38.25">
      <c r="A325" s="15"/>
      <c r="B325" s="20" t="s">
        <v>423</v>
      </c>
      <c r="C325" s="29" t="s">
        <v>392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8">
        <v>0</v>
      </c>
      <c r="X325" s="28">
        <v>0</v>
      </c>
      <c r="Y325" s="28">
        <v>0</v>
      </c>
      <c r="Z325" s="11">
        <v>0</v>
      </c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11">
        <v>0</v>
      </c>
      <c r="AG325" s="11">
        <v>0</v>
      </c>
      <c r="AH325" s="11">
        <v>0</v>
      </c>
      <c r="AI325" s="11">
        <v>0</v>
      </c>
      <c r="AJ325" s="11">
        <v>0</v>
      </c>
      <c r="AK325" s="11">
        <v>0</v>
      </c>
      <c r="AL325" s="11">
        <v>0</v>
      </c>
      <c r="AM325" s="11">
        <v>0</v>
      </c>
    </row>
    <row r="326" spans="1:39" ht="38.25">
      <c r="A326" s="15"/>
      <c r="B326" s="20" t="s">
        <v>424</v>
      </c>
      <c r="C326" s="29" t="s">
        <v>392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11">
        <v>0</v>
      </c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11">
        <v>0</v>
      </c>
      <c r="AG326" s="11">
        <v>0</v>
      </c>
      <c r="AH326" s="11">
        <v>0</v>
      </c>
      <c r="AI326" s="11">
        <v>0</v>
      </c>
      <c r="AJ326" s="11">
        <v>0</v>
      </c>
      <c r="AK326" s="11">
        <v>0</v>
      </c>
      <c r="AL326" s="11">
        <v>0</v>
      </c>
      <c r="AM326" s="11">
        <v>0</v>
      </c>
    </row>
    <row r="327" spans="1:39" ht="38.25">
      <c r="A327" s="15"/>
      <c r="B327" s="20" t="s">
        <v>425</v>
      </c>
      <c r="C327" s="29" t="s">
        <v>392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28">
        <v>0</v>
      </c>
      <c r="X327" s="28">
        <v>0</v>
      </c>
      <c r="Y327" s="28">
        <v>0</v>
      </c>
      <c r="Z327" s="11">
        <v>0</v>
      </c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11">
        <v>0</v>
      </c>
      <c r="AG327" s="11">
        <v>0</v>
      </c>
      <c r="AH327" s="11">
        <v>0</v>
      </c>
      <c r="AI327" s="11">
        <v>0</v>
      </c>
      <c r="AJ327" s="11">
        <v>0</v>
      </c>
      <c r="AK327" s="11">
        <v>0</v>
      </c>
      <c r="AL327" s="11">
        <v>0</v>
      </c>
      <c r="AM327" s="11">
        <v>0</v>
      </c>
    </row>
    <row r="328" spans="1:39" ht="51">
      <c r="A328" s="15"/>
      <c r="B328" s="20" t="s">
        <v>426</v>
      </c>
      <c r="C328" s="29" t="s">
        <v>392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11">
        <v>0</v>
      </c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11">
        <v>0</v>
      </c>
      <c r="AG328" s="11">
        <v>0</v>
      </c>
      <c r="AH328" s="11">
        <v>0</v>
      </c>
      <c r="AI328" s="11">
        <v>0</v>
      </c>
      <c r="AJ328" s="11">
        <v>0</v>
      </c>
      <c r="AK328" s="11">
        <v>0</v>
      </c>
      <c r="AL328" s="11">
        <v>0</v>
      </c>
      <c r="AM328" s="11">
        <v>0</v>
      </c>
    </row>
    <row r="329" spans="1:39" ht="13.5">
      <c r="A329" s="15"/>
      <c r="B329" s="12" t="s">
        <v>100</v>
      </c>
      <c r="C329" s="29"/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28">
        <v>0</v>
      </c>
      <c r="X329" s="28">
        <v>0</v>
      </c>
      <c r="Y329" s="28">
        <v>0</v>
      </c>
      <c r="Z329" s="11">
        <v>0</v>
      </c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11">
        <v>0</v>
      </c>
      <c r="AG329" s="11">
        <v>0</v>
      </c>
      <c r="AH329" s="11">
        <v>0</v>
      </c>
      <c r="AI329" s="11">
        <v>0</v>
      </c>
      <c r="AJ329" s="11">
        <v>0</v>
      </c>
      <c r="AK329" s="11">
        <v>0</v>
      </c>
      <c r="AL329" s="11">
        <v>0</v>
      </c>
      <c r="AM329" s="11">
        <v>0</v>
      </c>
    </row>
    <row r="330" spans="1:39" ht="38.25">
      <c r="A330" s="15"/>
      <c r="B330" s="20" t="s">
        <v>427</v>
      </c>
      <c r="C330" s="29" t="s">
        <v>392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11">
        <v>0</v>
      </c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11">
        <v>0</v>
      </c>
      <c r="AG330" s="11">
        <v>0</v>
      </c>
      <c r="AH330" s="11">
        <v>0</v>
      </c>
      <c r="AI330" s="11">
        <v>0</v>
      </c>
      <c r="AJ330" s="11">
        <v>0</v>
      </c>
      <c r="AK330" s="11">
        <v>0</v>
      </c>
      <c r="AL330" s="11">
        <v>0</v>
      </c>
      <c r="AM330" s="11">
        <v>0</v>
      </c>
    </row>
    <row r="331" spans="1:39" ht="51">
      <c r="A331" s="15"/>
      <c r="B331" s="20" t="s">
        <v>428</v>
      </c>
      <c r="C331" s="29" t="s">
        <v>392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28">
        <v>0</v>
      </c>
      <c r="W331" s="28">
        <v>0</v>
      </c>
      <c r="X331" s="28">
        <v>0</v>
      </c>
      <c r="Y331" s="28">
        <v>0</v>
      </c>
      <c r="Z331" s="11">
        <v>0</v>
      </c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11">
        <v>0</v>
      </c>
      <c r="AG331" s="11">
        <v>0</v>
      </c>
      <c r="AH331" s="11">
        <v>0</v>
      </c>
      <c r="AI331" s="11">
        <v>0</v>
      </c>
      <c r="AJ331" s="11">
        <v>0</v>
      </c>
      <c r="AK331" s="11">
        <v>0</v>
      </c>
      <c r="AL331" s="11">
        <v>0</v>
      </c>
      <c r="AM331" s="11">
        <v>0</v>
      </c>
    </row>
    <row r="332" spans="1:39" ht="13.5">
      <c r="A332" s="15"/>
      <c r="B332" s="12" t="s">
        <v>99</v>
      </c>
      <c r="C332" s="29"/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v>0</v>
      </c>
      <c r="Y332" s="28">
        <v>0</v>
      </c>
      <c r="Z332" s="11">
        <v>0</v>
      </c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11">
        <v>0</v>
      </c>
      <c r="AG332" s="11">
        <v>0</v>
      </c>
      <c r="AH332" s="11">
        <v>0</v>
      </c>
      <c r="AI332" s="11">
        <v>0</v>
      </c>
      <c r="AJ332" s="11">
        <v>0</v>
      </c>
      <c r="AK332" s="11">
        <v>0</v>
      </c>
      <c r="AL332" s="11">
        <v>0</v>
      </c>
      <c r="AM332" s="11">
        <v>0</v>
      </c>
    </row>
    <row r="333" spans="1:39" ht="51">
      <c r="A333" s="15"/>
      <c r="B333" s="20" t="s">
        <v>429</v>
      </c>
      <c r="C333" s="29" t="s">
        <v>392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28">
        <v>0</v>
      </c>
      <c r="X333" s="28">
        <v>0</v>
      </c>
      <c r="Y333" s="28">
        <v>0</v>
      </c>
      <c r="Z333" s="11">
        <v>0</v>
      </c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11">
        <v>0</v>
      </c>
      <c r="AG333" s="11">
        <v>0</v>
      </c>
      <c r="AH333" s="11">
        <v>0</v>
      </c>
      <c r="AI333" s="11">
        <v>0</v>
      </c>
      <c r="AJ333" s="11">
        <v>0</v>
      </c>
      <c r="AK333" s="11">
        <v>0</v>
      </c>
      <c r="AL333" s="11">
        <v>0</v>
      </c>
      <c r="AM333" s="11">
        <v>0</v>
      </c>
    </row>
    <row r="334" spans="1:39" ht="51">
      <c r="A334" s="15"/>
      <c r="B334" s="20" t="s">
        <v>430</v>
      </c>
      <c r="C334" s="29" t="s">
        <v>392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11">
        <v>0</v>
      </c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11">
        <v>0</v>
      </c>
      <c r="AG334" s="11">
        <v>0</v>
      </c>
      <c r="AH334" s="11">
        <v>0</v>
      </c>
      <c r="AI334" s="11">
        <v>0</v>
      </c>
      <c r="AJ334" s="11">
        <v>0</v>
      </c>
      <c r="AK334" s="11">
        <v>0</v>
      </c>
      <c r="AL334" s="11">
        <v>0</v>
      </c>
      <c r="AM334" s="11">
        <v>0</v>
      </c>
    </row>
    <row r="335" spans="1:39" ht="51">
      <c r="A335" s="15"/>
      <c r="B335" s="20" t="s">
        <v>431</v>
      </c>
      <c r="C335" s="29" t="s">
        <v>392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  <c r="V335" s="28">
        <v>0</v>
      </c>
      <c r="W335" s="28">
        <v>0</v>
      </c>
      <c r="X335" s="28">
        <v>0</v>
      </c>
      <c r="Y335" s="28">
        <v>0</v>
      </c>
      <c r="Z335" s="11">
        <v>0</v>
      </c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11">
        <v>0</v>
      </c>
      <c r="AG335" s="11">
        <v>0</v>
      </c>
      <c r="AH335" s="11">
        <v>0</v>
      </c>
      <c r="AI335" s="11">
        <v>0</v>
      </c>
      <c r="AJ335" s="11">
        <v>0</v>
      </c>
      <c r="AK335" s="11">
        <v>0</v>
      </c>
      <c r="AL335" s="11">
        <v>0</v>
      </c>
      <c r="AM335" s="11">
        <v>0</v>
      </c>
    </row>
    <row r="336" spans="1:39" ht="51">
      <c r="A336" s="15"/>
      <c r="B336" s="20" t="s">
        <v>432</v>
      </c>
      <c r="C336" s="29" t="s">
        <v>392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0</v>
      </c>
      <c r="Z336" s="11">
        <v>0</v>
      </c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11">
        <v>0</v>
      </c>
      <c r="AG336" s="11">
        <v>0</v>
      </c>
      <c r="AH336" s="11">
        <v>0</v>
      </c>
      <c r="AI336" s="11">
        <v>0</v>
      </c>
      <c r="AJ336" s="11">
        <v>0</v>
      </c>
      <c r="AK336" s="11">
        <v>0</v>
      </c>
      <c r="AL336" s="11">
        <v>0</v>
      </c>
      <c r="AM336" s="11">
        <v>0</v>
      </c>
    </row>
    <row r="337" spans="1:39" ht="51">
      <c r="A337" s="15"/>
      <c r="B337" s="20" t="s">
        <v>433</v>
      </c>
      <c r="C337" s="29" t="s">
        <v>392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8">
        <v>0</v>
      </c>
      <c r="X337" s="28">
        <v>0</v>
      </c>
      <c r="Y337" s="28">
        <v>0</v>
      </c>
      <c r="Z337" s="11">
        <v>0</v>
      </c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11">
        <v>0</v>
      </c>
      <c r="AG337" s="11">
        <v>0</v>
      </c>
      <c r="AH337" s="11">
        <v>0</v>
      </c>
      <c r="AI337" s="11">
        <v>0</v>
      </c>
      <c r="AJ337" s="11">
        <v>0</v>
      </c>
      <c r="AK337" s="11">
        <v>0</v>
      </c>
      <c r="AL337" s="11">
        <v>0</v>
      </c>
      <c r="AM337" s="11">
        <v>0</v>
      </c>
    </row>
    <row r="338" spans="1:39" ht="51">
      <c r="A338" s="15"/>
      <c r="B338" s="20" t="s">
        <v>434</v>
      </c>
      <c r="C338" s="29" t="s">
        <v>392</v>
      </c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8">
        <v>0</v>
      </c>
      <c r="X338" s="28">
        <v>0</v>
      </c>
      <c r="Y338" s="28">
        <v>0</v>
      </c>
      <c r="Z338" s="11">
        <v>0</v>
      </c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11">
        <v>0</v>
      </c>
      <c r="AG338" s="11">
        <v>0</v>
      </c>
      <c r="AH338" s="11">
        <v>0</v>
      </c>
      <c r="AI338" s="11">
        <v>0</v>
      </c>
      <c r="AJ338" s="11">
        <v>0</v>
      </c>
      <c r="AK338" s="11">
        <v>0</v>
      </c>
      <c r="AL338" s="11">
        <v>0</v>
      </c>
      <c r="AM338" s="11">
        <v>0</v>
      </c>
    </row>
    <row r="339" spans="1:39" ht="51">
      <c r="A339" s="15"/>
      <c r="B339" s="20" t="s">
        <v>435</v>
      </c>
      <c r="C339" s="29" t="s">
        <v>392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0</v>
      </c>
      <c r="W339" s="28">
        <v>0</v>
      </c>
      <c r="X339" s="28">
        <v>0</v>
      </c>
      <c r="Y339" s="28">
        <v>0</v>
      </c>
      <c r="Z339" s="11">
        <v>0</v>
      </c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11">
        <v>0</v>
      </c>
      <c r="AG339" s="11">
        <v>0</v>
      </c>
      <c r="AH339" s="11">
        <v>0</v>
      </c>
      <c r="AI339" s="11">
        <v>0</v>
      </c>
      <c r="AJ339" s="11">
        <v>0</v>
      </c>
      <c r="AK339" s="11">
        <v>0</v>
      </c>
      <c r="AL339" s="11">
        <v>0</v>
      </c>
      <c r="AM339" s="11">
        <v>0</v>
      </c>
    </row>
    <row r="340" spans="1:39" ht="13.5">
      <c r="A340" s="15"/>
      <c r="B340" s="12" t="s">
        <v>101</v>
      </c>
      <c r="C340" s="29"/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28">
        <v>0</v>
      </c>
      <c r="X340" s="28">
        <v>0</v>
      </c>
      <c r="Y340" s="28">
        <v>0</v>
      </c>
      <c r="Z340" s="11">
        <v>0</v>
      </c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11">
        <v>0</v>
      </c>
      <c r="AG340" s="11">
        <v>0</v>
      </c>
      <c r="AH340" s="11">
        <v>0</v>
      </c>
      <c r="AI340" s="11">
        <v>0</v>
      </c>
      <c r="AJ340" s="11">
        <v>0</v>
      </c>
      <c r="AK340" s="11">
        <v>0</v>
      </c>
      <c r="AL340" s="11">
        <v>0</v>
      </c>
      <c r="AM340" s="11">
        <v>0</v>
      </c>
    </row>
    <row r="341" spans="1:39" ht="63.75">
      <c r="A341" s="15"/>
      <c r="B341" s="31" t="s">
        <v>436</v>
      </c>
      <c r="C341" s="29" t="s">
        <v>392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0</v>
      </c>
      <c r="X341" s="28">
        <v>0</v>
      </c>
      <c r="Y341" s="28">
        <v>0</v>
      </c>
      <c r="Z341" s="11">
        <v>0</v>
      </c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11">
        <v>0</v>
      </c>
      <c r="AG341" s="11">
        <v>0</v>
      </c>
      <c r="AH341" s="11">
        <v>0</v>
      </c>
      <c r="AI341" s="11">
        <v>0</v>
      </c>
      <c r="AJ341" s="11">
        <v>0</v>
      </c>
      <c r="AK341" s="11">
        <v>0</v>
      </c>
      <c r="AL341" s="11">
        <v>0</v>
      </c>
      <c r="AM341" s="11">
        <v>0</v>
      </c>
    </row>
    <row r="342" spans="1:39" ht="51">
      <c r="A342" s="15"/>
      <c r="B342" s="31" t="s">
        <v>437</v>
      </c>
      <c r="C342" s="29" t="s">
        <v>392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0</v>
      </c>
      <c r="V342" s="28">
        <v>0</v>
      </c>
      <c r="W342" s="28">
        <v>0</v>
      </c>
      <c r="X342" s="28">
        <v>0</v>
      </c>
      <c r="Y342" s="28">
        <v>0</v>
      </c>
      <c r="Z342" s="11">
        <v>0</v>
      </c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11">
        <v>0</v>
      </c>
      <c r="AG342" s="11">
        <v>0</v>
      </c>
      <c r="AH342" s="11">
        <v>0</v>
      </c>
      <c r="AI342" s="11">
        <v>0</v>
      </c>
      <c r="AJ342" s="11">
        <v>0</v>
      </c>
      <c r="AK342" s="11">
        <v>0</v>
      </c>
      <c r="AL342" s="11">
        <v>0</v>
      </c>
      <c r="AM342" s="11">
        <v>0</v>
      </c>
    </row>
    <row r="343" spans="1:39" ht="63.75">
      <c r="A343" s="15"/>
      <c r="B343" s="31" t="s">
        <v>438</v>
      </c>
      <c r="C343" s="29" t="s">
        <v>392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  <c r="V343" s="28">
        <v>0</v>
      </c>
      <c r="W343" s="28">
        <v>0</v>
      </c>
      <c r="X343" s="28">
        <v>0</v>
      </c>
      <c r="Y343" s="28">
        <v>0</v>
      </c>
      <c r="Z343" s="11">
        <v>0</v>
      </c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11">
        <v>0</v>
      </c>
      <c r="AG343" s="11">
        <v>0</v>
      </c>
      <c r="AH343" s="11">
        <v>0</v>
      </c>
      <c r="AI343" s="11">
        <v>0</v>
      </c>
      <c r="AJ343" s="11">
        <v>0</v>
      </c>
      <c r="AK343" s="11">
        <v>0</v>
      </c>
      <c r="AL343" s="11">
        <v>0</v>
      </c>
      <c r="AM343" s="11">
        <v>0</v>
      </c>
    </row>
    <row r="344" spans="1:39" ht="63.75">
      <c r="A344" s="15"/>
      <c r="B344" s="31" t="s">
        <v>439</v>
      </c>
      <c r="C344" s="29" t="s">
        <v>392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0</v>
      </c>
      <c r="V344" s="28">
        <v>0</v>
      </c>
      <c r="W344" s="28">
        <v>0</v>
      </c>
      <c r="X344" s="28">
        <v>0</v>
      </c>
      <c r="Y344" s="28">
        <v>0</v>
      </c>
      <c r="Z344" s="11">
        <v>0</v>
      </c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11">
        <v>0</v>
      </c>
      <c r="AG344" s="11">
        <v>0</v>
      </c>
      <c r="AH344" s="11">
        <v>0</v>
      </c>
      <c r="AI344" s="11">
        <v>0</v>
      </c>
      <c r="AJ344" s="11">
        <v>0</v>
      </c>
      <c r="AK344" s="11">
        <v>0</v>
      </c>
      <c r="AL344" s="11">
        <v>0</v>
      </c>
      <c r="AM344" s="11">
        <v>0</v>
      </c>
    </row>
    <row r="345" spans="1:39" ht="51">
      <c r="A345" s="15"/>
      <c r="B345" s="31" t="s">
        <v>440</v>
      </c>
      <c r="C345" s="29" t="s">
        <v>392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W345" s="28">
        <v>0</v>
      </c>
      <c r="X345" s="28">
        <v>0</v>
      </c>
      <c r="Y345" s="28">
        <v>0</v>
      </c>
      <c r="Z345" s="11">
        <v>0</v>
      </c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11">
        <v>0</v>
      </c>
      <c r="AG345" s="11">
        <v>0</v>
      </c>
      <c r="AH345" s="11">
        <v>0</v>
      </c>
      <c r="AI345" s="11">
        <v>0</v>
      </c>
      <c r="AJ345" s="11">
        <v>0</v>
      </c>
      <c r="AK345" s="11">
        <v>0</v>
      </c>
      <c r="AL345" s="11">
        <v>0</v>
      </c>
      <c r="AM345" s="11">
        <v>0</v>
      </c>
    </row>
    <row r="346" spans="1:39" ht="51">
      <c r="A346" s="15"/>
      <c r="B346" s="31" t="s">
        <v>441</v>
      </c>
      <c r="C346" s="29" t="s">
        <v>392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28">
        <v>0</v>
      </c>
      <c r="Y346" s="28">
        <v>0</v>
      </c>
      <c r="Z346" s="11">
        <v>0</v>
      </c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11">
        <v>0</v>
      </c>
      <c r="AG346" s="11">
        <v>0</v>
      </c>
      <c r="AH346" s="11">
        <v>0</v>
      </c>
      <c r="AI346" s="11">
        <v>0</v>
      </c>
      <c r="AJ346" s="11">
        <v>0</v>
      </c>
      <c r="AK346" s="11">
        <v>0</v>
      </c>
      <c r="AL346" s="11">
        <v>0</v>
      </c>
      <c r="AM346" s="11">
        <v>0</v>
      </c>
    </row>
    <row r="347" spans="1:39" ht="51">
      <c r="A347" s="15"/>
      <c r="B347" s="31" t="s">
        <v>442</v>
      </c>
      <c r="C347" s="29" t="s">
        <v>392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0</v>
      </c>
      <c r="Y347" s="28">
        <v>0</v>
      </c>
      <c r="Z347" s="11">
        <v>0</v>
      </c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11">
        <v>0</v>
      </c>
      <c r="AG347" s="11">
        <v>0</v>
      </c>
      <c r="AH347" s="11">
        <v>0</v>
      </c>
      <c r="AI347" s="11">
        <v>0</v>
      </c>
      <c r="AJ347" s="11">
        <v>0</v>
      </c>
      <c r="AK347" s="11">
        <v>0</v>
      </c>
      <c r="AL347" s="11">
        <v>0</v>
      </c>
      <c r="AM347" s="11">
        <v>0</v>
      </c>
    </row>
    <row r="348" spans="1:39" ht="13.5">
      <c r="A348" s="15"/>
      <c r="B348" s="12" t="s">
        <v>110</v>
      </c>
      <c r="C348" s="29" t="s">
        <v>392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0</v>
      </c>
      <c r="V348" s="28">
        <v>0</v>
      </c>
      <c r="W348" s="28">
        <v>0</v>
      </c>
      <c r="X348" s="28">
        <v>0</v>
      </c>
      <c r="Y348" s="28">
        <v>0</v>
      </c>
      <c r="Z348" s="11">
        <v>0</v>
      </c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11">
        <v>0</v>
      </c>
      <c r="AG348" s="11">
        <v>0</v>
      </c>
      <c r="AH348" s="11">
        <v>0</v>
      </c>
      <c r="AI348" s="11">
        <v>0</v>
      </c>
      <c r="AJ348" s="11">
        <v>0</v>
      </c>
      <c r="AK348" s="11">
        <v>0</v>
      </c>
      <c r="AL348" s="11">
        <v>0</v>
      </c>
      <c r="AM348" s="11">
        <v>0</v>
      </c>
    </row>
    <row r="349" spans="1:39" ht="38.25">
      <c r="A349" s="15"/>
      <c r="B349" s="32" t="s">
        <v>443</v>
      </c>
      <c r="C349" s="29" t="s">
        <v>392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28">
        <v>0</v>
      </c>
      <c r="V349" s="28">
        <v>0</v>
      </c>
      <c r="W349" s="28">
        <v>0</v>
      </c>
      <c r="X349" s="28">
        <v>0</v>
      </c>
      <c r="Y349" s="28">
        <v>0</v>
      </c>
      <c r="Z349" s="11">
        <v>0</v>
      </c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11">
        <v>0</v>
      </c>
      <c r="AG349" s="11">
        <v>0</v>
      </c>
      <c r="AH349" s="11">
        <v>0</v>
      </c>
      <c r="AI349" s="11">
        <v>0</v>
      </c>
      <c r="AJ349" s="11">
        <v>0</v>
      </c>
      <c r="AK349" s="11">
        <v>0</v>
      </c>
      <c r="AL349" s="11">
        <v>0</v>
      </c>
      <c r="AM349" s="11">
        <v>0</v>
      </c>
    </row>
    <row r="350" spans="1:39" ht="51">
      <c r="A350" s="15"/>
      <c r="B350" s="20" t="s">
        <v>444</v>
      </c>
      <c r="C350" s="29" t="s">
        <v>392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0</v>
      </c>
      <c r="V350" s="28">
        <v>0</v>
      </c>
      <c r="W350" s="28">
        <v>0</v>
      </c>
      <c r="X350" s="28">
        <v>0</v>
      </c>
      <c r="Y350" s="28">
        <v>0</v>
      </c>
      <c r="Z350" s="11">
        <v>0</v>
      </c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11">
        <v>0</v>
      </c>
      <c r="AG350" s="11">
        <v>0</v>
      </c>
      <c r="AH350" s="11">
        <v>0</v>
      </c>
      <c r="AI350" s="11">
        <v>0</v>
      </c>
      <c r="AJ350" s="11">
        <v>0</v>
      </c>
      <c r="AK350" s="11">
        <v>0</v>
      </c>
      <c r="AL350" s="11">
        <v>0</v>
      </c>
      <c r="AM350" s="11">
        <v>0</v>
      </c>
    </row>
    <row r="351" spans="1:39" ht="13.5">
      <c r="A351" s="15"/>
      <c r="B351" s="12" t="s">
        <v>102</v>
      </c>
      <c r="C351" s="29"/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28">
        <v>0</v>
      </c>
      <c r="V351" s="28">
        <v>0</v>
      </c>
      <c r="W351" s="28">
        <v>0</v>
      </c>
      <c r="X351" s="28">
        <v>0</v>
      </c>
      <c r="Y351" s="28">
        <v>0</v>
      </c>
      <c r="Z351" s="11">
        <v>0</v>
      </c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11">
        <v>0</v>
      </c>
      <c r="AG351" s="11">
        <v>0</v>
      </c>
      <c r="AH351" s="11">
        <v>0</v>
      </c>
      <c r="AI351" s="11">
        <v>0</v>
      </c>
      <c r="AJ351" s="11">
        <v>0</v>
      </c>
      <c r="AK351" s="11">
        <v>0</v>
      </c>
      <c r="AL351" s="11">
        <v>0</v>
      </c>
      <c r="AM351" s="11">
        <v>0</v>
      </c>
    </row>
    <row r="352" spans="1:39" ht="38.25">
      <c r="A352" s="15"/>
      <c r="B352" s="31" t="s">
        <v>445</v>
      </c>
      <c r="C352" s="29" t="s">
        <v>392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11">
        <v>0</v>
      </c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11">
        <v>0</v>
      </c>
      <c r="AG352" s="11">
        <v>0</v>
      </c>
      <c r="AH352" s="11">
        <v>0</v>
      </c>
      <c r="AI352" s="11">
        <v>0</v>
      </c>
      <c r="AJ352" s="11">
        <v>0</v>
      </c>
      <c r="AK352" s="11">
        <v>0</v>
      </c>
      <c r="AL352" s="11">
        <v>0</v>
      </c>
      <c r="AM352" s="11">
        <v>0</v>
      </c>
    </row>
    <row r="353" spans="1:39" ht="51">
      <c r="A353" s="15"/>
      <c r="B353" s="20" t="s">
        <v>446</v>
      </c>
      <c r="C353" s="29" t="s">
        <v>392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W353" s="28">
        <v>0</v>
      </c>
      <c r="X353" s="28">
        <v>0</v>
      </c>
      <c r="Y353" s="28">
        <v>0</v>
      </c>
      <c r="Z353" s="11">
        <v>0</v>
      </c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11">
        <v>0</v>
      </c>
      <c r="AG353" s="11">
        <v>0</v>
      </c>
      <c r="AH353" s="11">
        <v>0</v>
      </c>
      <c r="AI353" s="11">
        <v>0</v>
      </c>
      <c r="AJ353" s="11">
        <v>0</v>
      </c>
      <c r="AK353" s="11">
        <v>0</v>
      </c>
      <c r="AL353" s="11">
        <v>0</v>
      </c>
      <c r="AM353" s="11">
        <v>0</v>
      </c>
    </row>
    <row r="354" spans="1:39" ht="51">
      <c r="A354" s="18" t="s">
        <v>136</v>
      </c>
      <c r="B354" s="22" t="s">
        <v>137</v>
      </c>
      <c r="C354" s="29" t="s">
        <v>43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f aca="true" t="shared" si="23" ref="R354:Y354">R355</f>
        <v>0</v>
      </c>
      <c r="S354" s="11">
        <f t="shared" si="23"/>
        <v>0</v>
      </c>
      <c r="T354" s="11">
        <f t="shared" si="23"/>
        <v>0</v>
      </c>
      <c r="U354" s="11">
        <f t="shared" si="23"/>
        <v>0</v>
      </c>
      <c r="V354" s="11">
        <f t="shared" si="23"/>
        <v>0</v>
      </c>
      <c r="W354" s="11">
        <f t="shared" si="23"/>
        <v>0</v>
      </c>
      <c r="X354" s="11">
        <f t="shared" si="23"/>
        <v>0</v>
      </c>
      <c r="Y354" s="11">
        <f t="shared" si="23"/>
        <v>0</v>
      </c>
      <c r="Z354" s="11">
        <v>0</v>
      </c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11">
        <v>0</v>
      </c>
      <c r="AG354" s="11">
        <v>0</v>
      </c>
      <c r="AH354" s="11">
        <v>0</v>
      </c>
      <c r="AI354" s="11">
        <v>0</v>
      </c>
      <c r="AJ354" s="11">
        <v>0</v>
      </c>
      <c r="AK354" s="11">
        <v>0</v>
      </c>
      <c r="AL354" s="11">
        <v>0</v>
      </c>
      <c r="AM354" s="11">
        <v>0</v>
      </c>
    </row>
    <row r="355" spans="1:39" ht="51">
      <c r="A355" s="18" t="s">
        <v>136</v>
      </c>
      <c r="B355" s="23" t="s">
        <v>138</v>
      </c>
      <c r="C355" s="29" t="s">
        <v>447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f aca="true" t="shared" si="24" ref="R355:Y355">SUM(R356:R367)</f>
        <v>0</v>
      </c>
      <c r="S355" s="11">
        <f t="shared" si="24"/>
        <v>0</v>
      </c>
      <c r="T355" s="11">
        <f t="shared" si="24"/>
        <v>0</v>
      </c>
      <c r="U355" s="11">
        <f t="shared" si="24"/>
        <v>0</v>
      </c>
      <c r="V355" s="11">
        <f t="shared" si="24"/>
        <v>0</v>
      </c>
      <c r="W355" s="11">
        <f t="shared" si="24"/>
        <v>0</v>
      </c>
      <c r="X355" s="11">
        <f t="shared" si="24"/>
        <v>0</v>
      </c>
      <c r="Y355" s="11">
        <f t="shared" si="24"/>
        <v>0</v>
      </c>
      <c r="Z355" s="11">
        <v>0</v>
      </c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11">
        <v>0</v>
      </c>
      <c r="AG355" s="11">
        <v>0</v>
      </c>
      <c r="AH355" s="11">
        <v>0</v>
      </c>
      <c r="AI355" s="11">
        <v>0</v>
      </c>
      <c r="AJ355" s="11">
        <v>0</v>
      </c>
      <c r="AK355" s="11">
        <v>0</v>
      </c>
      <c r="AL355" s="11">
        <v>0</v>
      </c>
      <c r="AM355" s="11">
        <v>0</v>
      </c>
    </row>
    <row r="356" spans="1:39" ht="13.5">
      <c r="A356" s="15"/>
      <c r="B356" s="12" t="s">
        <v>139</v>
      </c>
      <c r="C356" s="29"/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11">
        <v>0</v>
      </c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11">
        <v>0</v>
      </c>
      <c r="AG356" s="11">
        <v>0</v>
      </c>
      <c r="AH356" s="11">
        <v>0</v>
      </c>
      <c r="AI356" s="11">
        <v>0</v>
      </c>
      <c r="AJ356" s="11">
        <v>0</v>
      </c>
      <c r="AK356" s="11">
        <v>0</v>
      </c>
      <c r="AL356" s="11">
        <v>0</v>
      </c>
      <c r="AM356" s="11">
        <v>0</v>
      </c>
    </row>
    <row r="357" spans="1:39" ht="63.75">
      <c r="A357" s="15"/>
      <c r="B357" s="20" t="s">
        <v>448</v>
      </c>
      <c r="C357" s="29" t="s">
        <v>449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11">
        <v>0</v>
      </c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11">
        <v>0</v>
      </c>
      <c r="AG357" s="11">
        <v>0</v>
      </c>
      <c r="AH357" s="11">
        <v>0</v>
      </c>
      <c r="AI357" s="11">
        <v>0</v>
      </c>
      <c r="AJ357" s="11">
        <v>0</v>
      </c>
      <c r="AK357" s="11">
        <v>0</v>
      </c>
      <c r="AL357" s="11">
        <v>0</v>
      </c>
      <c r="AM357" s="11">
        <v>0</v>
      </c>
    </row>
    <row r="358" spans="1:39" ht="63.75">
      <c r="A358" s="15"/>
      <c r="B358" s="20" t="s">
        <v>450</v>
      </c>
      <c r="C358" s="29" t="s">
        <v>449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0</v>
      </c>
      <c r="V358" s="28">
        <v>0</v>
      </c>
      <c r="W358" s="28">
        <v>0</v>
      </c>
      <c r="X358" s="28">
        <v>0</v>
      </c>
      <c r="Y358" s="28">
        <v>0</v>
      </c>
      <c r="Z358" s="11">
        <v>0</v>
      </c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11">
        <v>0</v>
      </c>
      <c r="AG358" s="11">
        <v>0</v>
      </c>
      <c r="AH358" s="11">
        <v>0</v>
      </c>
      <c r="AI358" s="11">
        <v>0</v>
      </c>
      <c r="AJ358" s="11">
        <v>0</v>
      </c>
      <c r="AK358" s="11">
        <v>0</v>
      </c>
      <c r="AL358" s="11">
        <v>0</v>
      </c>
      <c r="AM358" s="11">
        <v>0</v>
      </c>
    </row>
    <row r="359" spans="1:39" ht="63.75">
      <c r="A359" s="15"/>
      <c r="B359" s="20" t="s">
        <v>451</v>
      </c>
      <c r="C359" s="29" t="s">
        <v>449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0</v>
      </c>
      <c r="X359" s="28">
        <v>0</v>
      </c>
      <c r="Y359" s="28">
        <v>0</v>
      </c>
      <c r="Z359" s="11">
        <v>0</v>
      </c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11">
        <v>0</v>
      </c>
      <c r="AG359" s="11">
        <v>0</v>
      </c>
      <c r="AH359" s="11">
        <v>0</v>
      </c>
      <c r="AI359" s="11">
        <v>0</v>
      </c>
      <c r="AJ359" s="11">
        <v>0</v>
      </c>
      <c r="AK359" s="11">
        <v>0</v>
      </c>
      <c r="AL359" s="11">
        <v>0</v>
      </c>
      <c r="AM359" s="11">
        <v>0</v>
      </c>
    </row>
    <row r="360" spans="1:39" ht="13.5">
      <c r="A360" s="15"/>
      <c r="B360" s="12" t="s">
        <v>106</v>
      </c>
      <c r="C360" s="29"/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0</v>
      </c>
      <c r="W360" s="28">
        <v>0</v>
      </c>
      <c r="X360" s="28">
        <v>0</v>
      </c>
      <c r="Y360" s="28">
        <v>0</v>
      </c>
      <c r="Z360" s="11">
        <v>0</v>
      </c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11">
        <v>0</v>
      </c>
      <c r="AG360" s="11">
        <v>0</v>
      </c>
      <c r="AH360" s="11">
        <v>0</v>
      </c>
      <c r="AI360" s="11">
        <v>0</v>
      </c>
      <c r="AJ360" s="11">
        <v>0</v>
      </c>
      <c r="AK360" s="11">
        <v>0</v>
      </c>
      <c r="AL360" s="11">
        <v>0</v>
      </c>
      <c r="AM360" s="11">
        <v>0</v>
      </c>
    </row>
    <row r="361" spans="1:39" ht="63.75">
      <c r="A361" s="15"/>
      <c r="B361" s="20" t="s">
        <v>452</v>
      </c>
      <c r="C361" s="29" t="s">
        <v>449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>
        <v>0</v>
      </c>
      <c r="V361" s="28">
        <v>0</v>
      </c>
      <c r="W361" s="28">
        <v>0</v>
      </c>
      <c r="X361" s="28">
        <v>0</v>
      </c>
      <c r="Y361" s="28">
        <v>0</v>
      </c>
      <c r="Z361" s="11">
        <v>0</v>
      </c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11">
        <v>0</v>
      </c>
      <c r="AG361" s="11">
        <v>0</v>
      </c>
      <c r="AH361" s="11">
        <v>0</v>
      </c>
      <c r="AI361" s="11">
        <v>0</v>
      </c>
      <c r="AJ361" s="11">
        <v>0</v>
      </c>
      <c r="AK361" s="11">
        <v>0</v>
      </c>
      <c r="AL361" s="11">
        <v>0</v>
      </c>
      <c r="AM361" s="11">
        <v>0</v>
      </c>
    </row>
    <row r="362" spans="1:39" ht="63.75">
      <c r="A362" s="15"/>
      <c r="B362" s="20" t="s">
        <v>453</v>
      </c>
      <c r="C362" s="29" t="s">
        <v>449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0</v>
      </c>
      <c r="Z362" s="11">
        <v>0</v>
      </c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11">
        <v>0</v>
      </c>
      <c r="AG362" s="11">
        <v>0</v>
      </c>
      <c r="AH362" s="11">
        <v>0</v>
      </c>
      <c r="AI362" s="11">
        <v>0</v>
      </c>
      <c r="AJ362" s="11">
        <v>0</v>
      </c>
      <c r="AK362" s="11">
        <v>0</v>
      </c>
      <c r="AL362" s="11">
        <v>0</v>
      </c>
      <c r="AM362" s="11">
        <v>0</v>
      </c>
    </row>
    <row r="363" spans="1:39" ht="13.5">
      <c r="A363" s="15"/>
      <c r="B363" s="12" t="s">
        <v>107</v>
      </c>
      <c r="C363" s="29"/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11">
        <v>0</v>
      </c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11">
        <v>0</v>
      </c>
      <c r="AG363" s="11">
        <v>0</v>
      </c>
      <c r="AH363" s="11">
        <v>0</v>
      </c>
      <c r="AI363" s="11">
        <v>0</v>
      </c>
      <c r="AJ363" s="11">
        <v>0</v>
      </c>
      <c r="AK363" s="11">
        <v>0</v>
      </c>
      <c r="AL363" s="11">
        <v>0</v>
      </c>
      <c r="AM363" s="11">
        <v>0</v>
      </c>
    </row>
    <row r="364" spans="1:39" ht="63.75">
      <c r="A364" s="15"/>
      <c r="B364" s="20" t="s">
        <v>454</v>
      </c>
      <c r="C364" s="29" t="s">
        <v>449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0</v>
      </c>
      <c r="X364" s="28">
        <v>0</v>
      </c>
      <c r="Y364" s="28">
        <v>0</v>
      </c>
      <c r="Z364" s="11">
        <v>0</v>
      </c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11">
        <v>0</v>
      </c>
      <c r="AG364" s="11">
        <v>0</v>
      </c>
      <c r="AH364" s="11">
        <v>0</v>
      </c>
      <c r="AI364" s="11">
        <v>0</v>
      </c>
      <c r="AJ364" s="11">
        <v>0</v>
      </c>
      <c r="AK364" s="11">
        <v>0</v>
      </c>
      <c r="AL364" s="11">
        <v>0</v>
      </c>
      <c r="AM364" s="11">
        <v>0</v>
      </c>
    </row>
    <row r="365" spans="1:39" ht="63.75">
      <c r="A365" s="15"/>
      <c r="B365" s="20" t="s">
        <v>455</v>
      </c>
      <c r="C365" s="29" t="s">
        <v>449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>
        <v>0</v>
      </c>
      <c r="V365" s="28">
        <v>0</v>
      </c>
      <c r="W365" s="28">
        <v>0</v>
      </c>
      <c r="X365" s="28">
        <v>0</v>
      </c>
      <c r="Y365" s="28">
        <v>0</v>
      </c>
      <c r="Z365" s="11">
        <v>0</v>
      </c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11">
        <v>0</v>
      </c>
      <c r="AG365" s="11">
        <v>0</v>
      </c>
      <c r="AH365" s="11">
        <v>0</v>
      </c>
      <c r="AI365" s="11">
        <v>0</v>
      </c>
      <c r="AJ365" s="11">
        <v>0</v>
      </c>
      <c r="AK365" s="11">
        <v>0</v>
      </c>
      <c r="AL365" s="11">
        <v>0</v>
      </c>
      <c r="AM365" s="11">
        <v>0</v>
      </c>
    </row>
    <row r="366" spans="1:39" ht="13.5">
      <c r="A366" s="15"/>
      <c r="B366" s="12" t="s">
        <v>110</v>
      </c>
      <c r="C366" s="29"/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0</v>
      </c>
      <c r="V366" s="28">
        <v>0</v>
      </c>
      <c r="W366" s="28">
        <v>0</v>
      </c>
      <c r="X366" s="28">
        <v>0</v>
      </c>
      <c r="Y366" s="28">
        <v>0</v>
      </c>
      <c r="Z366" s="11">
        <v>0</v>
      </c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11">
        <v>0</v>
      </c>
      <c r="AG366" s="11">
        <v>0</v>
      </c>
      <c r="AH366" s="11">
        <v>0</v>
      </c>
      <c r="AI366" s="11">
        <v>0</v>
      </c>
      <c r="AJ366" s="11">
        <v>0</v>
      </c>
      <c r="AK366" s="11">
        <v>0</v>
      </c>
      <c r="AL366" s="11">
        <v>0</v>
      </c>
      <c r="AM366" s="11">
        <v>0</v>
      </c>
    </row>
    <row r="367" spans="1:39" ht="76.5">
      <c r="A367" s="15"/>
      <c r="B367" s="20" t="s">
        <v>456</v>
      </c>
      <c r="C367" s="29" t="s">
        <v>449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28">
        <v>0</v>
      </c>
      <c r="X367" s="28">
        <v>0</v>
      </c>
      <c r="Y367" s="28">
        <v>0</v>
      </c>
      <c r="Z367" s="11">
        <v>0</v>
      </c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11">
        <v>0</v>
      </c>
      <c r="AG367" s="11">
        <v>0</v>
      </c>
      <c r="AH367" s="11">
        <v>0</v>
      </c>
      <c r="AI367" s="11">
        <v>0</v>
      </c>
      <c r="AJ367" s="11">
        <v>0</v>
      </c>
      <c r="AK367" s="11">
        <v>0</v>
      </c>
      <c r="AL367" s="11">
        <v>0</v>
      </c>
      <c r="AM367" s="11">
        <v>0</v>
      </c>
    </row>
    <row r="368" spans="1:39" ht="51">
      <c r="A368" s="15" t="s">
        <v>140</v>
      </c>
      <c r="B368" s="22" t="s">
        <v>141</v>
      </c>
      <c r="C368" s="29"/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11">
        <v>0</v>
      </c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11">
        <v>0</v>
      </c>
      <c r="AG368" s="11">
        <v>0</v>
      </c>
      <c r="AH368" s="11">
        <v>0</v>
      </c>
      <c r="AI368" s="11">
        <v>0</v>
      </c>
      <c r="AJ368" s="11">
        <v>0</v>
      </c>
      <c r="AK368" s="11">
        <v>0</v>
      </c>
      <c r="AL368" s="11">
        <v>0</v>
      </c>
      <c r="AM368" s="11">
        <v>0</v>
      </c>
    </row>
    <row r="369" spans="1:39" ht="51">
      <c r="A369" s="15" t="s">
        <v>142</v>
      </c>
      <c r="B369" s="22" t="s">
        <v>143</v>
      </c>
      <c r="C369" s="29"/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11">
        <v>0</v>
      </c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11">
        <v>0</v>
      </c>
      <c r="AG369" s="11">
        <v>0</v>
      </c>
      <c r="AH369" s="11">
        <v>0</v>
      </c>
      <c r="AI369" s="11">
        <v>0</v>
      </c>
      <c r="AJ369" s="11">
        <v>0</v>
      </c>
      <c r="AK369" s="11">
        <v>0</v>
      </c>
      <c r="AL369" s="11">
        <v>0</v>
      </c>
      <c r="AM369" s="11">
        <v>0</v>
      </c>
    </row>
    <row r="370" spans="1:39" ht="51">
      <c r="A370" s="18" t="s">
        <v>144</v>
      </c>
      <c r="B370" s="22" t="s">
        <v>145</v>
      </c>
      <c r="C370" s="29" t="s">
        <v>43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f aca="true" t="shared" si="25" ref="R370:Y370">R371+R372</f>
        <v>0</v>
      </c>
      <c r="S370" s="11">
        <f t="shared" si="25"/>
        <v>0</v>
      </c>
      <c r="T370" s="11">
        <f t="shared" si="25"/>
        <v>0</v>
      </c>
      <c r="U370" s="11">
        <f t="shared" si="25"/>
        <v>0</v>
      </c>
      <c r="V370" s="11">
        <f t="shared" si="25"/>
        <v>0</v>
      </c>
      <c r="W370" s="11">
        <f t="shared" si="25"/>
        <v>0</v>
      </c>
      <c r="X370" s="11">
        <f t="shared" si="25"/>
        <v>0</v>
      </c>
      <c r="Y370" s="11">
        <f t="shared" si="25"/>
        <v>0</v>
      </c>
      <c r="Z370" s="11">
        <v>0</v>
      </c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11">
        <v>0</v>
      </c>
      <c r="AG370" s="11">
        <v>0</v>
      </c>
      <c r="AH370" s="11">
        <v>0</v>
      </c>
      <c r="AI370" s="11">
        <v>0</v>
      </c>
      <c r="AJ370" s="11">
        <v>0</v>
      </c>
      <c r="AK370" s="11">
        <v>0</v>
      </c>
      <c r="AL370" s="11">
        <v>0</v>
      </c>
      <c r="AM370" s="11">
        <v>0</v>
      </c>
    </row>
    <row r="371" spans="1:39" ht="38.25">
      <c r="A371" s="18" t="s">
        <v>146</v>
      </c>
      <c r="B371" s="22" t="s">
        <v>147</v>
      </c>
      <c r="C371" s="29"/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11">
        <v>0</v>
      </c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11">
        <v>0</v>
      </c>
      <c r="AG371" s="11">
        <v>0</v>
      </c>
      <c r="AH371" s="11">
        <v>0</v>
      </c>
      <c r="AI371" s="11">
        <v>0</v>
      </c>
      <c r="AJ371" s="11">
        <v>0</v>
      </c>
      <c r="AK371" s="11">
        <v>0</v>
      </c>
      <c r="AL371" s="11">
        <v>0</v>
      </c>
      <c r="AM371" s="11">
        <v>0</v>
      </c>
    </row>
    <row r="372" spans="1:39" ht="51">
      <c r="A372" s="18" t="s">
        <v>148</v>
      </c>
      <c r="B372" s="22" t="s">
        <v>149</v>
      </c>
      <c r="C372" s="29" t="s">
        <v>43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f aca="true" t="shared" si="26" ref="R372:Y372">R373+R375+R377</f>
        <v>0</v>
      </c>
      <c r="S372" s="11">
        <f t="shared" si="26"/>
        <v>0</v>
      </c>
      <c r="T372" s="11">
        <f t="shared" si="26"/>
        <v>0</v>
      </c>
      <c r="U372" s="11">
        <f t="shared" si="26"/>
        <v>0</v>
      </c>
      <c r="V372" s="11">
        <f t="shared" si="26"/>
        <v>0</v>
      </c>
      <c r="W372" s="11">
        <f t="shared" si="26"/>
        <v>0</v>
      </c>
      <c r="X372" s="11">
        <f t="shared" si="26"/>
        <v>0</v>
      </c>
      <c r="Y372" s="11">
        <f t="shared" si="26"/>
        <v>0</v>
      </c>
      <c r="Z372" s="11">
        <v>0</v>
      </c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11">
        <v>0</v>
      </c>
      <c r="AG372" s="11">
        <v>0</v>
      </c>
      <c r="AH372" s="11">
        <v>0</v>
      </c>
      <c r="AI372" s="11">
        <v>0</v>
      </c>
      <c r="AJ372" s="11">
        <v>0</v>
      </c>
      <c r="AK372" s="11">
        <v>0</v>
      </c>
      <c r="AL372" s="11">
        <v>0</v>
      </c>
      <c r="AM372" s="11">
        <v>0</v>
      </c>
    </row>
    <row r="373" spans="1:39" ht="38.25">
      <c r="A373" s="18" t="s">
        <v>148</v>
      </c>
      <c r="B373" s="23" t="s">
        <v>201</v>
      </c>
      <c r="C373" s="29" t="s">
        <v>457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f aca="true" t="shared" si="27" ref="R373:Y373">SUM(R374:R374)</f>
        <v>0</v>
      </c>
      <c r="S373" s="11">
        <f t="shared" si="27"/>
        <v>0</v>
      </c>
      <c r="T373" s="11">
        <f t="shared" si="27"/>
        <v>0</v>
      </c>
      <c r="U373" s="11">
        <f t="shared" si="27"/>
        <v>0</v>
      </c>
      <c r="V373" s="11">
        <f t="shared" si="27"/>
        <v>0</v>
      </c>
      <c r="W373" s="11">
        <f t="shared" si="27"/>
        <v>0</v>
      </c>
      <c r="X373" s="11">
        <f t="shared" si="27"/>
        <v>0</v>
      </c>
      <c r="Y373" s="11">
        <f t="shared" si="27"/>
        <v>0</v>
      </c>
      <c r="Z373" s="11">
        <v>0</v>
      </c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11">
        <v>0</v>
      </c>
      <c r="AG373" s="11">
        <v>0</v>
      </c>
      <c r="AH373" s="11">
        <v>0</v>
      </c>
      <c r="AI373" s="11">
        <v>0</v>
      </c>
      <c r="AJ373" s="11">
        <v>0</v>
      </c>
      <c r="AK373" s="11">
        <v>0</v>
      </c>
      <c r="AL373" s="11">
        <v>0</v>
      </c>
      <c r="AM373" s="11">
        <v>0</v>
      </c>
    </row>
    <row r="374" spans="1:39" ht="12.75">
      <c r="A374" s="18"/>
      <c r="B374" s="24">
        <v>2022</v>
      </c>
      <c r="C374" s="29" t="s">
        <v>458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8">
        <v>0</v>
      </c>
      <c r="X374" s="28">
        <v>0</v>
      </c>
      <c r="Y374" s="28">
        <v>0</v>
      </c>
      <c r="Z374" s="11">
        <v>0</v>
      </c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11">
        <v>0</v>
      </c>
      <c r="AG374" s="11">
        <v>0</v>
      </c>
      <c r="AH374" s="11">
        <v>0</v>
      </c>
      <c r="AI374" s="11">
        <v>0</v>
      </c>
      <c r="AJ374" s="11">
        <v>0</v>
      </c>
      <c r="AK374" s="11">
        <v>0</v>
      </c>
      <c r="AL374" s="11">
        <v>0</v>
      </c>
      <c r="AM374" s="11">
        <v>0</v>
      </c>
    </row>
    <row r="375" spans="1:39" ht="25.5">
      <c r="A375" s="18" t="s">
        <v>148</v>
      </c>
      <c r="B375" s="23" t="s">
        <v>202</v>
      </c>
      <c r="C375" s="29" t="s">
        <v>459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f aca="true" t="shared" si="28" ref="R375:Y375">SUM(R376:R376)</f>
        <v>0</v>
      </c>
      <c r="S375" s="11">
        <f t="shared" si="28"/>
        <v>0</v>
      </c>
      <c r="T375" s="11">
        <f t="shared" si="28"/>
        <v>0</v>
      </c>
      <c r="U375" s="11">
        <f t="shared" si="28"/>
        <v>0</v>
      </c>
      <c r="V375" s="11">
        <f t="shared" si="28"/>
        <v>0</v>
      </c>
      <c r="W375" s="11">
        <f t="shared" si="28"/>
        <v>0</v>
      </c>
      <c r="X375" s="11">
        <f t="shared" si="28"/>
        <v>0</v>
      </c>
      <c r="Y375" s="11">
        <f t="shared" si="28"/>
        <v>0</v>
      </c>
      <c r="Z375" s="11">
        <v>0</v>
      </c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11">
        <v>0</v>
      </c>
      <c r="AG375" s="11">
        <v>0</v>
      </c>
      <c r="AH375" s="11">
        <v>0</v>
      </c>
      <c r="AI375" s="11">
        <v>0</v>
      </c>
      <c r="AJ375" s="11">
        <v>0</v>
      </c>
      <c r="AK375" s="11">
        <v>0</v>
      </c>
      <c r="AL375" s="11">
        <v>0</v>
      </c>
      <c r="AM375" s="11">
        <v>0</v>
      </c>
    </row>
    <row r="376" spans="1:39" ht="12.75">
      <c r="A376" s="18"/>
      <c r="B376" s="13">
        <v>2022</v>
      </c>
      <c r="C376" s="29" t="s">
        <v>460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8">
        <v>0</v>
      </c>
      <c r="X376" s="28">
        <v>0</v>
      </c>
      <c r="Y376" s="28">
        <v>0</v>
      </c>
      <c r="Z376" s="11">
        <v>0</v>
      </c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11">
        <v>0</v>
      </c>
      <c r="AG376" s="11">
        <v>0</v>
      </c>
      <c r="AH376" s="11">
        <v>0</v>
      </c>
      <c r="AI376" s="11">
        <v>0</v>
      </c>
      <c r="AJ376" s="11">
        <v>0</v>
      </c>
      <c r="AK376" s="11">
        <v>0</v>
      </c>
      <c r="AL376" s="11">
        <v>0</v>
      </c>
      <c r="AM376" s="11">
        <v>0</v>
      </c>
    </row>
    <row r="377" spans="1:39" ht="25.5">
      <c r="A377" s="18" t="s">
        <v>148</v>
      </c>
      <c r="B377" s="25" t="s">
        <v>150</v>
      </c>
      <c r="C377" s="29" t="s">
        <v>461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f aca="true" t="shared" si="29" ref="R377:Y377">SUM(R378:R384)</f>
        <v>0</v>
      </c>
      <c r="S377" s="11">
        <f t="shared" si="29"/>
        <v>0</v>
      </c>
      <c r="T377" s="11">
        <f t="shared" si="29"/>
        <v>0</v>
      </c>
      <c r="U377" s="11">
        <f t="shared" si="29"/>
        <v>0</v>
      </c>
      <c r="V377" s="11">
        <f t="shared" si="29"/>
        <v>0</v>
      </c>
      <c r="W377" s="11">
        <f t="shared" si="29"/>
        <v>0</v>
      </c>
      <c r="X377" s="11">
        <f t="shared" si="29"/>
        <v>0</v>
      </c>
      <c r="Y377" s="11">
        <f t="shared" si="29"/>
        <v>0</v>
      </c>
      <c r="Z377" s="11">
        <v>0</v>
      </c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11">
        <v>0</v>
      </c>
      <c r="AG377" s="11">
        <v>0</v>
      </c>
      <c r="AH377" s="11">
        <v>0</v>
      </c>
      <c r="AI377" s="11">
        <v>0</v>
      </c>
      <c r="AJ377" s="11">
        <v>0</v>
      </c>
      <c r="AK377" s="11">
        <v>0</v>
      </c>
      <c r="AL377" s="11">
        <v>0</v>
      </c>
      <c r="AM377" s="11">
        <v>0</v>
      </c>
    </row>
    <row r="378" spans="1:39" ht="12.75">
      <c r="A378" s="15"/>
      <c r="B378" s="20" t="s">
        <v>462</v>
      </c>
      <c r="C378" s="29" t="s">
        <v>463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11">
        <v>0</v>
      </c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11">
        <v>0</v>
      </c>
      <c r="AG378" s="11">
        <v>0</v>
      </c>
      <c r="AH378" s="11">
        <v>0</v>
      </c>
      <c r="AI378" s="11">
        <v>0</v>
      </c>
      <c r="AJ378" s="11">
        <v>0</v>
      </c>
      <c r="AK378" s="11">
        <v>0</v>
      </c>
      <c r="AL378" s="11">
        <v>0</v>
      </c>
      <c r="AM378" s="11">
        <v>0</v>
      </c>
    </row>
    <row r="379" spans="1:39" ht="25.5">
      <c r="A379" s="15"/>
      <c r="B379" s="20" t="s">
        <v>464</v>
      </c>
      <c r="C379" s="29" t="s">
        <v>463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11">
        <v>0</v>
      </c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11">
        <v>0</v>
      </c>
      <c r="AG379" s="11">
        <v>0</v>
      </c>
      <c r="AH379" s="11">
        <v>0</v>
      </c>
      <c r="AI379" s="11">
        <v>0</v>
      </c>
      <c r="AJ379" s="11">
        <v>0</v>
      </c>
      <c r="AK379" s="11">
        <v>0</v>
      </c>
      <c r="AL379" s="11">
        <v>0</v>
      </c>
      <c r="AM379" s="11">
        <v>0</v>
      </c>
    </row>
    <row r="380" spans="1:39" ht="25.5">
      <c r="A380" s="15"/>
      <c r="B380" s="20" t="s">
        <v>465</v>
      </c>
      <c r="C380" s="29" t="s">
        <v>463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11">
        <v>0</v>
      </c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11">
        <v>0</v>
      </c>
      <c r="AG380" s="11">
        <v>0</v>
      </c>
      <c r="AH380" s="11">
        <v>0</v>
      </c>
      <c r="AI380" s="11">
        <v>0</v>
      </c>
      <c r="AJ380" s="11">
        <v>0</v>
      </c>
      <c r="AK380" s="11">
        <v>0</v>
      </c>
      <c r="AL380" s="11">
        <v>0</v>
      </c>
      <c r="AM380" s="11">
        <v>0</v>
      </c>
    </row>
    <row r="381" spans="1:39" ht="25.5">
      <c r="A381" s="15"/>
      <c r="B381" s="20" t="s">
        <v>466</v>
      </c>
      <c r="C381" s="29" t="s">
        <v>463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11">
        <v>0</v>
      </c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11">
        <v>0</v>
      </c>
      <c r="AG381" s="11">
        <v>0</v>
      </c>
      <c r="AH381" s="11">
        <v>0</v>
      </c>
      <c r="AI381" s="11">
        <v>0</v>
      </c>
      <c r="AJ381" s="11">
        <v>0</v>
      </c>
      <c r="AK381" s="11">
        <v>0</v>
      </c>
      <c r="AL381" s="11">
        <v>0</v>
      </c>
      <c r="AM381" s="11">
        <v>0</v>
      </c>
    </row>
    <row r="382" spans="1:39" ht="12.75">
      <c r="A382" s="15"/>
      <c r="B382" s="20" t="s">
        <v>467</v>
      </c>
      <c r="C382" s="29" t="s">
        <v>463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11">
        <v>0</v>
      </c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11">
        <v>0</v>
      </c>
      <c r="AG382" s="11">
        <v>0</v>
      </c>
      <c r="AH382" s="11">
        <v>0</v>
      </c>
      <c r="AI382" s="11">
        <v>0</v>
      </c>
      <c r="AJ382" s="11">
        <v>0</v>
      </c>
      <c r="AK382" s="11">
        <v>0</v>
      </c>
      <c r="AL382" s="11">
        <v>0</v>
      </c>
      <c r="AM382" s="11">
        <v>0</v>
      </c>
    </row>
    <row r="383" spans="1:39" ht="12.75">
      <c r="A383" s="15"/>
      <c r="B383" s="20" t="s">
        <v>468</v>
      </c>
      <c r="C383" s="29" t="s">
        <v>463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11">
        <v>0</v>
      </c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11">
        <v>0</v>
      </c>
      <c r="AG383" s="11">
        <v>0</v>
      </c>
      <c r="AH383" s="11">
        <v>0</v>
      </c>
      <c r="AI383" s="11">
        <v>0</v>
      </c>
      <c r="AJ383" s="11">
        <v>0</v>
      </c>
      <c r="AK383" s="11">
        <v>0</v>
      </c>
      <c r="AL383" s="11">
        <v>0</v>
      </c>
      <c r="AM383" s="11">
        <v>0</v>
      </c>
    </row>
    <row r="384" spans="1:39" ht="12.75">
      <c r="A384" s="15"/>
      <c r="B384" s="20" t="s">
        <v>469</v>
      </c>
      <c r="C384" s="29" t="s">
        <v>463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8">
        <v>0</v>
      </c>
      <c r="X384" s="28">
        <v>0</v>
      </c>
      <c r="Y384" s="28">
        <v>0</v>
      </c>
      <c r="Z384" s="11">
        <v>0</v>
      </c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11">
        <v>0</v>
      </c>
      <c r="AG384" s="11">
        <v>0</v>
      </c>
      <c r="AH384" s="11">
        <v>0</v>
      </c>
      <c r="AI384" s="11">
        <v>0</v>
      </c>
      <c r="AJ384" s="11">
        <v>0</v>
      </c>
      <c r="AK384" s="11">
        <v>0</v>
      </c>
      <c r="AL384" s="11">
        <v>0</v>
      </c>
      <c r="AM384" s="11">
        <v>0</v>
      </c>
    </row>
    <row r="385" spans="1:39" ht="51">
      <c r="A385" s="18" t="s">
        <v>151</v>
      </c>
      <c r="B385" s="22" t="s">
        <v>152</v>
      </c>
      <c r="C385" s="29"/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0</v>
      </c>
      <c r="Z385" s="11">
        <v>0</v>
      </c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11">
        <v>0</v>
      </c>
      <c r="AG385" s="11">
        <v>0</v>
      </c>
      <c r="AH385" s="11">
        <v>0</v>
      </c>
      <c r="AI385" s="11">
        <v>0</v>
      </c>
      <c r="AJ385" s="11">
        <v>0</v>
      </c>
      <c r="AK385" s="11">
        <v>0</v>
      </c>
      <c r="AL385" s="11">
        <v>0</v>
      </c>
      <c r="AM385" s="11">
        <v>0</v>
      </c>
    </row>
    <row r="386" spans="1:39" ht="63.75">
      <c r="A386" s="18" t="s">
        <v>153</v>
      </c>
      <c r="B386" s="22" t="s">
        <v>154</v>
      </c>
      <c r="C386" s="29"/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8">
        <v>0</v>
      </c>
      <c r="X386" s="28">
        <v>0</v>
      </c>
      <c r="Y386" s="28">
        <v>0</v>
      </c>
      <c r="Z386" s="11">
        <v>0</v>
      </c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11">
        <v>0</v>
      </c>
      <c r="AG386" s="11">
        <v>0</v>
      </c>
      <c r="AH386" s="11">
        <v>0</v>
      </c>
      <c r="AI386" s="11">
        <v>0</v>
      </c>
      <c r="AJ386" s="11">
        <v>0</v>
      </c>
      <c r="AK386" s="11">
        <v>0</v>
      </c>
      <c r="AL386" s="11">
        <v>0</v>
      </c>
      <c r="AM386" s="11">
        <v>0</v>
      </c>
    </row>
    <row r="387" spans="1:39" ht="63.75">
      <c r="A387" s="18" t="s">
        <v>155</v>
      </c>
      <c r="B387" s="22" t="s">
        <v>156</v>
      </c>
      <c r="C387" s="29"/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>
        <v>0</v>
      </c>
      <c r="V387" s="28">
        <v>0</v>
      </c>
      <c r="W387" s="28">
        <v>0</v>
      </c>
      <c r="X387" s="28">
        <v>0</v>
      </c>
      <c r="Y387" s="28">
        <v>0</v>
      </c>
      <c r="Z387" s="11">
        <v>0</v>
      </c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11">
        <v>0</v>
      </c>
      <c r="AG387" s="11">
        <v>0</v>
      </c>
      <c r="AH387" s="11">
        <v>0</v>
      </c>
      <c r="AI387" s="11">
        <v>0</v>
      </c>
      <c r="AJ387" s="11">
        <v>0</v>
      </c>
      <c r="AK387" s="11">
        <v>0</v>
      </c>
      <c r="AL387" s="11">
        <v>0</v>
      </c>
      <c r="AM387" s="11">
        <v>0</v>
      </c>
    </row>
    <row r="388" spans="1:39" ht="38.25">
      <c r="A388" s="18" t="s">
        <v>157</v>
      </c>
      <c r="B388" s="22" t="s">
        <v>158</v>
      </c>
      <c r="C388" s="29" t="s">
        <v>43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f aca="true" t="shared" si="30" ref="R388:Y388">R389+R413</f>
        <v>0</v>
      </c>
      <c r="S388" s="11">
        <f t="shared" si="30"/>
        <v>0</v>
      </c>
      <c r="T388" s="11">
        <f t="shared" si="30"/>
        <v>0</v>
      </c>
      <c r="U388" s="11">
        <f t="shared" si="30"/>
        <v>0</v>
      </c>
      <c r="V388" s="11">
        <f t="shared" si="30"/>
        <v>0</v>
      </c>
      <c r="W388" s="11">
        <f t="shared" si="30"/>
        <v>0</v>
      </c>
      <c r="X388" s="11">
        <f t="shared" si="30"/>
        <v>0</v>
      </c>
      <c r="Y388" s="11">
        <f t="shared" si="30"/>
        <v>0</v>
      </c>
      <c r="Z388" s="11">
        <v>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0</v>
      </c>
      <c r="AH388" s="11">
        <v>0</v>
      </c>
      <c r="AI388" s="11">
        <v>0</v>
      </c>
      <c r="AJ388" s="11">
        <v>0</v>
      </c>
      <c r="AK388" s="11">
        <v>0</v>
      </c>
      <c r="AL388" s="11">
        <v>0</v>
      </c>
      <c r="AM388" s="11">
        <v>0</v>
      </c>
    </row>
    <row r="389" spans="1:39" ht="63.75">
      <c r="A389" s="18" t="s">
        <v>157</v>
      </c>
      <c r="B389" s="23" t="s">
        <v>159</v>
      </c>
      <c r="C389" s="29" t="s">
        <v>470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f aca="true" t="shared" si="31" ref="N389:Y389">SUM(N390:N411)</f>
        <v>0</v>
      </c>
      <c r="O389" s="11">
        <f t="shared" si="31"/>
        <v>0</v>
      </c>
      <c r="P389" s="11">
        <f t="shared" si="31"/>
        <v>0</v>
      </c>
      <c r="Q389" s="11">
        <f t="shared" si="31"/>
        <v>0</v>
      </c>
      <c r="R389" s="11">
        <f t="shared" si="31"/>
        <v>0</v>
      </c>
      <c r="S389" s="11">
        <f t="shared" si="31"/>
        <v>0</v>
      </c>
      <c r="T389" s="11">
        <f t="shared" si="31"/>
        <v>0</v>
      </c>
      <c r="U389" s="11">
        <f t="shared" si="31"/>
        <v>0</v>
      </c>
      <c r="V389" s="11">
        <f t="shared" si="31"/>
        <v>0</v>
      </c>
      <c r="W389" s="11">
        <f t="shared" si="31"/>
        <v>0</v>
      </c>
      <c r="X389" s="11">
        <f t="shared" si="31"/>
        <v>0</v>
      </c>
      <c r="Y389" s="11">
        <f t="shared" si="31"/>
        <v>0</v>
      </c>
      <c r="Z389" s="11">
        <v>0</v>
      </c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1">
        <v>0</v>
      </c>
      <c r="AJ389" s="11">
        <v>0</v>
      </c>
      <c r="AK389" s="11">
        <v>0</v>
      </c>
      <c r="AL389" s="11">
        <v>0</v>
      </c>
      <c r="AM389" s="11">
        <v>0</v>
      </c>
    </row>
    <row r="390" spans="1:39" ht="13.5">
      <c r="A390" s="18"/>
      <c r="B390" s="12" t="s">
        <v>199</v>
      </c>
      <c r="C390" s="29"/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>
        <v>0</v>
      </c>
      <c r="V390" s="28">
        <v>0</v>
      </c>
      <c r="W390" s="28">
        <v>0</v>
      </c>
      <c r="X390" s="28">
        <v>0</v>
      </c>
      <c r="Y390" s="28">
        <v>0</v>
      </c>
      <c r="Z390" s="11">
        <v>0</v>
      </c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11">
        <v>0</v>
      </c>
      <c r="AG390" s="11">
        <v>0</v>
      </c>
      <c r="AH390" s="11">
        <v>0</v>
      </c>
      <c r="AI390" s="11">
        <v>0</v>
      </c>
      <c r="AJ390" s="11">
        <v>0</v>
      </c>
      <c r="AK390" s="11">
        <v>0</v>
      </c>
      <c r="AL390" s="11">
        <v>0</v>
      </c>
      <c r="AM390" s="11">
        <v>0</v>
      </c>
    </row>
    <row r="391" spans="1:39" ht="76.5">
      <c r="A391" s="18"/>
      <c r="B391" s="20" t="s">
        <v>471</v>
      </c>
      <c r="C391" s="29" t="s">
        <v>472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28">
        <v>0</v>
      </c>
      <c r="X391" s="28">
        <v>0</v>
      </c>
      <c r="Y391" s="28">
        <v>0</v>
      </c>
      <c r="Z391" s="11">
        <v>0</v>
      </c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11">
        <v>0</v>
      </c>
      <c r="AG391" s="11">
        <v>0</v>
      </c>
      <c r="AH391" s="11">
        <v>0</v>
      </c>
      <c r="AI391" s="11">
        <v>0</v>
      </c>
      <c r="AJ391" s="11">
        <v>0</v>
      </c>
      <c r="AK391" s="11">
        <v>0</v>
      </c>
      <c r="AL391" s="11">
        <v>0</v>
      </c>
      <c r="AM391" s="11">
        <v>0</v>
      </c>
    </row>
    <row r="392" spans="1:39" ht="89.25">
      <c r="A392" s="18"/>
      <c r="B392" s="20" t="s">
        <v>473</v>
      </c>
      <c r="C392" s="29" t="s">
        <v>472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8">
        <v>0</v>
      </c>
      <c r="X392" s="28">
        <v>0</v>
      </c>
      <c r="Y392" s="28">
        <v>0</v>
      </c>
      <c r="Z392" s="11">
        <v>0</v>
      </c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11">
        <v>0</v>
      </c>
      <c r="AG392" s="11">
        <v>0</v>
      </c>
      <c r="AH392" s="11">
        <v>0</v>
      </c>
      <c r="AI392" s="11">
        <v>0</v>
      </c>
      <c r="AJ392" s="11">
        <v>0</v>
      </c>
      <c r="AK392" s="11">
        <v>0</v>
      </c>
      <c r="AL392" s="11">
        <v>0</v>
      </c>
      <c r="AM392" s="11">
        <v>0</v>
      </c>
    </row>
    <row r="393" spans="1:39" ht="13.5">
      <c r="A393" s="18"/>
      <c r="B393" s="12" t="s">
        <v>203</v>
      </c>
      <c r="C393" s="29"/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W393" s="28">
        <v>0</v>
      </c>
      <c r="X393" s="28">
        <v>0</v>
      </c>
      <c r="Y393" s="28">
        <v>0</v>
      </c>
      <c r="Z393" s="11">
        <v>0</v>
      </c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11">
        <v>0</v>
      </c>
      <c r="AG393" s="11">
        <v>0</v>
      </c>
      <c r="AH393" s="11">
        <v>0</v>
      </c>
      <c r="AI393" s="11">
        <v>0</v>
      </c>
      <c r="AJ393" s="11">
        <v>0</v>
      </c>
      <c r="AK393" s="11">
        <v>0</v>
      </c>
      <c r="AL393" s="11">
        <v>0</v>
      </c>
      <c r="AM393" s="11">
        <v>0</v>
      </c>
    </row>
    <row r="394" spans="1:39" ht="76.5">
      <c r="A394" s="18"/>
      <c r="B394" s="20" t="s">
        <v>474</v>
      </c>
      <c r="C394" s="29" t="s">
        <v>472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28">
        <v>0</v>
      </c>
      <c r="X394" s="28">
        <v>0</v>
      </c>
      <c r="Y394" s="28">
        <v>0</v>
      </c>
      <c r="Z394" s="11">
        <v>0</v>
      </c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11">
        <v>0</v>
      </c>
      <c r="AG394" s="11">
        <v>0</v>
      </c>
      <c r="AH394" s="11">
        <v>0</v>
      </c>
      <c r="AI394" s="11">
        <v>0</v>
      </c>
      <c r="AJ394" s="11">
        <v>0</v>
      </c>
      <c r="AK394" s="11">
        <v>0</v>
      </c>
      <c r="AL394" s="11">
        <v>0</v>
      </c>
      <c r="AM394" s="11">
        <v>0</v>
      </c>
    </row>
    <row r="395" spans="1:39" ht="13.5">
      <c r="A395" s="18"/>
      <c r="B395" s="12" t="s">
        <v>107</v>
      </c>
      <c r="C395" s="29"/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  <c r="Y395" s="28">
        <v>0</v>
      </c>
      <c r="Z395" s="11">
        <v>0</v>
      </c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11">
        <v>0</v>
      </c>
      <c r="AG395" s="11">
        <v>0</v>
      </c>
      <c r="AH395" s="11">
        <v>0</v>
      </c>
      <c r="AI395" s="11">
        <v>0</v>
      </c>
      <c r="AJ395" s="11">
        <v>0</v>
      </c>
      <c r="AK395" s="11">
        <v>0</v>
      </c>
      <c r="AL395" s="11">
        <v>0</v>
      </c>
      <c r="AM395" s="11">
        <v>0</v>
      </c>
    </row>
    <row r="396" spans="1:39" ht="89.25">
      <c r="A396" s="18"/>
      <c r="B396" s="20" t="s">
        <v>475</v>
      </c>
      <c r="C396" s="29" t="s">
        <v>472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11">
        <v>0</v>
      </c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11">
        <v>0</v>
      </c>
      <c r="AG396" s="11">
        <v>0</v>
      </c>
      <c r="AH396" s="11">
        <v>0</v>
      </c>
      <c r="AI396" s="11">
        <v>0</v>
      </c>
      <c r="AJ396" s="11">
        <v>0</v>
      </c>
      <c r="AK396" s="11">
        <v>0</v>
      </c>
      <c r="AL396" s="11">
        <v>0</v>
      </c>
      <c r="AM396" s="11">
        <v>0</v>
      </c>
    </row>
    <row r="397" spans="1:39" ht="25.5">
      <c r="A397" s="18"/>
      <c r="B397" s="13" t="s">
        <v>476</v>
      </c>
      <c r="C397" s="29" t="s">
        <v>472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0</v>
      </c>
      <c r="Y397" s="28">
        <v>0</v>
      </c>
      <c r="Z397" s="11">
        <v>0</v>
      </c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11">
        <v>0</v>
      </c>
      <c r="AG397" s="11">
        <v>0</v>
      </c>
      <c r="AH397" s="11">
        <v>0</v>
      </c>
      <c r="AI397" s="11">
        <v>0</v>
      </c>
      <c r="AJ397" s="11">
        <v>0</v>
      </c>
      <c r="AK397" s="11">
        <v>0</v>
      </c>
      <c r="AL397" s="11">
        <v>0</v>
      </c>
      <c r="AM397" s="11">
        <v>0</v>
      </c>
    </row>
    <row r="398" spans="1:39" ht="12.75">
      <c r="A398" s="18"/>
      <c r="B398" s="13" t="s">
        <v>477</v>
      </c>
      <c r="C398" s="29" t="s">
        <v>472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>
        <v>0</v>
      </c>
      <c r="V398" s="28">
        <v>0</v>
      </c>
      <c r="W398" s="28">
        <v>0</v>
      </c>
      <c r="X398" s="28">
        <v>0</v>
      </c>
      <c r="Y398" s="28">
        <v>0</v>
      </c>
      <c r="Z398" s="11">
        <v>0</v>
      </c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11">
        <v>0</v>
      </c>
      <c r="AG398" s="11">
        <v>0</v>
      </c>
      <c r="AH398" s="11">
        <v>0</v>
      </c>
      <c r="AI398" s="11">
        <v>0</v>
      </c>
      <c r="AJ398" s="11">
        <v>0</v>
      </c>
      <c r="AK398" s="11">
        <v>0</v>
      </c>
      <c r="AL398" s="11">
        <v>0</v>
      </c>
      <c r="AM398" s="11">
        <v>0</v>
      </c>
    </row>
    <row r="399" spans="1:39" ht="76.5">
      <c r="A399" s="15"/>
      <c r="B399" s="20" t="s">
        <v>478</v>
      </c>
      <c r="C399" s="29" t="s">
        <v>472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>
        <v>0</v>
      </c>
      <c r="V399" s="28">
        <v>0</v>
      </c>
      <c r="W399" s="28">
        <v>0</v>
      </c>
      <c r="X399" s="28">
        <v>0</v>
      </c>
      <c r="Y399" s="28">
        <v>0</v>
      </c>
      <c r="Z399" s="11">
        <v>0</v>
      </c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11">
        <v>0</v>
      </c>
      <c r="AG399" s="11">
        <v>0</v>
      </c>
      <c r="AH399" s="11">
        <v>0</v>
      </c>
      <c r="AI399" s="11">
        <v>0</v>
      </c>
      <c r="AJ399" s="11">
        <v>0</v>
      </c>
      <c r="AK399" s="11">
        <v>0</v>
      </c>
      <c r="AL399" s="11">
        <v>0</v>
      </c>
      <c r="AM399" s="11">
        <v>0</v>
      </c>
    </row>
    <row r="400" spans="1:39" ht="76.5">
      <c r="A400" s="15"/>
      <c r="B400" s="20" t="s">
        <v>479</v>
      </c>
      <c r="C400" s="29" t="s">
        <v>472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0</v>
      </c>
      <c r="Z400" s="11">
        <v>0</v>
      </c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11">
        <v>0</v>
      </c>
      <c r="AG400" s="11">
        <v>0</v>
      </c>
      <c r="AH400" s="11">
        <v>0</v>
      </c>
      <c r="AI400" s="11">
        <v>0</v>
      </c>
      <c r="AJ400" s="11">
        <v>0</v>
      </c>
      <c r="AK400" s="11">
        <v>0</v>
      </c>
      <c r="AL400" s="11">
        <v>0</v>
      </c>
      <c r="AM400" s="11">
        <v>0</v>
      </c>
    </row>
    <row r="401" spans="1:39" ht="13.5">
      <c r="A401" s="18"/>
      <c r="B401" s="12" t="s">
        <v>99</v>
      </c>
      <c r="C401" s="29"/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28">
        <v>0</v>
      </c>
      <c r="V401" s="28">
        <v>0</v>
      </c>
      <c r="W401" s="28">
        <v>0</v>
      </c>
      <c r="X401" s="28">
        <v>0</v>
      </c>
      <c r="Y401" s="28">
        <v>0</v>
      </c>
      <c r="Z401" s="11">
        <v>0</v>
      </c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11">
        <v>0</v>
      </c>
      <c r="AG401" s="11">
        <v>0</v>
      </c>
      <c r="AH401" s="11">
        <v>0</v>
      </c>
      <c r="AI401" s="11">
        <v>0</v>
      </c>
      <c r="AJ401" s="11">
        <v>0</v>
      </c>
      <c r="AK401" s="11">
        <v>0</v>
      </c>
      <c r="AL401" s="11">
        <v>0</v>
      </c>
      <c r="AM401" s="11">
        <v>0</v>
      </c>
    </row>
    <row r="402" spans="1:39" ht="89.25">
      <c r="A402" s="15"/>
      <c r="B402" s="20" t="s">
        <v>480</v>
      </c>
      <c r="C402" s="29" t="s">
        <v>472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>
        <v>0</v>
      </c>
      <c r="V402" s="28">
        <v>0</v>
      </c>
      <c r="W402" s="28">
        <v>0</v>
      </c>
      <c r="X402" s="28">
        <v>0</v>
      </c>
      <c r="Y402" s="28">
        <v>0</v>
      </c>
      <c r="Z402" s="11">
        <v>0</v>
      </c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11">
        <v>0</v>
      </c>
      <c r="AG402" s="11">
        <v>0</v>
      </c>
      <c r="AH402" s="11">
        <v>0</v>
      </c>
      <c r="AI402" s="11">
        <v>0</v>
      </c>
      <c r="AJ402" s="11">
        <v>0</v>
      </c>
      <c r="AK402" s="11">
        <v>0</v>
      </c>
      <c r="AL402" s="11">
        <v>0</v>
      </c>
      <c r="AM402" s="11">
        <v>0</v>
      </c>
    </row>
    <row r="403" spans="1:39" ht="12.75">
      <c r="A403" s="15"/>
      <c r="B403" s="13" t="s">
        <v>481</v>
      </c>
      <c r="C403" s="29" t="s">
        <v>472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0</v>
      </c>
      <c r="Z403" s="11">
        <v>0</v>
      </c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11">
        <v>0</v>
      </c>
      <c r="AG403" s="11">
        <v>0</v>
      </c>
      <c r="AH403" s="11">
        <v>0</v>
      </c>
      <c r="AI403" s="11">
        <v>0</v>
      </c>
      <c r="AJ403" s="11">
        <v>0</v>
      </c>
      <c r="AK403" s="11">
        <v>0</v>
      </c>
      <c r="AL403" s="11">
        <v>0</v>
      </c>
      <c r="AM403" s="11">
        <v>0</v>
      </c>
    </row>
    <row r="404" spans="1:39" ht="89.25">
      <c r="A404" s="18"/>
      <c r="B404" s="20" t="s">
        <v>482</v>
      </c>
      <c r="C404" s="29" t="s">
        <v>472</v>
      </c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28">
        <v>0</v>
      </c>
      <c r="V404" s="28">
        <v>0</v>
      </c>
      <c r="W404" s="28">
        <v>0</v>
      </c>
      <c r="X404" s="28">
        <v>0</v>
      </c>
      <c r="Y404" s="28">
        <v>0</v>
      </c>
      <c r="Z404" s="11">
        <v>0</v>
      </c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11">
        <v>0</v>
      </c>
      <c r="AG404" s="11">
        <v>0</v>
      </c>
      <c r="AH404" s="11">
        <v>0</v>
      </c>
      <c r="AI404" s="11">
        <v>0</v>
      </c>
      <c r="AJ404" s="11">
        <v>0</v>
      </c>
      <c r="AK404" s="11">
        <v>0</v>
      </c>
      <c r="AL404" s="11">
        <v>0</v>
      </c>
      <c r="AM404" s="11">
        <v>0</v>
      </c>
    </row>
    <row r="405" spans="1:39" ht="12.75">
      <c r="A405" s="15"/>
      <c r="B405" s="13" t="s">
        <v>483</v>
      </c>
      <c r="C405" s="29" t="s">
        <v>472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>
        <v>0</v>
      </c>
      <c r="V405" s="28">
        <v>0</v>
      </c>
      <c r="W405" s="28">
        <v>0</v>
      </c>
      <c r="X405" s="28">
        <v>0</v>
      </c>
      <c r="Y405" s="28">
        <v>0</v>
      </c>
      <c r="Z405" s="11">
        <v>0</v>
      </c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11">
        <v>0</v>
      </c>
      <c r="AG405" s="11">
        <v>0</v>
      </c>
      <c r="AH405" s="11">
        <v>0</v>
      </c>
      <c r="AI405" s="11">
        <v>0</v>
      </c>
      <c r="AJ405" s="11">
        <v>0</v>
      </c>
      <c r="AK405" s="11">
        <v>0</v>
      </c>
      <c r="AL405" s="11">
        <v>0</v>
      </c>
      <c r="AM405" s="11">
        <v>0</v>
      </c>
    </row>
    <row r="406" spans="1:39" ht="12.75">
      <c r="A406" s="15"/>
      <c r="B406" s="13" t="s">
        <v>484</v>
      </c>
      <c r="C406" s="29" t="s">
        <v>472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>
        <v>0</v>
      </c>
      <c r="V406" s="28">
        <v>0</v>
      </c>
      <c r="W406" s="28">
        <v>0</v>
      </c>
      <c r="X406" s="28">
        <v>0</v>
      </c>
      <c r="Y406" s="28">
        <v>0</v>
      </c>
      <c r="Z406" s="11">
        <v>0</v>
      </c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11">
        <v>0</v>
      </c>
      <c r="AG406" s="11">
        <v>0</v>
      </c>
      <c r="AH406" s="11">
        <v>0</v>
      </c>
      <c r="AI406" s="11">
        <v>0</v>
      </c>
      <c r="AJ406" s="11">
        <v>0</v>
      </c>
      <c r="AK406" s="11">
        <v>0</v>
      </c>
      <c r="AL406" s="11">
        <v>0</v>
      </c>
      <c r="AM406" s="11">
        <v>0</v>
      </c>
    </row>
    <row r="407" spans="1:39" ht="13.5">
      <c r="A407" s="18"/>
      <c r="B407" s="12" t="s">
        <v>110</v>
      </c>
      <c r="C407" s="29"/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0</v>
      </c>
      <c r="Y407" s="28">
        <v>0</v>
      </c>
      <c r="Z407" s="11">
        <v>0</v>
      </c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11">
        <v>0</v>
      </c>
      <c r="AG407" s="11">
        <v>0</v>
      </c>
      <c r="AH407" s="11">
        <v>0</v>
      </c>
      <c r="AI407" s="11">
        <v>0</v>
      </c>
      <c r="AJ407" s="11">
        <v>0</v>
      </c>
      <c r="AK407" s="11">
        <v>0</v>
      </c>
      <c r="AL407" s="11">
        <v>0</v>
      </c>
      <c r="AM407" s="11">
        <v>0</v>
      </c>
    </row>
    <row r="408" spans="1:39" ht="76.5">
      <c r="A408" s="15"/>
      <c r="B408" s="20" t="s">
        <v>485</v>
      </c>
      <c r="C408" s="29" t="s">
        <v>472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0</v>
      </c>
      <c r="Y408" s="28">
        <v>0</v>
      </c>
      <c r="Z408" s="11">
        <v>0</v>
      </c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11">
        <v>0</v>
      </c>
      <c r="AG408" s="11">
        <v>0</v>
      </c>
      <c r="AH408" s="11">
        <v>0</v>
      </c>
      <c r="AI408" s="11">
        <v>0</v>
      </c>
      <c r="AJ408" s="11">
        <v>0</v>
      </c>
      <c r="AK408" s="11">
        <v>0</v>
      </c>
      <c r="AL408" s="11">
        <v>0</v>
      </c>
      <c r="AM408" s="11">
        <v>0</v>
      </c>
    </row>
    <row r="409" spans="1:39" ht="25.5">
      <c r="A409" s="15"/>
      <c r="B409" s="13" t="s">
        <v>486</v>
      </c>
      <c r="C409" s="29" t="s">
        <v>472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11">
        <v>0</v>
      </c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11">
        <v>0</v>
      </c>
      <c r="AG409" s="11">
        <v>0</v>
      </c>
      <c r="AH409" s="11">
        <v>0</v>
      </c>
      <c r="AI409" s="11">
        <v>0</v>
      </c>
      <c r="AJ409" s="11">
        <v>0</v>
      </c>
      <c r="AK409" s="11">
        <v>0</v>
      </c>
      <c r="AL409" s="11">
        <v>0</v>
      </c>
      <c r="AM409" s="11">
        <v>0</v>
      </c>
    </row>
    <row r="410" spans="1:39" ht="12.75">
      <c r="A410" s="18"/>
      <c r="B410" s="13" t="s">
        <v>487</v>
      </c>
      <c r="C410" s="29" t="s">
        <v>472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>
        <v>0</v>
      </c>
      <c r="V410" s="28">
        <v>0</v>
      </c>
      <c r="W410" s="28">
        <v>0</v>
      </c>
      <c r="X410" s="28">
        <v>0</v>
      </c>
      <c r="Y410" s="28">
        <v>0</v>
      </c>
      <c r="Z410" s="11">
        <v>0</v>
      </c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11">
        <v>0</v>
      </c>
      <c r="AG410" s="11">
        <v>0</v>
      </c>
      <c r="AH410" s="11">
        <v>0</v>
      </c>
      <c r="AI410" s="11">
        <v>0</v>
      </c>
      <c r="AJ410" s="11">
        <v>0</v>
      </c>
      <c r="AK410" s="11">
        <v>0</v>
      </c>
      <c r="AL410" s="11">
        <v>0</v>
      </c>
      <c r="AM410" s="11">
        <v>0</v>
      </c>
    </row>
    <row r="411" spans="1:39" ht="12.75">
      <c r="A411" s="18"/>
      <c r="B411" s="13" t="s">
        <v>488</v>
      </c>
      <c r="C411" s="29" t="s">
        <v>472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0</v>
      </c>
      <c r="Y411" s="28">
        <v>0</v>
      </c>
      <c r="Z411" s="11">
        <v>0</v>
      </c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11">
        <v>0</v>
      </c>
      <c r="AG411" s="11">
        <v>0</v>
      </c>
      <c r="AH411" s="11">
        <v>0</v>
      </c>
      <c r="AI411" s="11">
        <v>0</v>
      </c>
      <c r="AJ411" s="11">
        <v>0</v>
      </c>
      <c r="AK411" s="11">
        <v>0</v>
      </c>
      <c r="AL411" s="11">
        <v>0</v>
      </c>
      <c r="AM411" s="11">
        <v>0</v>
      </c>
    </row>
    <row r="412" spans="1:39" ht="12.75">
      <c r="A412" s="18" t="s">
        <v>489</v>
      </c>
      <c r="B412" s="26" t="s">
        <v>179</v>
      </c>
      <c r="C412" s="29" t="s">
        <v>43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  <c r="V412" s="28">
        <v>0</v>
      </c>
      <c r="W412" s="28">
        <v>0</v>
      </c>
      <c r="X412" s="28">
        <v>0</v>
      </c>
      <c r="Y412" s="28">
        <v>0</v>
      </c>
      <c r="Z412" s="11">
        <v>0</v>
      </c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11">
        <v>0</v>
      </c>
      <c r="AG412" s="11">
        <v>0</v>
      </c>
      <c r="AH412" s="11">
        <v>0</v>
      </c>
      <c r="AI412" s="11">
        <v>0</v>
      </c>
      <c r="AJ412" s="11">
        <v>0</v>
      </c>
      <c r="AK412" s="11">
        <v>0</v>
      </c>
      <c r="AL412" s="11">
        <v>0</v>
      </c>
      <c r="AM412" s="11">
        <v>0</v>
      </c>
    </row>
    <row r="413" spans="1:39" ht="25.5">
      <c r="A413" s="18" t="s">
        <v>489</v>
      </c>
      <c r="B413" s="26" t="s">
        <v>180</v>
      </c>
      <c r="C413" s="29" t="s">
        <v>490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f aca="true" t="shared" si="32" ref="R413:Y413">SUM(R414:R432)</f>
        <v>0</v>
      </c>
      <c r="S413" s="11">
        <f t="shared" si="32"/>
        <v>0</v>
      </c>
      <c r="T413" s="11">
        <f t="shared" si="32"/>
        <v>0</v>
      </c>
      <c r="U413" s="11">
        <f t="shared" si="32"/>
        <v>0</v>
      </c>
      <c r="V413" s="11">
        <f t="shared" si="32"/>
        <v>0</v>
      </c>
      <c r="W413" s="11">
        <f t="shared" si="32"/>
        <v>0</v>
      </c>
      <c r="X413" s="11">
        <f t="shared" si="32"/>
        <v>0</v>
      </c>
      <c r="Y413" s="11">
        <f t="shared" si="32"/>
        <v>0</v>
      </c>
      <c r="Z413" s="11">
        <v>0</v>
      </c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11">
        <v>0</v>
      </c>
      <c r="AG413" s="11">
        <v>0</v>
      </c>
      <c r="AH413" s="11">
        <v>0</v>
      </c>
      <c r="AI413" s="11">
        <v>0</v>
      </c>
      <c r="AJ413" s="11">
        <v>0</v>
      </c>
      <c r="AK413" s="11">
        <v>0</v>
      </c>
      <c r="AL413" s="11">
        <v>0</v>
      </c>
      <c r="AM413" s="11">
        <v>0</v>
      </c>
    </row>
    <row r="414" spans="1:39" ht="13.5">
      <c r="A414" s="29"/>
      <c r="B414" s="12" t="s">
        <v>139</v>
      </c>
      <c r="C414" s="29"/>
      <c r="D414" s="11">
        <v>0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28">
        <v>0</v>
      </c>
      <c r="X414" s="28">
        <v>0</v>
      </c>
      <c r="Y414" s="28">
        <v>0</v>
      </c>
      <c r="Z414" s="11">
        <v>0</v>
      </c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11">
        <v>0</v>
      </c>
      <c r="AG414" s="11">
        <v>0</v>
      </c>
      <c r="AH414" s="11">
        <v>0</v>
      </c>
      <c r="AI414" s="11">
        <v>0</v>
      </c>
      <c r="AJ414" s="11">
        <v>0</v>
      </c>
      <c r="AK414" s="11">
        <v>0</v>
      </c>
      <c r="AL414" s="11">
        <v>0</v>
      </c>
      <c r="AM414" s="11">
        <v>0</v>
      </c>
    </row>
    <row r="415" spans="1:39" ht="25.5">
      <c r="A415" s="29"/>
      <c r="B415" s="20" t="s">
        <v>491</v>
      </c>
      <c r="C415" s="29" t="s">
        <v>492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11">
        <v>0</v>
      </c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11">
        <v>0</v>
      </c>
      <c r="AG415" s="11">
        <v>0</v>
      </c>
      <c r="AH415" s="11">
        <v>0</v>
      </c>
      <c r="AI415" s="11">
        <v>0</v>
      </c>
      <c r="AJ415" s="11">
        <v>0</v>
      </c>
      <c r="AK415" s="11">
        <v>0</v>
      </c>
      <c r="AL415" s="11">
        <v>0</v>
      </c>
      <c r="AM415" s="11">
        <v>0</v>
      </c>
    </row>
    <row r="416" spans="1:39" ht="51">
      <c r="A416" s="29"/>
      <c r="B416" s="20" t="s">
        <v>493</v>
      </c>
      <c r="C416" s="29" t="s">
        <v>492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>
        <v>0</v>
      </c>
      <c r="V416" s="28">
        <v>0</v>
      </c>
      <c r="W416" s="28">
        <v>0</v>
      </c>
      <c r="X416" s="28">
        <v>0</v>
      </c>
      <c r="Y416" s="28">
        <v>0</v>
      </c>
      <c r="Z416" s="11">
        <v>0</v>
      </c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11">
        <v>0</v>
      </c>
      <c r="AG416" s="11">
        <v>0</v>
      </c>
      <c r="AH416" s="11">
        <v>0</v>
      </c>
      <c r="AI416" s="11">
        <v>0</v>
      </c>
      <c r="AJ416" s="11">
        <v>0</v>
      </c>
      <c r="AK416" s="11">
        <v>0</v>
      </c>
      <c r="AL416" s="11">
        <v>0</v>
      </c>
      <c r="AM416" s="11">
        <v>0</v>
      </c>
    </row>
    <row r="417" spans="1:39" ht="38.25">
      <c r="A417" s="29"/>
      <c r="B417" s="20" t="s">
        <v>494</v>
      </c>
      <c r="C417" s="29" t="s">
        <v>492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0</v>
      </c>
      <c r="X417" s="28">
        <v>0</v>
      </c>
      <c r="Y417" s="28">
        <v>0</v>
      </c>
      <c r="Z417" s="11">
        <v>0</v>
      </c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11">
        <v>0</v>
      </c>
      <c r="AG417" s="11">
        <v>0</v>
      </c>
      <c r="AH417" s="11">
        <v>0</v>
      </c>
      <c r="AI417" s="11">
        <v>0</v>
      </c>
      <c r="AJ417" s="11">
        <v>0</v>
      </c>
      <c r="AK417" s="11">
        <v>0</v>
      </c>
      <c r="AL417" s="11">
        <v>0</v>
      </c>
      <c r="AM417" s="11">
        <v>0</v>
      </c>
    </row>
    <row r="418" spans="1:39" ht="13.5">
      <c r="A418" s="29"/>
      <c r="B418" s="12" t="s">
        <v>106</v>
      </c>
      <c r="C418" s="29"/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0</v>
      </c>
      <c r="U418" s="28">
        <v>0</v>
      </c>
      <c r="V418" s="28">
        <v>0</v>
      </c>
      <c r="W418" s="28">
        <v>0</v>
      </c>
      <c r="X418" s="28">
        <v>0</v>
      </c>
      <c r="Y418" s="28">
        <v>0</v>
      </c>
      <c r="Z418" s="11">
        <v>0</v>
      </c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11">
        <v>0</v>
      </c>
      <c r="AG418" s="11">
        <v>0</v>
      </c>
      <c r="AH418" s="11">
        <v>0</v>
      </c>
      <c r="AI418" s="11">
        <v>0</v>
      </c>
      <c r="AJ418" s="11">
        <v>0</v>
      </c>
      <c r="AK418" s="11">
        <v>0</v>
      </c>
      <c r="AL418" s="11">
        <v>0</v>
      </c>
      <c r="AM418" s="11">
        <v>0</v>
      </c>
    </row>
    <row r="419" spans="1:39" ht="38.25">
      <c r="A419" s="29"/>
      <c r="B419" s="20" t="s">
        <v>495</v>
      </c>
      <c r="C419" s="29" t="s">
        <v>492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>
        <v>0</v>
      </c>
      <c r="V419" s="28">
        <v>0</v>
      </c>
      <c r="W419" s="28">
        <v>0</v>
      </c>
      <c r="X419" s="28">
        <v>0</v>
      </c>
      <c r="Y419" s="28">
        <v>0</v>
      </c>
      <c r="Z419" s="11">
        <v>0</v>
      </c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11">
        <v>0</v>
      </c>
      <c r="AG419" s="11">
        <v>0</v>
      </c>
      <c r="AH419" s="11">
        <v>0</v>
      </c>
      <c r="AI419" s="11">
        <v>0</v>
      </c>
      <c r="AJ419" s="11">
        <v>0</v>
      </c>
      <c r="AK419" s="11">
        <v>0</v>
      </c>
      <c r="AL419" s="11">
        <v>0</v>
      </c>
      <c r="AM419" s="11">
        <v>0</v>
      </c>
    </row>
    <row r="420" spans="1:39" ht="38.25">
      <c r="A420" s="29"/>
      <c r="B420" s="20" t="s">
        <v>496</v>
      </c>
      <c r="C420" s="29" t="s">
        <v>492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>
        <v>0</v>
      </c>
      <c r="V420" s="28">
        <v>0</v>
      </c>
      <c r="W420" s="28">
        <v>0</v>
      </c>
      <c r="X420" s="28">
        <v>0</v>
      </c>
      <c r="Y420" s="28">
        <v>0</v>
      </c>
      <c r="Z420" s="11">
        <v>0</v>
      </c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11">
        <v>0</v>
      </c>
      <c r="AG420" s="11">
        <v>0</v>
      </c>
      <c r="AH420" s="11">
        <v>0</v>
      </c>
      <c r="AI420" s="11">
        <v>0</v>
      </c>
      <c r="AJ420" s="11">
        <v>0</v>
      </c>
      <c r="AK420" s="11">
        <v>0</v>
      </c>
      <c r="AL420" s="11">
        <v>0</v>
      </c>
      <c r="AM420" s="11">
        <v>0</v>
      </c>
    </row>
    <row r="421" spans="1:39" ht="13.5">
      <c r="A421" s="29"/>
      <c r="B421" s="12" t="s">
        <v>107</v>
      </c>
      <c r="C421" s="29"/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>
        <v>0</v>
      </c>
      <c r="V421" s="11">
        <v>0</v>
      </c>
      <c r="W421" s="28">
        <v>0</v>
      </c>
      <c r="X421" s="11">
        <v>0</v>
      </c>
      <c r="Y421" s="28">
        <v>0</v>
      </c>
      <c r="Z421" s="11">
        <v>0</v>
      </c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11">
        <v>0</v>
      </c>
      <c r="AG421" s="11">
        <v>0</v>
      </c>
      <c r="AH421" s="11">
        <v>0</v>
      </c>
      <c r="AI421" s="11">
        <v>0</v>
      </c>
      <c r="AJ421" s="11">
        <v>0</v>
      </c>
      <c r="AK421" s="11">
        <v>0</v>
      </c>
      <c r="AL421" s="11">
        <v>0</v>
      </c>
      <c r="AM421" s="11">
        <v>0</v>
      </c>
    </row>
    <row r="422" spans="1:39" ht="25.5">
      <c r="A422" s="29"/>
      <c r="B422" s="20" t="s">
        <v>497</v>
      </c>
      <c r="C422" s="29" t="s">
        <v>492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>
        <v>0</v>
      </c>
      <c r="V422" s="11">
        <v>0</v>
      </c>
      <c r="W422" s="28">
        <v>0</v>
      </c>
      <c r="X422" s="11">
        <v>0</v>
      </c>
      <c r="Y422" s="28">
        <v>0</v>
      </c>
      <c r="Z422" s="11">
        <v>0</v>
      </c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11">
        <v>0</v>
      </c>
      <c r="AG422" s="11">
        <v>0</v>
      </c>
      <c r="AH422" s="11">
        <v>0</v>
      </c>
      <c r="AI422" s="11">
        <v>0</v>
      </c>
      <c r="AJ422" s="11">
        <v>0</v>
      </c>
      <c r="AK422" s="11">
        <v>0</v>
      </c>
      <c r="AL422" s="11">
        <v>0</v>
      </c>
      <c r="AM422" s="11">
        <v>0</v>
      </c>
    </row>
    <row r="423" spans="1:39" ht="25.5">
      <c r="A423" s="29"/>
      <c r="B423" s="20" t="s">
        <v>498</v>
      </c>
      <c r="C423" s="29" t="s">
        <v>492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11">
        <v>0</v>
      </c>
      <c r="W423" s="28">
        <v>0</v>
      </c>
      <c r="X423" s="11">
        <v>0</v>
      </c>
      <c r="Y423" s="28">
        <v>0</v>
      </c>
      <c r="Z423" s="11">
        <v>0</v>
      </c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11">
        <v>0</v>
      </c>
      <c r="AG423" s="11">
        <v>0</v>
      </c>
      <c r="AH423" s="11">
        <v>0</v>
      </c>
      <c r="AI423" s="11">
        <v>0</v>
      </c>
      <c r="AJ423" s="11">
        <v>0</v>
      </c>
      <c r="AK423" s="11">
        <v>0</v>
      </c>
      <c r="AL423" s="11">
        <v>0</v>
      </c>
      <c r="AM423" s="11">
        <v>0</v>
      </c>
    </row>
    <row r="424" spans="1:39" ht="25.5">
      <c r="A424" s="29"/>
      <c r="B424" s="20" t="s">
        <v>499</v>
      </c>
      <c r="C424" s="29" t="s">
        <v>492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0</v>
      </c>
      <c r="U424" s="28">
        <v>0</v>
      </c>
      <c r="V424" s="11">
        <v>0</v>
      </c>
      <c r="W424" s="28">
        <v>0</v>
      </c>
      <c r="X424" s="11">
        <v>0</v>
      </c>
      <c r="Y424" s="28">
        <v>0</v>
      </c>
      <c r="Z424" s="11">
        <v>0</v>
      </c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11">
        <v>0</v>
      </c>
      <c r="AG424" s="11">
        <v>0</v>
      </c>
      <c r="AH424" s="11">
        <v>0</v>
      </c>
      <c r="AI424" s="11">
        <v>0</v>
      </c>
      <c r="AJ424" s="11">
        <v>0</v>
      </c>
      <c r="AK424" s="11">
        <v>0</v>
      </c>
      <c r="AL424" s="11">
        <v>0</v>
      </c>
      <c r="AM424" s="11">
        <v>0</v>
      </c>
    </row>
    <row r="425" spans="1:39" ht="13.5">
      <c r="A425" s="29"/>
      <c r="B425" s="12" t="s">
        <v>100</v>
      </c>
      <c r="C425" s="29"/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>
        <v>0</v>
      </c>
      <c r="V425" s="11">
        <v>0</v>
      </c>
      <c r="W425" s="28">
        <v>0</v>
      </c>
      <c r="X425" s="11">
        <v>0</v>
      </c>
      <c r="Y425" s="28">
        <v>0</v>
      </c>
      <c r="Z425" s="11">
        <v>0</v>
      </c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11">
        <v>0</v>
      </c>
      <c r="AG425" s="11">
        <v>0</v>
      </c>
      <c r="AH425" s="11">
        <v>0</v>
      </c>
      <c r="AI425" s="11">
        <v>0</v>
      </c>
      <c r="AJ425" s="11">
        <v>0</v>
      </c>
      <c r="AK425" s="11">
        <v>0</v>
      </c>
      <c r="AL425" s="11">
        <v>0</v>
      </c>
      <c r="AM425" s="11">
        <v>0</v>
      </c>
    </row>
    <row r="426" spans="1:39" ht="25.5">
      <c r="A426" s="29"/>
      <c r="B426" s="20" t="s">
        <v>500</v>
      </c>
      <c r="C426" s="29" t="s">
        <v>492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>
        <v>0</v>
      </c>
      <c r="V426" s="11">
        <v>0</v>
      </c>
      <c r="W426" s="28">
        <v>0</v>
      </c>
      <c r="X426" s="11">
        <v>0</v>
      </c>
      <c r="Y426" s="28">
        <v>0</v>
      </c>
      <c r="Z426" s="11">
        <v>0</v>
      </c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11">
        <v>0</v>
      </c>
      <c r="AG426" s="11">
        <v>0</v>
      </c>
      <c r="AH426" s="11">
        <v>0</v>
      </c>
      <c r="AI426" s="11">
        <v>0</v>
      </c>
      <c r="AJ426" s="11">
        <v>0</v>
      </c>
      <c r="AK426" s="11">
        <v>0</v>
      </c>
      <c r="AL426" s="11">
        <v>0</v>
      </c>
      <c r="AM426" s="11">
        <v>0</v>
      </c>
    </row>
    <row r="427" spans="1:39" ht="13.5">
      <c r="A427" s="29"/>
      <c r="B427" s="12" t="s">
        <v>99</v>
      </c>
      <c r="C427" s="29"/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0</v>
      </c>
      <c r="T427" s="28">
        <v>0</v>
      </c>
      <c r="U427" s="28">
        <v>0</v>
      </c>
      <c r="V427" s="11">
        <v>0</v>
      </c>
      <c r="W427" s="28">
        <v>0</v>
      </c>
      <c r="X427" s="11">
        <v>0</v>
      </c>
      <c r="Y427" s="28">
        <v>0</v>
      </c>
      <c r="Z427" s="11">
        <v>0</v>
      </c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11">
        <v>0</v>
      </c>
      <c r="AG427" s="11">
        <v>0</v>
      </c>
      <c r="AH427" s="11">
        <v>0</v>
      </c>
      <c r="AI427" s="11">
        <v>0</v>
      </c>
      <c r="AJ427" s="11">
        <v>0</v>
      </c>
      <c r="AK427" s="11">
        <v>0</v>
      </c>
      <c r="AL427" s="11">
        <v>0</v>
      </c>
      <c r="AM427" s="11">
        <v>0</v>
      </c>
    </row>
    <row r="428" spans="1:39" ht="38.25">
      <c r="A428" s="29"/>
      <c r="B428" s="20" t="s">
        <v>501</v>
      </c>
      <c r="C428" s="29" t="s">
        <v>492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>
        <v>0</v>
      </c>
      <c r="V428" s="11">
        <v>0</v>
      </c>
      <c r="W428" s="28">
        <v>0</v>
      </c>
      <c r="X428" s="11">
        <v>0</v>
      </c>
      <c r="Y428" s="28">
        <v>0</v>
      </c>
      <c r="Z428" s="11">
        <v>0</v>
      </c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11">
        <v>0</v>
      </c>
      <c r="AG428" s="11">
        <v>0</v>
      </c>
      <c r="AH428" s="11">
        <v>0</v>
      </c>
      <c r="AI428" s="11">
        <v>0</v>
      </c>
      <c r="AJ428" s="11">
        <v>0</v>
      </c>
      <c r="AK428" s="11">
        <v>0</v>
      </c>
      <c r="AL428" s="11">
        <v>0</v>
      </c>
      <c r="AM428" s="11">
        <v>0</v>
      </c>
    </row>
    <row r="429" spans="1:39" ht="13.5">
      <c r="A429" s="29"/>
      <c r="B429" s="12" t="s">
        <v>110</v>
      </c>
      <c r="C429" s="29"/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  <c r="J429" s="11">
        <v>0</v>
      </c>
      <c r="K429" s="11">
        <v>0</v>
      </c>
      <c r="L429" s="11">
        <v>0</v>
      </c>
      <c r="M429" s="11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  <c r="V429" s="11">
        <v>0</v>
      </c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11">
        <v>0</v>
      </c>
      <c r="AG429" s="11">
        <v>0</v>
      </c>
      <c r="AH429" s="11">
        <v>0</v>
      </c>
      <c r="AI429" s="11">
        <v>0</v>
      </c>
      <c r="AJ429" s="11">
        <v>0</v>
      </c>
      <c r="AK429" s="11">
        <v>0</v>
      </c>
      <c r="AL429" s="11">
        <v>0</v>
      </c>
      <c r="AM429" s="11">
        <v>0</v>
      </c>
    </row>
    <row r="430" spans="1:39" ht="25.5">
      <c r="A430" s="29"/>
      <c r="B430" s="20" t="s">
        <v>502</v>
      </c>
      <c r="C430" s="29" t="s">
        <v>492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>
        <v>0</v>
      </c>
      <c r="V430" s="11">
        <v>0</v>
      </c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11">
        <v>0</v>
      </c>
      <c r="AG430" s="11">
        <v>0</v>
      </c>
      <c r="AH430" s="11">
        <v>0</v>
      </c>
      <c r="AI430" s="11">
        <v>0</v>
      </c>
      <c r="AJ430" s="11">
        <v>0</v>
      </c>
      <c r="AK430" s="11">
        <v>0</v>
      </c>
      <c r="AL430" s="11">
        <v>0</v>
      </c>
      <c r="AM430" s="11">
        <v>0</v>
      </c>
    </row>
    <row r="431" spans="1:39" ht="13.5">
      <c r="A431" s="29"/>
      <c r="B431" s="12" t="s">
        <v>102</v>
      </c>
      <c r="C431" s="29"/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11">
        <v>0</v>
      </c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11">
        <v>0</v>
      </c>
      <c r="AG431" s="11">
        <v>0</v>
      </c>
      <c r="AH431" s="11">
        <v>0</v>
      </c>
      <c r="AI431" s="11">
        <v>0</v>
      </c>
      <c r="AJ431" s="11">
        <v>0</v>
      </c>
      <c r="AK431" s="11">
        <v>0</v>
      </c>
      <c r="AL431" s="11">
        <v>0</v>
      </c>
      <c r="AM431" s="11">
        <v>0</v>
      </c>
    </row>
    <row r="432" spans="1:39" ht="38.25">
      <c r="A432" s="29"/>
      <c r="B432" s="20" t="s">
        <v>503</v>
      </c>
      <c r="C432" s="29" t="s">
        <v>492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11">
        <v>0</v>
      </c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11">
        <v>0</v>
      </c>
      <c r="AG432" s="11">
        <v>0</v>
      </c>
      <c r="AH432" s="11">
        <v>0</v>
      </c>
      <c r="AI432" s="11">
        <v>0</v>
      </c>
      <c r="AJ432" s="11">
        <v>0</v>
      </c>
      <c r="AK432" s="11">
        <v>0</v>
      </c>
      <c r="AL432" s="11">
        <v>0</v>
      </c>
      <c r="AM432" s="11">
        <v>0</v>
      </c>
    </row>
  </sheetData>
  <sheetProtection/>
  <mergeCells count="41">
    <mergeCell ref="D15:M15"/>
    <mergeCell ref="O12:AB12"/>
    <mergeCell ref="AF9:AG9"/>
    <mergeCell ref="AE6:AI6"/>
    <mergeCell ref="AB15:AE15"/>
    <mergeCell ref="AF15:AG15"/>
    <mergeCell ref="AH15:AI15"/>
    <mergeCell ref="AE7:AI7"/>
    <mergeCell ref="AF12:AI12"/>
    <mergeCell ref="A3:AM3"/>
    <mergeCell ref="A14:A17"/>
    <mergeCell ref="B14:B17"/>
    <mergeCell ref="C14:C17"/>
    <mergeCell ref="AF11:AK11"/>
    <mergeCell ref="AJ15:AK15"/>
    <mergeCell ref="AD16:AE16"/>
    <mergeCell ref="N15:AA15"/>
    <mergeCell ref="AL15:AM15"/>
    <mergeCell ref="D14:AM14"/>
    <mergeCell ref="AJ16:AK16"/>
    <mergeCell ref="AH16:AI16"/>
    <mergeCell ref="AF16:AG16"/>
    <mergeCell ref="V16:W16"/>
    <mergeCell ref="AB16:AC16"/>
    <mergeCell ref="AL16:AM16"/>
    <mergeCell ref="D16:E16"/>
    <mergeCell ref="F16:G16"/>
    <mergeCell ref="L16:M16"/>
    <mergeCell ref="N16:O16"/>
    <mergeCell ref="X16:Y16"/>
    <mergeCell ref="Z16:AA16"/>
    <mergeCell ref="H16:I16"/>
    <mergeCell ref="J16:K16"/>
    <mergeCell ref="R16:S16"/>
    <mergeCell ref="T16:U16"/>
    <mergeCell ref="P4:Q4"/>
    <mergeCell ref="Q9:R9"/>
    <mergeCell ref="N6:X6"/>
    <mergeCell ref="N7:X7"/>
    <mergeCell ref="O11:AC11"/>
    <mergeCell ref="P16:Q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2023-03-13T11:39:36Z</cp:lastPrinted>
  <dcterms:created xsi:type="dcterms:W3CDTF">2011-01-11T10:25:48Z</dcterms:created>
  <dcterms:modified xsi:type="dcterms:W3CDTF">2023-03-13T11:41:53Z</dcterms:modified>
  <cp:category/>
  <cp:version/>
  <cp:contentType/>
  <cp:contentStatus/>
</cp:coreProperties>
</file>