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'стр.1_2'!$A$1:$CA$233</definedName>
  </definedNames>
  <calcPr fullCalcOnLoad="1"/>
</workbook>
</file>

<file path=xl/sharedStrings.xml><?xml version="1.0" encoding="utf-8"?>
<sst xmlns="http://schemas.openxmlformats.org/spreadsheetml/2006/main" count="673" uniqueCount="363">
  <si>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</si>
  <si>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</si>
  <si>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</si>
  <si>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</si>
  <si>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</si>
  <si>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</si>
  <si>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</si>
  <si>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</si>
  <si>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</si>
  <si>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</si>
  <si>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</si>
  <si>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</si>
  <si>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</si>
  <si>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</si>
  <si>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</si>
  <si>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</si>
  <si>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</si>
  <si>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</si>
  <si>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</si>
  <si>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</si>
  <si>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</si>
  <si>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</si>
  <si>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</si>
  <si>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</si>
  <si>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</si>
  <si>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</si>
  <si>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</si>
  <si>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</si>
  <si>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</si>
  <si>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</si>
  <si>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</si>
  <si>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</si>
  <si>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</si>
  <si>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</si>
  <si>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</si>
  <si>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</si>
  <si>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</si>
  <si>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</si>
  <si>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</si>
  <si>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</si>
  <si>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</si>
  <si>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</si>
  <si>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</si>
  <si>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</si>
  <si>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</si>
  <si>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</si>
  <si>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</si>
  <si>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</si>
  <si>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</si>
  <si>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</si>
  <si>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</si>
  <si>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</si>
  <si>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</si>
  <si>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</si>
  <si>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</si>
  <si>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</si>
  <si>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</si>
  <si>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</si>
  <si>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</si>
  <si>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</si>
  <si>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</si>
  <si>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</si>
  <si>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</si>
  <si>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</si>
  <si>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</si>
  <si>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</si>
  <si>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</si>
  <si>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</si>
  <si>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</si>
  <si>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</si>
  <si>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</si>
  <si>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</si>
  <si>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</si>
  <si>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</si>
  <si>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</si>
  <si>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</si>
  <si>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</si>
  <si>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</si>
  <si>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</si>
  <si>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</si>
  <si>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</si>
  <si>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</si>
  <si>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</si>
  <si>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</si>
  <si>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</si>
  <si>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</si>
  <si>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</si>
  <si>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</si>
  <si>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</si>
  <si>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</si>
  <si>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</si>
  <si>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</si>
  <si>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</si>
  <si>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</si>
  <si>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</si>
  <si>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</si>
  <si>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</si>
  <si>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</si>
  <si>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</si>
  <si>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</si>
  <si>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</si>
  <si>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</si>
  <si>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</si>
  <si>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</si>
  <si>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</si>
  <si>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</si>
  <si>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1</t>
  </si>
  <si>
    <t>2019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</si>
  <si>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</si>
  <si>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</si>
  <si>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</si>
  <si>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</si>
  <si>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</si>
  <si>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</si>
  <si>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</si>
  <si>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</si>
  <si>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</si>
  <si>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</si>
  <si>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</si>
  <si>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</si>
  <si>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</si>
  <si>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</si>
  <si>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</si>
  <si>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</si>
  <si>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</si>
  <si>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</si>
  <si>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</si>
  <si>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</si>
  <si>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</si>
  <si>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</si>
  <si>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</si>
  <si>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</si>
  <si>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</si>
  <si>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</si>
  <si>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</si>
  <si>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</si>
  <si>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</si>
  <si>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</si>
  <si>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</si>
  <si>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</si>
  <si>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</si>
  <si>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</si>
  <si>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</si>
  <si>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</si>
  <si>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</si>
  <si>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</si>
  <si>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</si>
  <si>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</si>
  <si>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</si>
  <si>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</si>
  <si>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</si>
  <si>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</si>
  <si>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</si>
  <si>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</si>
  <si>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</si>
  <si>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</si>
  <si>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</si>
  <si>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</si>
  <si>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</si>
  <si>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</si>
  <si>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</si>
  <si>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</si>
  <si>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</si>
  <si>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Е-03512522-1.1.6.-2019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</si>
  <si>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</si>
  <si>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</si>
  <si>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</si>
  <si>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Е-03512522-1.1.1.-2019</t>
  </si>
  <si>
    <t>Техническое перевооружение ТП,РП. Замена силовых трансформаторов 10/6/0,4кВ</t>
  </si>
  <si>
    <t>Е-03512522-1.1.2.-2019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</si>
  <si>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</si>
  <si>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</si>
  <si>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</si>
  <si>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</si>
  <si>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</si>
  <si>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</si>
  <si>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</si>
  <si>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</si>
  <si>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Е-03512522-1.1.3.-2019</t>
  </si>
  <si>
    <t>Техническое перевооружение ТП, РП. Внедрение дуговой защиты в закрытых распределительных устройствах 6(10)кВ.</t>
  </si>
  <si>
    <t>Е-03512522-1.2.3.-2019</t>
  </si>
  <si>
    <t>Техническое перевооружение РП. Внедрение  микропроцессорной релейной защиты и автоматики в РП.</t>
  </si>
  <si>
    <t>Е-03512522-1.2.1.-2019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</si>
  <si>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</si>
  <si>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</si>
  <si>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</si>
  <si>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</si>
  <si>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</si>
  <si>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Е-03512522-1.1.5.-2019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</si>
  <si>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</si>
  <si>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</si>
  <si>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</si>
  <si>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</si>
  <si>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</si>
  <si>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</si>
  <si>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</si>
  <si>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</si>
  <si>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</si>
  <si>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</si>
  <si>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</si>
  <si>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Е-03512522-1.1.4.-2019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</si>
  <si>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</si>
  <si>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</si>
  <si>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</si>
  <si>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</si>
  <si>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</si>
  <si>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</si>
  <si>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</si>
  <si>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</si>
  <si>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</si>
  <si>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</si>
  <si>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</si>
  <si>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</si>
  <si>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</si>
  <si>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</si>
  <si>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</si>
  <si>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</si>
  <si>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</si>
  <si>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Е-03512522-1.3.2.-2019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</si>
  <si>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</si>
  <si>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</si>
  <si>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</si>
  <si>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</si>
  <si>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</si>
  <si>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</si>
  <si>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</si>
  <si>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</si>
  <si>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</si>
  <si>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</si>
  <si>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Е-03512522-1.3.1.-2019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</si>
  <si>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</si>
  <si>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</si>
  <si>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</si>
  <si>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</si>
  <si>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</si>
  <si>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</si>
  <si>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</si>
  <si>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</si>
  <si>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</si>
  <si>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</si>
  <si>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</si>
  <si>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</si>
  <si>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</si>
  <si>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</si>
  <si>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</si>
  <si>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Е-03512522-1.3.3.-2019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</si>
  <si>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</si>
  <si>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</si>
  <si>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 xml:space="preserve"> Е-03512522-1.3.4.-2019</t>
  </si>
  <si>
    <t>Оснащение спецоборудованием, спецтехникой и приборами.</t>
  </si>
  <si>
    <t>Е-03512522-1.1.7.-2019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</si>
  <si>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</si>
  <si>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</si>
  <si>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</si>
  <si>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</si>
  <si>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</si>
  <si>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</si>
  <si>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</si>
  <si>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</si>
  <si>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</si>
  <si>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Е-03512522-2.1.2-2019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</si>
  <si>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</si>
  <si>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</si>
  <si>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</si>
  <si>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</si>
  <si>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</si>
  <si>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</si>
  <si>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</si>
  <si>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</si>
  <si>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</si>
  <si>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 xml:space="preserve">активов к бухгалтерскому учету в 2019 году </t>
  </si>
  <si>
    <t>2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</si>
  <si>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</si>
  <si>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</si>
  <si>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</si>
  <si>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</si>
  <si>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</si>
  <si>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</si>
  <si>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</si>
  <si>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</si>
  <si>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</si>
  <si>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</si>
  <si>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</si>
  <si>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</si>
  <si>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</si>
  <si>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</si>
  <si>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</si>
  <si>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</si>
  <si>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</si>
  <si>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</si>
  <si>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</si>
  <si>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</si>
  <si>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</si>
  <si>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</si>
  <si>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</si>
  <si>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</si>
  <si>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</si>
  <si>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</si>
  <si>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</si>
  <si>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</si>
  <si>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</si>
  <si>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</si>
  <si>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</si>
  <si>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</si>
  <si>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</si>
  <si>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</si>
  <si>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</si>
  <si>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</si>
  <si>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</si>
  <si>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</si>
  <si>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</si>
  <si>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</si>
  <si>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</si>
  <si>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</si>
  <si>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</si>
  <si>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</si>
  <si>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</si>
  <si>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</si>
  <si>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</si>
  <si>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</si>
  <si>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</si>
  <si>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</si>
  <si>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</si>
  <si>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</si>
  <si>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</si>
  <si>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</si>
  <si>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</si>
  <si>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</si>
  <si>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</si>
  <si>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</si>
  <si>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</si>
  <si>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</si>
  <si>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</si>
  <si>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</si>
  <si>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</si>
  <si>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</si>
  <si>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</si>
  <si>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</si>
  <si>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</si>
  <si>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</si>
  <si>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</si>
  <si>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</si>
  <si>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</si>
  <si>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</si>
  <si>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</si>
  <si>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</si>
  <si>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</si>
  <si>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</si>
  <si>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</si>
  <si>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</si>
  <si>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Е-035512522-1.2.4.1-2019</t>
  </si>
  <si>
    <t>незавершенное строительство</t>
  </si>
  <si>
    <t>Закупка 2017 года.</t>
  </si>
  <si>
    <t>закупка 2016 года</t>
  </si>
  <si>
    <t>незавершенная реконструкция</t>
  </si>
  <si>
    <t>незавершенная модернизация</t>
  </si>
  <si>
    <t>Стоимость сложилась по результатам торгов.</t>
  </si>
  <si>
    <t>незаваршенная реконструкция</t>
  </si>
  <si>
    <t>незаваршенное техническое перевооружение</t>
  </si>
  <si>
    <t>закупка  2016 года</t>
  </si>
  <si>
    <t>Незавершенное строительство. Изменеие проектого решения в целях обеспечения качества электрической энергии у потребителя, в связи с возросшей нагрузкой, относительно ранее планируемой.</t>
  </si>
  <si>
    <t xml:space="preserve">     </t>
  </si>
  <si>
    <t>Приказом Управления по тарифам иценовой политике Орловской и области от 25.12.2018 № 656-т, №291-т от 01.08.2019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</si>
</sst>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top"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left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top"/>
    </xf>
    <xf numFmtId="18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181" fontId="1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vertical="top" wrapText="1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3"/>
  <sheetViews>
    <sheetView tabSelected="1" view="pageBreakPreview" zoomScale="115" zoomScaleSheetLayoutView="115" zoomScalePageLayoutView="0" workbookViewId="0" topLeftCell="N1">
      <selection activeCell="E14" sqref="E14:AM14"/>
    </sheetView>
  </sheetViews>
  <sheetFormatPr defaultColWidth="9.00390625" defaultRowHeight="12.75"/>
  <cols>
    <col min="1" max="1" width="7.25390625" style="31" customWidth="1"/>
    <col min="2" max="2" width="46.875" style="31" customWidth="1"/>
    <col min="3" max="3" width="15.875" style="31" customWidth="1"/>
    <col min="4" max="4" width="9.75390625" style="31" customWidth="1"/>
    <col min="5" max="5" width="5.00390625" style="31" customWidth="1"/>
    <col min="6" max="6" width="5.25390625" style="31" customWidth="1"/>
    <col min="7" max="7" width="5.00390625" style="31" customWidth="1"/>
    <col min="8" max="8" width="4.875" style="31" customWidth="1"/>
    <col min="9" max="9" width="6.00390625" style="31" customWidth="1"/>
    <col min="10" max="10" width="4.375" style="31" customWidth="1"/>
    <col min="11" max="11" width="4.875" style="31" customWidth="1"/>
    <col min="12" max="12" width="6.75390625" style="31" customWidth="1"/>
    <col min="13" max="14" width="3.75390625" style="31" customWidth="1"/>
    <col min="15" max="15" width="2.875" style="31" customWidth="1"/>
    <col min="16" max="16" width="4.125" style="31" customWidth="1"/>
    <col min="17" max="18" width="3.75390625" style="31" customWidth="1"/>
    <col min="19" max="19" width="4.875" style="31" customWidth="1"/>
    <col min="20" max="20" width="7.00390625" style="31" customWidth="1"/>
    <col min="21" max="25" width="3.75390625" style="31" customWidth="1"/>
    <col min="26" max="26" width="6.375" style="31" customWidth="1"/>
    <col min="27" max="32" width="3.75390625" style="31" customWidth="1"/>
    <col min="33" max="33" width="6.375" style="31" customWidth="1"/>
    <col min="34" max="39" width="3.75390625" style="31" customWidth="1"/>
    <col min="40" max="40" width="6.375" style="31" customWidth="1"/>
    <col min="41" max="41" width="5.25390625" style="31" customWidth="1"/>
    <col min="42" max="43" width="3.875" style="31" customWidth="1"/>
    <col min="44" max="44" width="5.125" style="31" customWidth="1"/>
    <col min="45" max="45" width="3.875" style="31" customWidth="1"/>
    <col min="46" max="46" width="5.00390625" style="31" customWidth="1"/>
    <col min="47" max="47" width="6.75390625" style="31" customWidth="1"/>
    <col min="48" max="48" width="4.75390625" style="31" customWidth="1"/>
    <col min="49" max="50" width="3.875" style="31" customWidth="1"/>
    <col min="51" max="51" width="4.625" style="31" customWidth="1"/>
    <col min="52" max="53" width="3.875" style="31" customWidth="1"/>
    <col min="54" max="54" width="6.875" style="31" customWidth="1"/>
    <col min="55" max="55" width="5.875" style="31" customWidth="1"/>
    <col min="56" max="56" width="4.25390625" style="31" customWidth="1"/>
    <col min="57" max="60" width="3.875" style="31" customWidth="1"/>
    <col min="61" max="61" width="6.25390625" style="31" customWidth="1"/>
    <col min="62" max="67" width="3.875" style="31" customWidth="1"/>
    <col min="68" max="68" width="6.375" style="31" customWidth="1"/>
    <col min="69" max="74" width="3.875" style="31" customWidth="1"/>
    <col min="75" max="75" width="6.125" style="31" customWidth="1"/>
    <col min="76" max="76" width="4.75390625" style="31" customWidth="1"/>
    <col min="77" max="77" width="7.75390625" style="31" customWidth="1"/>
    <col min="78" max="78" width="4.75390625" style="31" customWidth="1"/>
    <col min="79" max="79" width="20.375" style="31" customWidth="1"/>
    <col min="80" max="16384" width="9.125" style="31" customWidth="1"/>
  </cols>
  <sheetData>
    <row r="1" s="25" customFormat="1" ht="10.5">
      <c r="CA1" s="26" t="s">
        <v>19</v>
      </c>
    </row>
    <row r="2" spans="76:79" s="25" customFormat="1" ht="19.5" customHeight="1">
      <c r="BX2" s="27"/>
      <c r="BY2" s="60" t="s">
        <v>2</v>
      </c>
      <c r="BZ2" s="60"/>
      <c r="CA2" s="60"/>
    </row>
    <row r="3" spans="1:39" s="28" customFormat="1" ht="9.75">
      <c r="A3" s="54" t="s">
        <v>67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4:20" s="28" customFormat="1" ht="9.75">
      <c r="N4" s="29" t="s">
        <v>68</v>
      </c>
      <c r="O4" s="59" t="s">
        <v>271</v>
      </c>
      <c r="P4" s="59"/>
      <c r="Q4" s="54" t="s">
        <v>69</v>
      </c>
      <c r="R4" s="54"/>
      <c r="S4" s="30" t="s">
        <v>107</v>
      </c>
      <c r="T4" s="28" t="s">
        <v>70</v>
      </c>
    </row>
    <row r="5" ht="9" customHeight="1"/>
    <row r="6" spans="13:26" s="28" customFormat="1" ht="12.75" customHeight="1">
      <c r="M6" s="29" t="s">
        <v>3</v>
      </c>
      <c r="N6" s="49" t="s">
        <v>108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4:37" s="32" customFormat="1" ht="10.5" customHeight="1">
      <c r="N7" s="50" t="s">
        <v>4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33"/>
      <c r="AJ7" s="33"/>
      <c r="AK7" s="33"/>
    </row>
    <row r="8" ht="9" customHeight="1"/>
    <row r="9" spans="18:26" s="28" customFormat="1" ht="9.75">
      <c r="R9" s="29" t="s">
        <v>5</v>
      </c>
      <c r="S9" s="30" t="s">
        <v>107</v>
      </c>
      <c r="T9" s="28" t="s">
        <v>6</v>
      </c>
      <c r="Z9" s="29"/>
    </row>
    <row r="10" ht="9" customHeight="1"/>
    <row r="11" spans="16:37" s="28" customFormat="1" ht="9.75" customHeight="1">
      <c r="P11" s="29" t="s">
        <v>7</v>
      </c>
      <c r="Q11" s="72" t="s">
        <v>362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7:32" s="32" customFormat="1" ht="8.25">
      <c r="Q12" s="50" t="s">
        <v>8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33"/>
      <c r="AD12" s="33"/>
      <c r="AE12" s="33"/>
      <c r="AF12" s="33"/>
    </row>
    <row r="13" spans="7:19" s="25" customFormat="1" ht="9" customHeight="1"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79" s="35" customFormat="1" ht="15" customHeight="1">
      <c r="A14" s="55" t="s">
        <v>17</v>
      </c>
      <c r="B14" s="55" t="s">
        <v>18</v>
      </c>
      <c r="C14" s="55" t="s">
        <v>9</v>
      </c>
      <c r="D14" s="55" t="s">
        <v>20</v>
      </c>
      <c r="E14" s="57" t="s">
        <v>21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61" t="s">
        <v>270</v>
      </c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2"/>
      <c r="BW14" s="63" t="s">
        <v>72</v>
      </c>
      <c r="BX14" s="64"/>
      <c r="BY14" s="64"/>
      <c r="BZ14" s="65"/>
      <c r="CA14" s="55" t="s">
        <v>73</v>
      </c>
    </row>
    <row r="15" spans="1:79" s="35" customFormat="1" ht="15" customHeight="1">
      <c r="A15" s="56"/>
      <c r="B15" s="56"/>
      <c r="C15" s="56"/>
      <c r="D15" s="56"/>
      <c r="E15" s="51" t="s">
        <v>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3"/>
      <c r="AN15" s="51" t="s">
        <v>1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66"/>
      <c r="BX15" s="67"/>
      <c r="BY15" s="67"/>
      <c r="BZ15" s="68"/>
      <c r="CA15" s="56"/>
    </row>
    <row r="16" spans="1:79" s="35" customFormat="1" ht="15" customHeight="1">
      <c r="A16" s="56"/>
      <c r="B16" s="56"/>
      <c r="C16" s="56"/>
      <c r="D16" s="56"/>
      <c r="E16" s="51" t="s">
        <v>22</v>
      </c>
      <c r="F16" s="52"/>
      <c r="G16" s="52"/>
      <c r="H16" s="52"/>
      <c r="I16" s="52"/>
      <c r="J16" s="52"/>
      <c r="K16" s="53"/>
      <c r="L16" s="51" t="s">
        <v>23</v>
      </c>
      <c r="M16" s="52"/>
      <c r="N16" s="52"/>
      <c r="O16" s="52"/>
      <c r="P16" s="52"/>
      <c r="Q16" s="52"/>
      <c r="R16" s="53"/>
      <c r="S16" s="51" t="s">
        <v>24</v>
      </c>
      <c r="T16" s="52"/>
      <c r="U16" s="52"/>
      <c r="V16" s="52"/>
      <c r="W16" s="52"/>
      <c r="X16" s="52"/>
      <c r="Y16" s="53"/>
      <c r="Z16" s="51" t="s">
        <v>25</v>
      </c>
      <c r="AA16" s="52"/>
      <c r="AB16" s="52"/>
      <c r="AC16" s="52"/>
      <c r="AD16" s="52"/>
      <c r="AE16" s="52"/>
      <c r="AF16" s="53"/>
      <c r="AG16" s="51" t="s">
        <v>26</v>
      </c>
      <c r="AH16" s="52"/>
      <c r="AI16" s="52"/>
      <c r="AJ16" s="52"/>
      <c r="AK16" s="52"/>
      <c r="AL16" s="52"/>
      <c r="AM16" s="53"/>
      <c r="AN16" s="51" t="s">
        <v>22</v>
      </c>
      <c r="AO16" s="52"/>
      <c r="AP16" s="52"/>
      <c r="AQ16" s="52"/>
      <c r="AR16" s="52"/>
      <c r="AS16" s="52"/>
      <c r="AT16" s="53"/>
      <c r="AU16" s="51" t="s">
        <v>23</v>
      </c>
      <c r="AV16" s="52"/>
      <c r="AW16" s="52"/>
      <c r="AX16" s="52"/>
      <c r="AY16" s="52"/>
      <c r="AZ16" s="52"/>
      <c r="BA16" s="53"/>
      <c r="BB16" s="51" t="s">
        <v>24</v>
      </c>
      <c r="BC16" s="52"/>
      <c r="BD16" s="52"/>
      <c r="BE16" s="52"/>
      <c r="BF16" s="52"/>
      <c r="BG16" s="52"/>
      <c r="BH16" s="53"/>
      <c r="BI16" s="51" t="s">
        <v>25</v>
      </c>
      <c r="BJ16" s="52"/>
      <c r="BK16" s="52"/>
      <c r="BL16" s="52"/>
      <c r="BM16" s="52"/>
      <c r="BN16" s="52"/>
      <c r="BO16" s="53"/>
      <c r="BP16" s="51" t="s">
        <v>26</v>
      </c>
      <c r="BQ16" s="52"/>
      <c r="BR16" s="52"/>
      <c r="BS16" s="52"/>
      <c r="BT16" s="52"/>
      <c r="BU16" s="52"/>
      <c r="BV16" s="53"/>
      <c r="BW16" s="69"/>
      <c r="BX16" s="70"/>
      <c r="BY16" s="70"/>
      <c r="BZ16" s="71"/>
      <c r="CA16" s="56"/>
    </row>
    <row r="17" spans="1:79" s="35" customFormat="1" ht="30" customHeight="1">
      <c r="A17" s="56"/>
      <c r="B17" s="56"/>
      <c r="C17" s="56"/>
      <c r="D17" s="56"/>
      <c r="E17" s="36" t="s">
        <v>27</v>
      </c>
      <c r="F17" s="51" t="s">
        <v>29</v>
      </c>
      <c r="G17" s="52"/>
      <c r="H17" s="52"/>
      <c r="I17" s="52"/>
      <c r="J17" s="52"/>
      <c r="K17" s="53"/>
      <c r="L17" s="36" t="s">
        <v>27</v>
      </c>
      <c r="M17" s="51" t="s">
        <v>29</v>
      </c>
      <c r="N17" s="52"/>
      <c r="O17" s="52"/>
      <c r="P17" s="52"/>
      <c r="Q17" s="52"/>
      <c r="R17" s="53"/>
      <c r="S17" s="36" t="s">
        <v>27</v>
      </c>
      <c r="T17" s="51" t="s">
        <v>29</v>
      </c>
      <c r="U17" s="52"/>
      <c r="V17" s="52"/>
      <c r="W17" s="52"/>
      <c r="X17" s="52"/>
      <c r="Y17" s="53"/>
      <c r="Z17" s="36" t="s">
        <v>27</v>
      </c>
      <c r="AA17" s="51" t="s">
        <v>29</v>
      </c>
      <c r="AB17" s="52"/>
      <c r="AC17" s="52"/>
      <c r="AD17" s="52"/>
      <c r="AE17" s="52"/>
      <c r="AF17" s="53"/>
      <c r="AG17" s="36" t="s">
        <v>27</v>
      </c>
      <c r="AH17" s="51" t="s">
        <v>29</v>
      </c>
      <c r="AI17" s="52"/>
      <c r="AJ17" s="52"/>
      <c r="AK17" s="52"/>
      <c r="AL17" s="52"/>
      <c r="AM17" s="53"/>
      <c r="AN17" s="36" t="s">
        <v>27</v>
      </c>
      <c r="AO17" s="51" t="s">
        <v>29</v>
      </c>
      <c r="AP17" s="52"/>
      <c r="AQ17" s="52"/>
      <c r="AR17" s="52"/>
      <c r="AS17" s="52"/>
      <c r="AT17" s="53"/>
      <c r="AU17" s="36" t="s">
        <v>27</v>
      </c>
      <c r="AV17" s="51" t="s">
        <v>29</v>
      </c>
      <c r="AW17" s="52"/>
      <c r="AX17" s="52"/>
      <c r="AY17" s="52"/>
      <c r="AZ17" s="52"/>
      <c r="BA17" s="53"/>
      <c r="BB17" s="36" t="s">
        <v>27</v>
      </c>
      <c r="BC17" s="51" t="s">
        <v>29</v>
      </c>
      <c r="BD17" s="52"/>
      <c r="BE17" s="52"/>
      <c r="BF17" s="52"/>
      <c r="BG17" s="52"/>
      <c r="BH17" s="53"/>
      <c r="BI17" s="36" t="s">
        <v>27</v>
      </c>
      <c r="BJ17" s="51" t="s">
        <v>29</v>
      </c>
      <c r="BK17" s="52"/>
      <c r="BL17" s="52"/>
      <c r="BM17" s="52"/>
      <c r="BN17" s="52"/>
      <c r="BO17" s="53"/>
      <c r="BP17" s="36" t="s">
        <v>27</v>
      </c>
      <c r="BQ17" s="51" t="s">
        <v>29</v>
      </c>
      <c r="BR17" s="52"/>
      <c r="BS17" s="52"/>
      <c r="BT17" s="52"/>
      <c r="BU17" s="52"/>
      <c r="BV17" s="53"/>
      <c r="BW17" s="51" t="s">
        <v>27</v>
      </c>
      <c r="BX17" s="53"/>
      <c r="BY17" s="52" t="s">
        <v>29</v>
      </c>
      <c r="BZ17" s="53"/>
      <c r="CA17" s="56"/>
    </row>
    <row r="18" spans="1:79" s="35" customFormat="1" ht="45" customHeight="1">
      <c r="A18" s="56"/>
      <c r="B18" s="56"/>
      <c r="C18" s="56"/>
      <c r="D18" s="56"/>
      <c r="E18" s="37" t="s">
        <v>28</v>
      </c>
      <c r="F18" s="37" t="s">
        <v>28</v>
      </c>
      <c r="G18" s="37" t="s">
        <v>30</v>
      </c>
      <c r="H18" s="37" t="s">
        <v>31</v>
      </c>
      <c r="I18" s="37" t="s">
        <v>32</v>
      </c>
      <c r="J18" s="37" t="s">
        <v>33</v>
      </c>
      <c r="K18" s="37" t="s">
        <v>34</v>
      </c>
      <c r="L18" s="37" t="s">
        <v>28</v>
      </c>
      <c r="M18" s="37" t="s">
        <v>28</v>
      </c>
      <c r="N18" s="37" t="s">
        <v>30</v>
      </c>
      <c r="O18" s="37" t="s">
        <v>31</v>
      </c>
      <c r="P18" s="37" t="s">
        <v>32</v>
      </c>
      <c r="Q18" s="37" t="s">
        <v>33</v>
      </c>
      <c r="R18" s="37" t="s">
        <v>34</v>
      </c>
      <c r="S18" s="37" t="s">
        <v>28</v>
      </c>
      <c r="T18" s="37" t="s">
        <v>28</v>
      </c>
      <c r="U18" s="37" t="s">
        <v>30</v>
      </c>
      <c r="V18" s="37" t="s">
        <v>31</v>
      </c>
      <c r="W18" s="37" t="s">
        <v>32</v>
      </c>
      <c r="X18" s="37" t="s">
        <v>33</v>
      </c>
      <c r="Y18" s="37" t="s">
        <v>34</v>
      </c>
      <c r="Z18" s="37" t="s">
        <v>28</v>
      </c>
      <c r="AA18" s="37" t="s">
        <v>28</v>
      </c>
      <c r="AB18" s="37" t="s">
        <v>30</v>
      </c>
      <c r="AC18" s="37" t="s">
        <v>31</v>
      </c>
      <c r="AD18" s="37" t="s">
        <v>32</v>
      </c>
      <c r="AE18" s="37" t="s">
        <v>33</v>
      </c>
      <c r="AF18" s="37" t="s">
        <v>34</v>
      </c>
      <c r="AG18" s="37" t="s">
        <v>28</v>
      </c>
      <c r="AH18" s="37" t="s">
        <v>28</v>
      </c>
      <c r="AI18" s="37" t="s">
        <v>30</v>
      </c>
      <c r="AJ18" s="37" t="s">
        <v>31</v>
      </c>
      <c r="AK18" s="37" t="s">
        <v>32</v>
      </c>
      <c r="AL18" s="37" t="s">
        <v>33</v>
      </c>
      <c r="AM18" s="37" t="s">
        <v>34</v>
      </c>
      <c r="AN18" s="37" t="s">
        <v>28</v>
      </c>
      <c r="AO18" s="37" t="s">
        <v>28</v>
      </c>
      <c r="AP18" s="37" t="s">
        <v>30</v>
      </c>
      <c r="AQ18" s="37" t="s">
        <v>31</v>
      </c>
      <c r="AR18" s="37" t="s">
        <v>32</v>
      </c>
      <c r="AS18" s="37" t="s">
        <v>33</v>
      </c>
      <c r="AT18" s="37" t="s">
        <v>34</v>
      </c>
      <c r="AU18" s="37" t="s">
        <v>28</v>
      </c>
      <c r="AV18" s="37" t="s">
        <v>28</v>
      </c>
      <c r="AW18" s="37" t="s">
        <v>30</v>
      </c>
      <c r="AX18" s="37" t="s">
        <v>31</v>
      </c>
      <c r="AY18" s="37" t="s">
        <v>32</v>
      </c>
      <c r="AZ18" s="37" t="s">
        <v>33</v>
      </c>
      <c r="BA18" s="37" t="s">
        <v>34</v>
      </c>
      <c r="BB18" s="37" t="s">
        <v>28</v>
      </c>
      <c r="BC18" s="37" t="s">
        <v>28</v>
      </c>
      <c r="BD18" s="37" t="s">
        <v>30</v>
      </c>
      <c r="BE18" s="37" t="s">
        <v>31</v>
      </c>
      <c r="BF18" s="37" t="s">
        <v>32</v>
      </c>
      <c r="BG18" s="37" t="s">
        <v>33</v>
      </c>
      <c r="BH18" s="37" t="s">
        <v>34</v>
      </c>
      <c r="BI18" s="37" t="s">
        <v>28</v>
      </c>
      <c r="BJ18" s="37" t="s">
        <v>28</v>
      </c>
      <c r="BK18" s="37" t="s">
        <v>30</v>
      </c>
      <c r="BL18" s="37" t="s">
        <v>31</v>
      </c>
      <c r="BM18" s="37" t="s">
        <v>32</v>
      </c>
      <c r="BN18" s="37" t="s">
        <v>33</v>
      </c>
      <c r="BO18" s="37" t="s">
        <v>34</v>
      </c>
      <c r="BP18" s="37" t="s">
        <v>28</v>
      </c>
      <c r="BQ18" s="37" t="s">
        <v>28</v>
      </c>
      <c r="BR18" s="37" t="s">
        <v>30</v>
      </c>
      <c r="BS18" s="37" t="s">
        <v>31</v>
      </c>
      <c r="BT18" s="37" t="s">
        <v>32</v>
      </c>
      <c r="BU18" s="37" t="s">
        <v>33</v>
      </c>
      <c r="BV18" s="37" t="s">
        <v>34</v>
      </c>
      <c r="BW18" s="36" t="s">
        <v>28</v>
      </c>
      <c r="BX18" s="36" t="s">
        <v>71</v>
      </c>
      <c r="BY18" s="36" t="s">
        <v>28</v>
      </c>
      <c r="BZ18" s="36" t="s">
        <v>71</v>
      </c>
      <c r="CA18" s="56"/>
    </row>
    <row r="19" spans="1:79" s="35" customFormat="1" ht="11.25">
      <c r="A19" s="38">
        <v>1</v>
      </c>
      <c r="B19" s="19">
        <v>2</v>
      </c>
      <c r="C19" s="19">
        <v>3</v>
      </c>
      <c r="D19" s="38">
        <v>4</v>
      </c>
      <c r="E19" s="38" t="s">
        <v>10</v>
      </c>
      <c r="F19" s="38" t="s">
        <v>11</v>
      </c>
      <c r="G19" s="38" t="s">
        <v>12</v>
      </c>
      <c r="H19" s="38" t="s">
        <v>13</v>
      </c>
      <c r="I19" s="38" t="s">
        <v>35</v>
      </c>
      <c r="J19" s="38" t="s">
        <v>36</v>
      </c>
      <c r="K19" s="38" t="s">
        <v>37</v>
      </c>
      <c r="L19" s="38" t="s">
        <v>38</v>
      </c>
      <c r="M19" s="38" t="s">
        <v>39</v>
      </c>
      <c r="N19" s="38" t="s">
        <v>40</v>
      </c>
      <c r="O19" s="38" t="s">
        <v>41</v>
      </c>
      <c r="P19" s="38" t="s">
        <v>42</v>
      </c>
      <c r="Q19" s="38" t="s">
        <v>43</v>
      </c>
      <c r="R19" s="38" t="s">
        <v>44</v>
      </c>
      <c r="S19" s="38" t="s">
        <v>45</v>
      </c>
      <c r="T19" s="38" t="s">
        <v>46</v>
      </c>
      <c r="U19" s="38" t="s">
        <v>47</v>
      </c>
      <c r="V19" s="38" t="s">
        <v>48</v>
      </c>
      <c r="W19" s="38" t="s">
        <v>49</v>
      </c>
      <c r="X19" s="38" t="s">
        <v>50</v>
      </c>
      <c r="Y19" s="38" t="s">
        <v>51</v>
      </c>
      <c r="Z19" s="38" t="s">
        <v>52</v>
      </c>
      <c r="AA19" s="38" t="s">
        <v>53</v>
      </c>
      <c r="AB19" s="38" t="s">
        <v>54</v>
      </c>
      <c r="AC19" s="38" t="s">
        <v>55</v>
      </c>
      <c r="AD19" s="38" t="s">
        <v>56</v>
      </c>
      <c r="AE19" s="38" t="s">
        <v>57</v>
      </c>
      <c r="AF19" s="38" t="s">
        <v>58</v>
      </c>
      <c r="AG19" s="38" t="s">
        <v>59</v>
      </c>
      <c r="AH19" s="38" t="s">
        <v>60</v>
      </c>
      <c r="AI19" s="38" t="s">
        <v>61</v>
      </c>
      <c r="AJ19" s="38" t="s">
        <v>62</v>
      </c>
      <c r="AK19" s="38" t="s">
        <v>63</v>
      </c>
      <c r="AL19" s="38" t="s">
        <v>64</v>
      </c>
      <c r="AM19" s="38" t="s">
        <v>65</v>
      </c>
      <c r="AN19" s="38" t="s">
        <v>14</v>
      </c>
      <c r="AO19" s="38" t="s">
        <v>15</v>
      </c>
      <c r="AP19" s="38" t="s">
        <v>16</v>
      </c>
      <c r="AQ19" s="38" t="s">
        <v>105</v>
      </c>
      <c r="AR19" s="38" t="s">
        <v>74</v>
      </c>
      <c r="AS19" s="38" t="s">
        <v>75</v>
      </c>
      <c r="AT19" s="38" t="s">
        <v>76</v>
      </c>
      <c r="AU19" s="38" t="s">
        <v>77</v>
      </c>
      <c r="AV19" s="38" t="s">
        <v>78</v>
      </c>
      <c r="AW19" s="38" t="s">
        <v>79</v>
      </c>
      <c r="AX19" s="38" t="s">
        <v>80</v>
      </c>
      <c r="AY19" s="38" t="s">
        <v>81</v>
      </c>
      <c r="AZ19" s="38" t="s">
        <v>82</v>
      </c>
      <c r="BA19" s="38" t="s">
        <v>83</v>
      </c>
      <c r="BB19" s="38" t="s">
        <v>84</v>
      </c>
      <c r="BC19" s="38" t="s">
        <v>85</v>
      </c>
      <c r="BD19" s="38" t="s">
        <v>86</v>
      </c>
      <c r="BE19" s="38" t="s">
        <v>87</v>
      </c>
      <c r="BF19" s="38" t="s">
        <v>88</v>
      </c>
      <c r="BG19" s="38" t="s">
        <v>89</v>
      </c>
      <c r="BH19" s="38" t="s">
        <v>90</v>
      </c>
      <c r="BI19" s="38" t="s">
        <v>91</v>
      </c>
      <c r="BJ19" s="38" t="s">
        <v>92</v>
      </c>
      <c r="BK19" s="38" t="s">
        <v>93</v>
      </c>
      <c r="BL19" s="38" t="s">
        <v>94</v>
      </c>
      <c r="BM19" s="38" t="s">
        <v>95</v>
      </c>
      <c r="BN19" s="38" t="s">
        <v>96</v>
      </c>
      <c r="BO19" s="38" t="s">
        <v>97</v>
      </c>
      <c r="BP19" s="38" t="s">
        <v>98</v>
      </c>
      <c r="BQ19" s="38" t="s">
        <v>99</v>
      </c>
      <c r="BR19" s="38" t="s">
        <v>100</v>
      </c>
      <c r="BS19" s="38" t="s">
        <v>101</v>
      </c>
      <c r="BT19" s="38" t="s">
        <v>102</v>
      </c>
      <c r="BU19" s="38" t="s">
        <v>103</v>
      </c>
      <c r="BV19" s="38" t="s">
        <v>104</v>
      </c>
      <c r="BW19" s="38">
        <v>7</v>
      </c>
      <c r="BX19" s="38">
        <v>8</v>
      </c>
      <c r="BY19" s="38">
        <v>9</v>
      </c>
      <c r="BZ19" s="38">
        <v>10</v>
      </c>
      <c r="CA19" s="38">
        <v>11</v>
      </c>
    </row>
    <row r="20" spans="1:79" s="35" customFormat="1" ht="11.25">
      <c r="A20" s="1" t="s">
        <v>109</v>
      </c>
      <c r="B20" s="2" t="s">
        <v>66</v>
      </c>
      <c r="C20" s="3" t="s">
        <v>110</v>
      </c>
      <c r="D20" s="39">
        <v>68.07890438168</v>
      </c>
      <c r="E20" s="40">
        <v>0</v>
      </c>
      <c r="F20" s="39">
        <f aca="true" t="shared" si="0" ref="F20:K20">M20+T20+AA20+AH20</f>
        <v>50.41468999288</v>
      </c>
      <c r="G20" s="39">
        <f t="shared" si="0"/>
        <v>7.253000000000002</v>
      </c>
      <c r="H20" s="39">
        <f t="shared" si="0"/>
        <v>0</v>
      </c>
      <c r="I20" s="39">
        <f t="shared" si="0"/>
        <v>13.853</v>
      </c>
      <c r="J20" s="39">
        <f t="shared" si="0"/>
        <v>0</v>
      </c>
      <c r="K20" s="39">
        <f t="shared" si="0"/>
        <v>23</v>
      </c>
      <c r="L20" s="40">
        <v>0</v>
      </c>
      <c r="M20" s="40">
        <v>8.352693299999999</v>
      </c>
      <c r="N20" s="40">
        <f>N22+N24</f>
        <v>0.783</v>
      </c>
      <c r="O20" s="40">
        <v>0</v>
      </c>
      <c r="P20" s="39">
        <f>P22+P24</f>
        <v>2.0860000000000003</v>
      </c>
      <c r="Q20" s="40">
        <v>0</v>
      </c>
      <c r="R20" s="40">
        <v>0</v>
      </c>
      <c r="S20" s="40">
        <v>0</v>
      </c>
      <c r="T20" s="41">
        <v>42.06199669288</v>
      </c>
      <c r="U20" s="40">
        <f>U22+U24</f>
        <v>6.4700000000000015</v>
      </c>
      <c r="V20" s="40">
        <v>0</v>
      </c>
      <c r="W20" s="40">
        <f>W22+W24</f>
        <v>11.767</v>
      </c>
      <c r="X20" s="40">
        <v>0</v>
      </c>
      <c r="Y20" s="40">
        <f>Y22+Y24</f>
        <v>23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1">
        <f aca="true" t="shared" si="1" ref="AO20:AT20">AV20+BC20+BJ20+BQ20</f>
        <v>31.160667770000003</v>
      </c>
      <c r="AP20" s="41">
        <f t="shared" si="1"/>
        <v>7.193000000000001</v>
      </c>
      <c r="AQ20" s="41">
        <f t="shared" si="1"/>
        <v>0</v>
      </c>
      <c r="AR20" s="41">
        <f t="shared" si="1"/>
        <v>14.174999999999999</v>
      </c>
      <c r="AS20" s="41">
        <f t="shared" si="1"/>
        <v>0</v>
      </c>
      <c r="AT20" s="41">
        <f t="shared" si="1"/>
        <v>23</v>
      </c>
      <c r="AU20" s="40">
        <v>0</v>
      </c>
      <c r="AV20" s="40">
        <v>5.648073950000001</v>
      </c>
      <c r="AW20" s="40">
        <f>AW22+AW24</f>
        <v>0.783</v>
      </c>
      <c r="AX20" s="40">
        <v>0</v>
      </c>
      <c r="AY20" s="39">
        <f>AY22+AY24</f>
        <v>2.045</v>
      </c>
      <c r="AZ20" s="40">
        <v>0</v>
      </c>
      <c r="BA20" s="40">
        <v>0</v>
      </c>
      <c r="BB20" s="40">
        <v>0</v>
      </c>
      <c r="BC20" s="41">
        <v>25.512593820000003</v>
      </c>
      <c r="BD20" s="40">
        <f>BD22+BD24</f>
        <v>6.410000000000001</v>
      </c>
      <c r="BE20" s="40">
        <v>0</v>
      </c>
      <c r="BF20" s="40">
        <f>BF22+BF24</f>
        <v>12.129999999999999</v>
      </c>
      <c r="BG20" s="40">
        <v>0</v>
      </c>
      <c r="BH20" s="40">
        <f>BH22+BH24</f>
        <v>23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1">
        <f>AO20-F20</f>
        <v>-19.254022222879996</v>
      </c>
      <c r="BZ20" s="41">
        <f>BY20/F20*100</f>
        <v>-38.191293501158526</v>
      </c>
      <c r="CA20" s="47"/>
    </row>
    <row r="21" spans="1:79" s="35" customFormat="1" ht="11.25">
      <c r="A21" s="1" t="s">
        <v>111</v>
      </c>
      <c r="B21" s="2" t="s">
        <v>112</v>
      </c>
      <c r="C21" s="3"/>
      <c r="D21" s="39">
        <v>0</v>
      </c>
      <c r="E21" s="40">
        <v>0</v>
      </c>
      <c r="F21" s="39">
        <f aca="true" t="shared" si="2" ref="F21:F84">M21+T21+AA21+AH21</f>
        <v>0</v>
      </c>
      <c r="G21" s="39">
        <f aca="true" t="shared" si="3" ref="G21:G84">N21+U21+AB21+AI21</f>
        <v>0</v>
      </c>
      <c r="H21" s="39">
        <f aca="true" t="shared" si="4" ref="H21:H84">O21+V21+AC21+AJ21</f>
        <v>0</v>
      </c>
      <c r="I21" s="39">
        <f aca="true" t="shared" si="5" ref="I21:I84">P21+W21+AD21+AK21</f>
        <v>0</v>
      </c>
      <c r="J21" s="39">
        <f aca="true" t="shared" si="6" ref="J21:J84">Q21+X21+AE21+AL21</f>
        <v>0</v>
      </c>
      <c r="K21" s="39">
        <f aca="true" t="shared" si="7" ref="K21:K84">R21+Y21+AF21+AM21</f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1">
        <f aca="true" t="shared" si="8" ref="AO21:AO84">AV21+BC21+BJ21+BQ21</f>
        <v>0</v>
      </c>
      <c r="AP21" s="41">
        <f aca="true" t="shared" si="9" ref="AP21:AP84">AW21+BD21+BK21+BR21</f>
        <v>0</v>
      </c>
      <c r="AQ21" s="41">
        <f aca="true" t="shared" si="10" ref="AQ21:AQ84">AX21+BE21+BL21+BS21</f>
        <v>0</v>
      </c>
      <c r="AR21" s="41">
        <f aca="true" t="shared" si="11" ref="AR21:AR84">AY21+BF21+BM21+BT21</f>
        <v>0</v>
      </c>
      <c r="AS21" s="41">
        <f aca="true" t="shared" si="12" ref="AS21:AS84">AZ21+BG21+BN21+BU21</f>
        <v>0</v>
      </c>
      <c r="AT21" s="41">
        <f aca="true" t="shared" si="13" ref="AT21:AT84">BA21+BH21+BO21+BV21</f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1">
        <f aca="true" t="shared" si="14" ref="BY21:BY124">AO21-F21</f>
        <v>0</v>
      </c>
      <c r="BZ21" s="41">
        <v>0</v>
      </c>
      <c r="CA21" s="47"/>
    </row>
    <row r="22" spans="1:79" s="35" customFormat="1" ht="21">
      <c r="A22" s="1" t="s">
        <v>113</v>
      </c>
      <c r="B22" s="2" t="s">
        <v>114</v>
      </c>
      <c r="C22" s="3" t="s">
        <v>110</v>
      </c>
      <c r="D22" s="39">
        <v>64.26984328767999</v>
      </c>
      <c r="E22" s="40">
        <v>0</v>
      </c>
      <c r="F22" s="39">
        <f t="shared" si="2"/>
        <v>47.125835268879996</v>
      </c>
      <c r="G22" s="39">
        <f t="shared" si="3"/>
        <v>7.093000000000002</v>
      </c>
      <c r="H22" s="39">
        <f t="shared" si="4"/>
        <v>0</v>
      </c>
      <c r="I22" s="39">
        <f t="shared" si="5"/>
        <v>12.978</v>
      </c>
      <c r="J22" s="39">
        <f t="shared" si="6"/>
        <v>0</v>
      </c>
      <c r="K22" s="39">
        <f t="shared" si="7"/>
        <v>22</v>
      </c>
      <c r="L22" s="40">
        <v>0</v>
      </c>
      <c r="M22" s="40">
        <v>5.5594760999999995</v>
      </c>
      <c r="N22" s="40">
        <f>N49</f>
        <v>0.783</v>
      </c>
      <c r="O22" s="40">
        <v>0</v>
      </c>
      <c r="P22" s="40">
        <f>P49</f>
        <v>1.411</v>
      </c>
      <c r="Q22" s="40">
        <v>0</v>
      </c>
      <c r="R22" s="40">
        <v>0</v>
      </c>
      <c r="S22" s="40">
        <v>0</v>
      </c>
      <c r="T22" s="41">
        <v>41.56635916888</v>
      </c>
      <c r="U22" s="40">
        <f>U49</f>
        <v>6.310000000000001</v>
      </c>
      <c r="V22" s="40">
        <v>0</v>
      </c>
      <c r="W22" s="40">
        <f>W49</f>
        <v>11.567</v>
      </c>
      <c r="X22" s="40">
        <v>0</v>
      </c>
      <c r="Y22" s="40">
        <f>Y49</f>
        <v>22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1">
        <f t="shared" si="8"/>
        <v>27.809025300000005</v>
      </c>
      <c r="AP22" s="41">
        <f t="shared" si="9"/>
        <v>7.093000000000002</v>
      </c>
      <c r="AQ22" s="41">
        <f t="shared" si="10"/>
        <v>0</v>
      </c>
      <c r="AR22" s="41">
        <f t="shared" si="11"/>
        <v>13.140999999999998</v>
      </c>
      <c r="AS22" s="41">
        <f t="shared" si="12"/>
        <v>0</v>
      </c>
      <c r="AT22" s="41">
        <f t="shared" si="13"/>
        <v>22</v>
      </c>
      <c r="AU22" s="40">
        <v>0</v>
      </c>
      <c r="AV22" s="39">
        <v>3.1312828100000005</v>
      </c>
      <c r="AW22" s="40">
        <f>AW49</f>
        <v>0.783</v>
      </c>
      <c r="AX22" s="40">
        <v>0</v>
      </c>
      <c r="AY22" s="40">
        <f>AY49</f>
        <v>1.351</v>
      </c>
      <c r="AZ22" s="40">
        <v>0</v>
      </c>
      <c r="BA22" s="40">
        <v>0</v>
      </c>
      <c r="BB22" s="40">
        <v>0</v>
      </c>
      <c r="BC22" s="40">
        <v>24.677742490000004</v>
      </c>
      <c r="BD22" s="40">
        <f>BD49</f>
        <v>6.310000000000001</v>
      </c>
      <c r="BE22" s="40">
        <v>0</v>
      </c>
      <c r="BF22" s="40">
        <f>BF49</f>
        <v>11.79</v>
      </c>
      <c r="BG22" s="40">
        <v>0</v>
      </c>
      <c r="BH22" s="40">
        <f>BH49</f>
        <v>22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1">
        <f t="shared" si="14"/>
        <v>-19.31680996887999</v>
      </c>
      <c r="BZ22" s="41">
        <f>BY22/F22*100</f>
        <v>-40.98985165709314</v>
      </c>
      <c r="CA22" s="47"/>
    </row>
    <row r="23" spans="1:79" s="35" customFormat="1" ht="32.25">
      <c r="A23" s="1" t="s">
        <v>115</v>
      </c>
      <c r="B23" s="4" t="s">
        <v>116</v>
      </c>
      <c r="C23" s="3"/>
      <c r="D23" s="39">
        <v>0</v>
      </c>
      <c r="E23" s="40">
        <v>0</v>
      </c>
      <c r="F23" s="39">
        <f t="shared" si="2"/>
        <v>0</v>
      </c>
      <c r="G23" s="39">
        <f t="shared" si="3"/>
        <v>0</v>
      </c>
      <c r="H23" s="39">
        <f t="shared" si="4"/>
        <v>0</v>
      </c>
      <c r="I23" s="39">
        <f t="shared" si="5"/>
        <v>0</v>
      </c>
      <c r="J23" s="39">
        <f t="shared" si="6"/>
        <v>0</v>
      </c>
      <c r="K23" s="39">
        <f t="shared" si="7"/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1">
        <f t="shared" si="8"/>
        <v>0</v>
      </c>
      <c r="AP23" s="41">
        <f t="shared" si="9"/>
        <v>0</v>
      </c>
      <c r="AQ23" s="41">
        <f t="shared" si="10"/>
        <v>0</v>
      </c>
      <c r="AR23" s="41">
        <f t="shared" si="11"/>
        <v>0</v>
      </c>
      <c r="AS23" s="41">
        <f t="shared" si="12"/>
        <v>0</v>
      </c>
      <c r="AT23" s="41">
        <f t="shared" si="13"/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1">
        <f t="shared" si="14"/>
        <v>0</v>
      </c>
      <c r="BZ23" s="41">
        <v>0</v>
      </c>
      <c r="CA23" s="47"/>
    </row>
    <row r="24" spans="1:79" s="35" customFormat="1" ht="21">
      <c r="A24" s="1" t="s">
        <v>117</v>
      </c>
      <c r="B24" s="2" t="s">
        <v>118</v>
      </c>
      <c r="C24" s="3" t="s">
        <v>110</v>
      </c>
      <c r="D24" s="39">
        <v>3.809061094</v>
      </c>
      <c r="E24" s="40">
        <v>0</v>
      </c>
      <c r="F24" s="39">
        <f t="shared" si="2"/>
        <v>3.288854724</v>
      </c>
      <c r="G24" s="39">
        <f t="shared" si="3"/>
        <v>0.16</v>
      </c>
      <c r="H24" s="39">
        <f t="shared" si="4"/>
        <v>0</v>
      </c>
      <c r="I24" s="39">
        <f t="shared" si="5"/>
        <v>0.875</v>
      </c>
      <c r="J24" s="39">
        <f t="shared" si="6"/>
        <v>0</v>
      </c>
      <c r="K24" s="39">
        <f t="shared" si="7"/>
        <v>1</v>
      </c>
      <c r="L24" s="40">
        <v>0</v>
      </c>
      <c r="M24" s="40">
        <v>2.7932172</v>
      </c>
      <c r="N24" s="40">
        <f>N217</f>
        <v>0</v>
      </c>
      <c r="O24" s="40">
        <v>0</v>
      </c>
      <c r="P24" s="40">
        <f>P217</f>
        <v>0.675</v>
      </c>
      <c r="Q24" s="40">
        <v>0</v>
      </c>
      <c r="R24" s="40">
        <v>0</v>
      </c>
      <c r="S24" s="40">
        <v>0</v>
      </c>
      <c r="T24" s="40">
        <v>0.49563752400000005</v>
      </c>
      <c r="U24" s="40">
        <f>U216</f>
        <v>0.16</v>
      </c>
      <c r="V24" s="40">
        <v>0</v>
      </c>
      <c r="W24" s="40">
        <f>W216</f>
        <v>0.2</v>
      </c>
      <c r="X24" s="40">
        <v>0</v>
      </c>
      <c r="Y24" s="40">
        <f>Y216</f>
        <v>1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1">
        <f t="shared" si="8"/>
        <v>3.35164247</v>
      </c>
      <c r="AP24" s="41">
        <f t="shared" si="9"/>
        <v>0.1</v>
      </c>
      <c r="AQ24" s="41">
        <f t="shared" si="10"/>
        <v>0</v>
      </c>
      <c r="AR24" s="41">
        <f t="shared" si="11"/>
        <v>1.0339999999999998</v>
      </c>
      <c r="AS24" s="41">
        <f t="shared" si="12"/>
        <v>0</v>
      </c>
      <c r="AT24" s="41">
        <f t="shared" si="13"/>
        <v>1</v>
      </c>
      <c r="AU24" s="40">
        <v>0</v>
      </c>
      <c r="AV24" s="40">
        <v>2.51679114</v>
      </c>
      <c r="AW24" s="40">
        <f>AW217</f>
        <v>0</v>
      </c>
      <c r="AX24" s="40">
        <v>0</v>
      </c>
      <c r="AY24" s="40">
        <f>AY217</f>
        <v>0.694</v>
      </c>
      <c r="AZ24" s="40">
        <v>0</v>
      </c>
      <c r="BA24" s="40">
        <v>0</v>
      </c>
      <c r="BB24" s="40">
        <v>0</v>
      </c>
      <c r="BC24" s="40">
        <v>0.8348513299999999</v>
      </c>
      <c r="BD24" s="40">
        <f>BD216</f>
        <v>0.1</v>
      </c>
      <c r="BE24" s="40">
        <v>0</v>
      </c>
      <c r="BF24" s="40">
        <f>BF216</f>
        <v>0.33999999999999997</v>
      </c>
      <c r="BG24" s="40">
        <v>0</v>
      </c>
      <c r="BH24" s="40">
        <f>BH216</f>
        <v>1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1">
        <f t="shared" si="14"/>
        <v>0.0627877459999997</v>
      </c>
      <c r="BZ24" s="41">
        <f>BY24/F24*100</f>
        <v>1.9091067033704496</v>
      </c>
      <c r="CA24" s="47"/>
    </row>
    <row r="25" spans="1:79" s="35" customFormat="1" ht="21">
      <c r="A25" s="1" t="s">
        <v>119</v>
      </c>
      <c r="B25" s="2" t="s">
        <v>120</v>
      </c>
      <c r="C25" s="3"/>
      <c r="D25" s="39">
        <v>0</v>
      </c>
      <c r="E25" s="40">
        <v>0</v>
      </c>
      <c r="F25" s="39">
        <f t="shared" si="2"/>
        <v>0</v>
      </c>
      <c r="G25" s="39">
        <f t="shared" si="3"/>
        <v>0</v>
      </c>
      <c r="H25" s="39">
        <f t="shared" si="4"/>
        <v>0</v>
      </c>
      <c r="I25" s="39">
        <f t="shared" si="5"/>
        <v>0</v>
      </c>
      <c r="J25" s="39">
        <f t="shared" si="6"/>
        <v>0</v>
      </c>
      <c r="K25" s="39">
        <f t="shared" si="7"/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1">
        <f t="shared" si="8"/>
        <v>0</v>
      </c>
      <c r="AP25" s="41">
        <f t="shared" si="9"/>
        <v>0</v>
      </c>
      <c r="AQ25" s="41">
        <f t="shared" si="10"/>
        <v>0</v>
      </c>
      <c r="AR25" s="41">
        <f t="shared" si="11"/>
        <v>0</v>
      </c>
      <c r="AS25" s="41">
        <f t="shared" si="12"/>
        <v>0</v>
      </c>
      <c r="AT25" s="41">
        <f t="shared" si="13"/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1">
        <f t="shared" si="14"/>
        <v>0</v>
      </c>
      <c r="BZ25" s="41">
        <v>0</v>
      </c>
      <c r="CA25" s="47"/>
    </row>
    <row r="26" spans="1:79" s="35" customFormat="1" ht="11.25">
      <c r="A26" s="1" t="s">
        <v>121</v>
      </c>
      <c r="B26" s="4" t="s">
        <v>122</v>
      </c>
      <c r="C26" s="3"/>
      <c r="D26" s="39">
        <v>0</v>
      </c>
      <c r="E26" s="40">
        <v>0</v>
      </c>
      <c r="F26" s="39">
        <f t="shared" si="2"/>
        <v>0</v>
      </c>
      <c r="G26" s="39">
        <f t="shared" si="3"/>
        <v>0</v>
      </c>
      <c r="H26" s="39">
        <f t="shared" si="4"/>
        <v>0</v>
      </c>
      <c r="I26" s="39">
        <f t="shared" si="5"/>
        <v>0</v>
      </c>
      <c r="J26" s="39">
        <f t="shared" si="6"/>
        <v>0</v>
      </c>
      <c r="K26" s="39">
        <f t="shared" si="7"/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1">
        <f t="shared" si="8"/>
        <v>0</v>
      </c>
      <c r="AP26" s="41">
        <f t="shared" si="9"/>
        <v>0</v>
      </c>
      <c r="AQ26" s="41">
        <f t="shared" si="10"/>
        <v>0</v>
      </c>
      <c r="AR26" s="41">
        <f t="shared" si="11"/>
        <v>0</v>
      </c>
      <c r="AS26" s="41">
        <f t="shared" si="12"/>
        <v>0</v>
      </c>
      <c r="AT26" s="41">
        <f t="shared" si="13"/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1">
        <f t="shared" si="14"/>
        <v>0</v>
      </c>
      <c r="BZ26" s="41">
        <v>0</v>
      </c>
      <c r="CA26" s="47"/>
    </row>
    <row r="27" spans="1:79" s="35" customFormat="1" ht="11.25">
      <c r="A27" s="1" t="s">
        <v>106</v>
      </c>
      <c r="B27" s="2" t="s">
        <v>123</v>
      </c>
      <c r="C27" s="3" t="s">
        <v>110</v>
      </c>
      <c r="D27" s="39">
        <v>68.07890438168</v>
      </c>
      <c r="E27" s="40">
        <v>0</v>
      </c>
      <c r="F27" s="39">
        <f t="shared" si="2"/>
        <v>50.41468999288</v>
      </c>
      <c r="G27" s="39">
        <f t="shared" si="3"/>
        <v>7.253000000000002</v>
      </c>
      <c r="H27" s="39">
        <f t="shared" si="4"/>
        <v>0</v>
      </c>
      <c r="I27" s="39">
        <f t="shared" si="5"/>
        <v>13.853</v>
      </c>
      <c r="J27" s="39">
        <f t="shared" si="6"/>
        <v>0</v>
      </c>
      <c r="K27" s="39">
        <f t="shared" si="7"/>
        <v>23</v>
      </c>
      <c r="L27" s="40">
        <v>0</v>
      </c>
      <c r="M27" s="40">
        <v>8.352693299999999</v>
      </c>
      <c r="N27" s="40">
        <f>N20</f>
        <v>0.783</v>
      </c>
      <c r="O27" s="40">
        <v>0</v>
      </c>
      <c r="P27" s="40">
        <f>P20</f>
        <v>2.0860000000000003</v>
      </c>
      <c r="Q27" s="40">
        <v>0</v>
      </c>
      <c r="R27" s="40">
        <v>0</v>
      </c>
      <c r="S27" s="40">
        <v>0</v>
      </c>
      <c r="T27" s="40">
        <v>42.06199669288</v>
      </c>
      <c r="U27" s="40">
        <f>U20</f>
        <v>6.4700000000000015</v>
      </c>
      <c r="V27" s="40">
        <v>0</v>
      </c>
      <c r="W27" s="40">
        <f>W20</f>
        <v>11.767</v>
      </c>
      <c r="X27" s="40">
        <v>0</v>
      </c>
      <c r="Y27" s="40">
        <f>Y20</f>
        <v>23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1">
        <f t="shared" si="8"/>
        <v>31.160667770000003</v>
      </c>
      <c r="AP27" s="41">
        <f t="shared" si="9"/>
        <v>7.193000000000001</v>
      </c>
      <c r="AQ27" s="41">
        <f t="shared" si="10"/>
        <v>0</v>
      </c>
      <c r="AR27" s="41">
        <f t="shared" si="11"/>
        <v>14.174999999999999</v>
      </c>
      <c r="AS27" s="41">
        <f t="shared" si="12"/>
        <v>0</v>
      </c>
      <c r="AT27" s="41">
        <f t="shared" si="13"/>
        <v>23</v>
      </c>
      <c r="AU27" s="40">
        <v>0</v>
      </c>
      <c r="AV27" s="40">
        <v>5.648073950000001</v>
      </c>
      <c r="AW27" s="40">
        <f>AW20</f>
        <v>0.783</v>
      </c>
      <c r="AX27" s="40">
        <v>0</v>
      </c>
      <c r="AY27" s="40">
        <f>AY20</f>
        <v>2.045</v>
      </c>
      <c r="AZ27" s="40">
        <v>0</v>
      </c>
      <c r="BA27" s="40">
        <v>0</v>
      </c>
      <c r="BB27" s="40">
        <v>0</v>
      </c>
      <c r="BC27" s="40">
        <v>25.512593820000003</v>
      </c>
      <c r="BD27" s="40">
        <f>BD20</f>
        <v>6.410000000000001</v>
      </c>
      <c r="BE27" s="40">
        <v>0</v>
      </c>
      <c r="BF27" s="40">
        <f>BF20</f>
        <v>12.129999999999999</v>
      </c>
      <c r="BG27" s="40">
        <v>0</v>
      </c>
      <c r="BH27" s="40">
        <f>BH20</f>
        <v>23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1">
        <f t="shared" si="14"/>
        <v>-19.254022222879996</v>
      </c>
      <c r="BZ27" s="41">
        <f>BY27/F27*100</f>
        <v>-38.191293501158526</v>
      </c>
      <c r="CA27" s="47"/>
    </row>
    <row r="28" spans="1:79" s="35" customFormat="1" ht="11.25">
      <c r="A28" s="1" t="s">
        <v>124</v>
      </c>
      <c r="B28" s="2" t="s">
        <v>125</v>
      </c>
      <c r="C28" s="3"/>
      <c r="D28" s="39">
        <v>0</v>
      </c>
      <c r="E28" s="40">
        <v>0</v>
      </c>
      <c r="F28" s="39">
        <f t="shared" si="2"/>
        <v>0</v>
      </c>
      <c r="G28" s="39">
        <f t="shared" si="3"/>
        <v>0</v>
      </c>
      <c r="H28" s="39">
        <f t="shared" si="4"/>
        <v>0</v>
      </c>
      <c r="I28" s="39">
        <f t="shared" si="5"/>
        <v>0</v>
      </c>
      <c r="J28" s="39">
        <f t="shared" si="6"/>
        <v>0</v>
      </c>
      <c r="K28" s="39">
        <f t="shared" si="7"/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1">
        <f t="shared" si="8"/>
        <v>0</v>
      </c>
      <c r="AP28" s="41">
        <f t="shared" si="9"/>
        <v>0</v>
      </c>
      <c r="AQ28" s="41">
        <f t="shared" si="10"/>
        <v>0</v>
      </c>
      <c r="AR28" s="41">
        <f t="shared" si="11"/>
        <v>0</v>
      </c>
      <c r="AS28" s="41">
        <f t="shared" si="12"/>
        <v>0</v>
      </c>
      <c r="AT28" s="41">
        <f t="shared" si="13"/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1">
        <f t="shared" si="14"/>
        <v>0</v>
      </c>
      <c r="BZ28" s="41">
        <v>0</v>
      </c>
      <c r="CA28" s="47"/>
    </row>
    <row r="29" spans="1:79" s="35" customFormat="1" ht="21">
      <c r="A29" s="1" t="s">
        <v>126</v>
      </c>
      <c r="B29" s="2" t="s">
        <v>127</v>
      </c>
      <c r="C29" s="3"/>
      <c r="D29" s="39">
        <v>0</v>
      </c>
      <c r="E29" s="40">
        <v>0</v>
      </c>
      <c r="F29" s="39">
        <f t="shared" si="2"/>
        <v>0</v>
      </c>
      <c r="G29" s="39">
        <f t="shared" si="3"/>
        <v>0</v>
      </c>
      <c r="H29" s="39">
        <f t="shared" si="4"/>
        <v>0</v>
      </c>
      <c r="I29" s="39">
        <f t="shared" si="5"/>
        <v>0</v>
      </c>
      <c r="J29" s="39">
        <f t="shared" si="6"/>
        <v>0</v>
      </c>
      <c r="K29" s="39">
        <f t="shared" si="7"/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1">
        <f t="shared" si="8"/>
        <v>0</v>
      </c>
      <c r="AP29" s="41">
        <f t="shared" si="9"/>
        <v>0</v>
      </c>
      <c r="AQ29" s="41">
        <f t="shared" si="10"/>
        <v>0</v>
      </c>
      <c r="AR29" s="41">
        <f t="shared" si="11"/>
        <v>0</v>
      </c>
      <c r="AS29" s="41">
        <f t="shared" si="12"/>
        <v>0</v>
      </c>
      <c r="AT29" s="41">
        <f t="shared" si="13"/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1">
        <f t="shared" si="14"/>
        <v>0</v>
      </c>
      <c r="BZ29" s="41">
        <v>0</v>
      </c>
      <c r="CA29" s="47"/>
    </row>
    <row r="30" spans="1:79" s="35" customFormat="1" ht="31.5">
      <c r="A30" s="1" t="s">
        <v>128</v>
      </c>
      <c r="B30" s="2" t="s">
        <v>129</v>
      </c>
      <c r="C30" s="3"/>
      <c r="D30" s="39">
        <v>0</v>
      </c>
      <c r="E30" s="40">
        <v>0</v>
      </c>
      <c r="F30" s="39">
        <f t="shared" si="2"/>
        <v>0</v>
      </c>
      <c r="G30" s="39">
        <f t="shared" si="3"/>
        <v>0</v>
      </c>
      <c r="H30" s="39">
        <f t="shared" si="4"/>
        <v>0</v>
      </c>
      <c r="I30" s="39">
        <f t="shared" si="5"/>
        <v>0</v>
      </c>
      <c r="J30" s="39" t="s">
        <v>361</v>
      </c>
      <c r="K30" s="39">
        <f t="shared" si="7"/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1">
        <f t="shared" si="8"/>
        <v>0</v>
      </c>
      <c r="AP30" s="41">
        <f t="shared" si="9"/>
        <v>0</v>
      </c>
      <c r="AQ30" s="41">
        <f t="shared" si="10"/>
        <v>0</v>
      </c>
      <c r="AR30" s="41">
        <f t="shared" si="11"/>
        <v>0</v>
      </c>
      <c r="AS30" s="41">
        <f t="shared" si="12"/>
        <v>0</v>
      </c>
      <c r="AT30" s="41">
        <f t="shared" si="13"/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1">
        <f t="shared" si="14"/>
        <v>0</v>
      </c>
      <c r="BZ30" s="41">
        <v>0</v>
      </c>
      <c r="CA30" s="47"/>
    </row>
    <row r="31" spans="1:79" s="35" customFormat="1" ht="31.5">
      <c r="A31" s="1" t="s">
        <v>130</v>
      </c>
      <c r="B31" s="2" t="s">
        <v>131</v>
      </c>
      <c r="C31" s="3"/>
      <c r="D31" s="39">
        <v>0</v>
      </c>
      <c r="E31" s="40">
        <v>0</v>
      </c>
      <c r="F31" s="39">
        <f t="shared" si="2"/>
        <v>0</v>
      </c>
      <c r="G31" s="39">
        <f t="shared" si="3"/>
        <v>0</v>
      </c>
      <c r="H31" s="39">
        <f t="shared" si="4"/>
        <v>0</v>
      </c>
      <c r="I31" s="39">
        <f t="shared" si="5"/>
        <v>0</v>
      </c>
      <c r="J31" s="39">
        <f t="shared" si="6"/>
        <v>0</v>
      </c>
      <c r="K31" s="39">
        <f t="shared" si="7"/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1">
        <f t="shared" si="8"/>
        <v>0</v>
      </c>
      <c r="AP31" s="41">
        <f t="shared" si="9"/>
        <v>0</v>
      </c>
      <c r="AQ31" s="41">
        <f t="shared" si="10"/>
        <v>0</v>
      </c>
      <c r="AR31" s="41">
        <f t="shared" si="11"/>
        <v>0</v>
      </c>
      <c r="AS31" s="41">
        <f t="shared" si="12"/>
        <v>0</v>
      </c>
      <c r="AT31" s="41">
        <f t="shared" si="13"/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1">
        <f t="shared" si="14"/>
        <v>0</v>
      </c>
      <c r="BZ31" s="41">
        <v>0</v>
      </c>
      <c r="CA31" s="47"/>
    </row>
    <row r="32" spans="1:79" s="35" customFormat="1" ht="31.5">
      <c r="A32" s="1" t="s">
        <v>132</v>
      </c>
      <c r="B32" s="2" t="s">
        <v>133</v>
      </c>
      <c r="C32" s="3"/>
      <c r="D32" s="39">
        <v>0</v>
      </c>
      <c r="E32" s="40">
        <v>0</v>
      </c>
      <c r="F32" s="39">
        <f t="shared" si="2"/>
        <v>0</v>
      </c>
      <c r="G32" s="39">
        <f t="shared" si="3"/>
        <v>0</v>
      </c>
      <c r="H32" s="39">
        <f t="shared" si="4"/>
        <v>0</v>
      </c>
      <c r="I32" s="39">
        <f t="shared" si="5"/>
        <v>0</v>
      </c>
      <c r="J32" s="39">
        <f t="shared" si="6"/>
        <v>0</v>
      </c>
      <c r="K32" s="39">
        <f t="shared" si="7"/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1">
        <f t="shared" si="8"/>
        <v>0</v>
      </c>
      <c r="AP32" s="41">
        <f t="shared" si="9"/>
        <v>0</v>
      </c>
      <c r="AQ32" s="41">
        <f t="shared" si="10"/>
        <v>0</v>
      </c>
      <c r="AR32" s="41">
        <f t="shared" si="11"/>
        <v>0</v>
      </c>
      <c r="AS32" s="41">
        <f t="shared" si="12"/>
        <v>0</v>
      </c>
      <c r="AT32" s="41">
        <f t="shared" si="13"/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1">
        <f t="shared" si="14"/>
        <v>0</v>
      </c>
      <c r="BZ32" s="41">
        <v>0</v>
      </c>
      <c r="CA32" s="47"/>
    </row>
    <row r="33" spans="1:79" s="35" customFormat="1" ht="21">
      <c r="A33" s="1" t="s">
        <v>134</v>
      </c>
      <c r="B33" s="2" t="s">
        <v>135</v>
      </c>
      <c r="C33" s="3"/>
      <c r="D33" s="39">
        <v>0</v>
      </c>
      <c r="E33" s="40">
        <v>0</v>
      </c>
      <c r="F33" s="39">
        <f t="shared" si="2"/>
        <v>0</v>
      </c>
      <c r="G33" s="39">
        <f t="shared" si="3"/>
        <v>0</v>
      </c>
      <c r="H33" s="39">
        <f t="shared" si="4"/>
        <v>0</v>
      </c>
      <c r="I33" s="39">
        <f t="shared" si="5"/>
        <v>0</v>
      </c>
      <c r="J33" s="39">
        <f t="shared" si="6"/>
        <v>0</v>
      </c>
      <c r="K33" s="39">
        <f t="shared" si="7"/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1">
        <f t="shared" si="8"/>
        <v>0</v>
      </c>
      <c r="AP33" s="41">
        <f t="shared" si="9"/>
        <v>0</v>
      </c>
      <c r="AQ33" s="41">
        <f t="shared" si="10"/>
        <v>0</v>
      </c>
      <c r="AR33" s="41">
        <f t="shared" si="11"/>
        <v>0</v>
      </c>
      <c r="AS33" s="41">
        <f t="shared" si="12"/>
        <v>0</v>
      </c>
      <c r="AT33" s="41">
        <f t="shared" si="13"/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1">
        <f t="shared" si="14"/>
        <v>0</v>
      </c>
      <c r="BZ33" s="41">
        <v>0</v>
      </c>
      <c r="CA33" s="47"/>
    </row>
    <row r="34" spans="1:79" s="35" customFormat="1" ht="31.5">
      <c r="A34" s="1" t="s">
        <v>136</v>
      </c>
      <c r="B34" s="2" t="s">
        <v>137</v>
      </c>
      <c r="C34" s="3"/>
      <c r="D34" s="39">
        <v>0</v>
      </c>
      <c r="E34" s="40">
        <v>0</v>
      </c>
      <c r="F34" s="39">
        <f t="shared" si="2"/>
        <v>0</v>
      </c>
      <c r="G34" s="39">
        <f t="shared" si="3"/>
        <v>0</v>
      </c>
      <c r="H34" s="39">
        <f t="shared" si="4"/>
        <v>0</v>
      </c>
      <c r="I34" s="39">
        <f t="shared" si="5"/>
        <v>0</v>
      </c>
      <c r="J34" s="39">
        <f t="shared" si="6"/>
        <v>0</v>
      </c>
      <c r="K34" s="39">
        <f t="shared" si="7"/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1">
        <f t="shared" si="8"/>
        <v>0</v>
      </c>
      <c r="AP34" s="41">
        <f t="shared" si="9"/>
        <v>0</v>
      </c>
      <c r="AQ34" s="41">
        <f t="shared" si="10"/>
        <v>0</v>
      </c>
      <c r="AR34" s="41">
        <f t="shared" si="11"/>
        <v>0</v>
      </c>
      <c r="AS34" s="41">
        <f t="shared" si="12"/>
        <v>0</v>
      </c>
      <c r="AT34" s="41">
        <f t="shared" si="13"/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1">
        <f t="shared" si="14"/>
        <v>0</v>
      </c>
      <c r="BZ34" s="41">
        <v>0</v>
      </c>
      <c r="CA34" s="47"/>
    </row>
    <row r="35" spans="1:79" s="35" customFormat="1" ht="21">
      <c r="A35" s="1" t="s">
        <v>138</v>
      </c>
      <c r="B35" s="2" t="s">
        <v>139</v>
      </c>
      <c r="C35" s="3"/>
      <c r="D35" s="39">
        <v>0</v>
      </c>
      <c r="E35" s="40">
        <v>0</v>
      </c>
      <c r="F35" s="39">
        <f t="shared" si="2"/>
        <v>0</v>
      </c>
      <c r="G35" s="39">
        <f t="shared" si="3"/>
        <v>0</v>
      </c>
      <c r="H35" s="39">
        <f t="shared" si="4"/>
        <v>0</v>
      </c>
      <c r="I35" s="39">
        <f t="shared" si="5"/>
        <v>0</v>
      </c>
      <c r="J35" s="39">
        <f t="shared" si="6"/>
        <v>0</v>
      </c>
      <c r="K35" s="39">
        <f t="shared" si="7"/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1">
        <f t="shared" si="8"/>
        <v>0</v>
      </c>
      <c r="AP35" s="41">
        <f t="shared" si="9"/>
        <v>0</v>
      </c>
      <c r="AQ35" s="41">
        <f t="shared" si="10"/>
        <v>0</v>
      </c>
      <c r="AR35" s="41">
        <f t="shared" si="11"/>
        <v>0</v>
      </c>
      <c r="AS35" s="41">
        <f t="shared" si="12"/>
        <v>0</v>
      </c>
      <c r="AT35" s="41">
        <f t="shared" si="13"/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1">
        <f t="shared" si="14"/>
        <v>0</v>
      </c>
      <c r="BZ35" s="41">
        <v>0</v>
      </c>
      <c r="CA35" s="47"/>
    </row>
    <row r="36" spans="1:79" s="35" customFormat="1" ht="21">
      <c r="A36" s="1" t="s">
        <v>140</v>
      </c>
      <c r="B36" s="2" t="s">
        <v>141</v>
      </c>
      <c r="C36" s="3"/>
      <c r="D36" s="39">
        <v>0</v>
      </c>
      <c r="E36" s="40">
        <v>0</v>
      </c>
      <c r="F36" s="39">
        <f t="shared" si="2"/>
        <v>0</v>
      </c>
      <c r="G36" s="39">
        <f t="shared" si="3"/>
        <v>0</v>
      </c>
      <c r="H36" s="39">
        <f t="shared" si="4"/>
        <v>0</v>
      </c>
      <c r="I36" s="39">
        <f t="shared" si="5"/>
        <v>0</v>
      </c>
      <c r="J36" s="39">
        <f t="shared" si="6"/>
        <v>0</v>
      </c>
      <c r="K36" s="39">
        <f t="shared" si="7"/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1">
        <f t="shared" si="8"/>
        <v>0</v>
      </c>
      <c r="AP36" s="41">
        <f t="shared" si="9"/>
        <v>0</v>
      </c>
      <c r="AQ36" s="41">
        <f t="shared" si="10"/>
        <v>0</v>
      </c>
      <c r="AR36" s="41">
        <f t="shared" si="11"/>
        <v>0</v>
      </c>
      <c r="AS36" s="41">
        <f t="shared" si="12"/>
        <v>0</v>
      </c>
      <c r="AT36" s="41">
        <f t="shared" si="13"/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0</v>
      </c>
      <c r="BY36" s="41">
        <f t="shared" si="14"/>
        <v>0</v>
      </c>
      <c r="BZ36" s="41">
        <v>0</v>
      </c>
      <c r="CA36" s="47"/>
    </row>
    <row r="37" spans="1:79" s="35" customFormat="1" ht="21">
      <c r="A37" s="1" t="s">
        <v>142</v>
      </c>
      <c r="B37" s="2" t="s">
        <v>143</v>
      </c>
      <c r="C37" s="3"/>
      <c r="D37" s="39">
        <v>0</v>
      </c>
      <c r="E37" s="40">
        <v>0</v>
      </c>
      <c r="F37" s="39">
        <f t="shared" si="2"/>
        <v>0</v>
      </c>
      <c r="G37" s="39">
        <f t="shared" si="3"/>
        <v>0</v>
      </c>
      <c r="H37" s="39">
        <f t="shared" si="4"/>
        <v>0</v>
      </c>
      <c r="I37" s="39">
        <f t="shared" si="5"/>
        <v>0</v>
      </c>
      <c r="J37" s="39">
        <f t="shared" si="6"/>
        <v>0</v>
      </c>
      <c r="K37" s="39">
        <f t="shared" si="7"/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1">
        <f t="shared" si="8"/>
        <v>0</v>
      </c>
      <c r="AP37" s="41">
        <f t="shared" si="9"/>
        <v>0</v>
      </c>
      <c r="AQ37" s="41">
        <f t="shared" si="10"/>
        <v>0</v>
      </c>
      <c r="AR37" s="41">
        <f t="shared" si="11"/>
        <v>0</v>
      </c>
      <c r="AS37" s="41">
        <f t="shared" si="12"/>
        <v>0</v>
      </c>
      <c r="AT37" s="41">
        <f t="shared" si="13"/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1">
        <f t="shared" si="14"/>
        <v>0</v>
      </c>
      <c r="BZ37" s="41">
        <v>0</v>
      </c>
      <c r="CA37" s="47"/>
    </row>
    <row r="38" spans="1:79" s="35" customFormat="1" ht="52.5">
      <c r="A38" s="1" t="s">
        <v>142</v>
      </c>
      <c r="B38" s="2" t="s">
        <v>144</v>
      </c>
      <c r="C38" s="3"/>
      <c r="D38" s="39">
        <v>0</v>
      </c>
      <c r="E38" s="40">
        <v>0</v>
      </c>
      <c r="F38" s="39">
        <f t="shared" si="2"/>
        <v>0</v>
      </c>
      <c r="G38" s="39">
        <f t="shared" si="3"/>
        <v>0</v>
      </c>
      <c r="H38" s="39">
        <f t="shared" si="4"/>
        <v>0</v>
      </c>
      <c r="I38" s="39">
        <f t="shared" si="5"/>
        <v>0</v>
      </c>
      <c r="J38" s="39">
        <f t="shared" si="6"/>
        <v>0</v>
      </c>
      <c r="K38" s="39">
        <f t="shared" si="7"/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1">
        <f t="shared" si="8"/>
        <v>0</v>
      </c>
      <c r="AP38" s="41">
        <f t="shared" si="9"/>
        <v>0</v>
      </c>
      <c r="AQ38" s="41">
        <f t="shared" si="10"/>
        <v>0</v>
      </c>
      <c r="AR38" s="41">
        <f t="shared" si="11"/>
        <v>0</v>
      </c>
      <c r="AS38" s="41">
        <f t="shared" si="12"/>
        <v>0</v>
      </c>
      <c r="AT38" s="41">
        <f t="shared" si="13"/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1">
        <f t="shared" si="14"/>
        <v>0</v>
      </c>
      <c r="BZ38" s="41">
        <v>0</v>
      </c>
      <c r="CA38" s="47"/>
    </row>
    <row r="39" spans="1:79" s="35" customFormat="1" ht="52.5">
      <c r="A39" s="1" t="s">
        <v>142</v>
      </c>
      <c r="B39" s="2" t="s">
        <v>145</v>
      </c>
      <c r="C39" s="3"/>
      <c r="D39" s="39">
        <v>0</v>
      </c>
      <c r="E39" s="40">
        <v>0</v>
      </c>
      <c r="F39" s="39">
        <f t="shared" si="2"/>
        <v>0</v>
      </c>
      <c r="G39" s="39">
        <f t="shared" si="3"/>
        <v>0</v>
      </c>
      <c r="H39" s="39">
        <f t="shared" si="4"/>
        <v>0</v>
      </c>
      <c r="I39" s="39">
        <f t="shared" si="5"/>
        <v>0</v>
      </c>
      <c r="J39" s="39">
        <f t="shared" si="6"/>
        <v>0</v>
      </c>
      <c r="K39" s="39">
        <f t="shared" si="7"/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1">
        <f t="shared" si="8"/>
        <v>0</v>
      </c>
      <c r="AP39" s="41">
        <f t="shared" si="9"/>
        <v>0</v>
      </c>
      <c r="AQ39" s="41">
        <f t="shared" si="10"/>
        <v>0</v>
      </c>
      <c r="AR39" s="41">
        <f t="shared" si="11"/>
        <v>0</v>
      </c>
      <c r="AS39" s="41">
        <f t="shared" si="12"/>
        <v>0</v>
      </c>
      <c r="AT39" s="41">
        <f t="shared" si="13"/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1">
        <f t="shared" si="14"/>
        <v>0</v>
      </c>
      <c r="BZ39" s="41">
        <v>0</v>
      </c>
      <c r="CA39" s="47"/>
    </row>
    <row r="40" spans="1:79" s="35" customFormat="1" ht="42">
      <c r="A40" s="1" t="s">
        <v>142</v>
      </c>
      <c r="B40" s="2" t="s">
        <v>146</v>
      </c>
      <c r="C40" s="3"/>
      <c r="D40" s="39">
        <v>0</v>
      </c>
      <c r="E40" s="40">
        <v>0</v>
      </c>
      <c r="F40" s="39">
        <f t="shared" si="2"/>
        <v>0</v>
      </c>
      <c r="G40" s="39">
        <f t="shared" si="3"/>
        <v>0</v>
      </c>
      <c r="H40" s="39">
        <f t="shared" si="4"/>
        <v>0</v>
      </c>
      <c r="I40" s="39">
        <f t="shared" si="5"/>
        <v>0</v>
      </c>
      <c r="J40" s="39">
        <f t="shared" si="6"/>
        <v>0</v>
      </c>
      <c r="K40" s="39">
        <f t="shared" si="7"/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1">
        <f t="shared" si="8"/>
        <v>0</v>
      </c>
      <c r="AP40" s="41">
        <f t="shared" si="9"/>
        <v>0</v>
      </c>
      <c r="AQ40" s="41">
        <f t="shared" si="10"/>
        <v>0</v>
      </c>
      <c r="AR40" s="41">
        <f t="shared" si="11"/>
        <v>0</v>
      </c>
      <c r="AS40" s="41">
        <f t="shared" si="12"/>
        <v>0</v>
      </c>
      <c r="AT40" s="41">
        <f t="shared" si="13"/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0</v>
      </c>
      <c r="BX40" s="40">
        <v>0</v>
      </c>
      <c r="BY40" s="41">
        <f t="shared" si="14"/>
        <v>0</v>
      </c>
      <c r="BZ40" s="41">
        <v>0</v>
      </c>
      <c r="CA40" s="47"/>
    </row>
    <row r="41" spans="1:79" s="35" customFormat="1" ht="21">
      <c r="A41" s="1" t="s">
        <v>147</v>
      </c>
      <c r="B41" s="2" t="s">
        <v>143</v>
      </c>
      <c r="C41" s="3"/>
      <c r="D41" s="39">
        <v>0</v>
      </c>
      <c r="E41" s="40">
        <v>0</v>
      </c>
      <c r="F41" s="39">
        <f t="shared" si="2"/>
        <v>0</v>
      </c>
      <c r="G41" s="39">
        <f t="shared" si="3"/>
        <v>0</v>
      </c>
      <c r="H41" s="39">
        <f t="shared" si="4"/>
        <v>0</v>
      </c>
      <c r="I41" s="39">
        <f t="shared" si="5"/>
        <v>0</v>
      </c>
      <c r="J41" s="39">
        <f t="shared" si="6"/>
        <v>0</v>
      </c>
      <c r="K41" s="39">
        <f t="shared" si="7"/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1">
        <f t="shared" si="8"/>
        <v>0</v>
      </c>
      <c r="AP41" s="41">
        <f t="shared" si="9"/>
        <v>0</v>
      </c>
      <c r="AQ41" s="41">
        <f t="shared" si="10"/>
        <v>0</v>
      </c>
      <c r="AR41" s="41">
        <f t="shared" si="11"/>
        <v>0</v>
      </c>
      <c r="AS41" s="41">
        <f t="shared" si="12"/>
        <v>0</v>
      </c>
      <c r="AT41" s="41">
        <f t="shared" si="13"/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0</v>
      </c>
      <c r="BX41" s="40">
        <v>0</v>
      </c>
      <c r="BY41" s="41">
        <f t="shared" si="14"/>
        <v>0</v>
      </c>
      <c r="BZ41" s="41">
        <v>0</v>
      </c>
      <c r="CA41" s="47"/>
    </row>
    <row r="42" spans="1:79" s="35" customFormat="1" ht="52.5">
      <c r="A42" s="1" t="s">
        <v>147</v>
      </c>
      <c r="B42" s="2" t="s">
        <v>144</v>
      </c>
      <c r="C42" s="3"/>
      <c r="D42" s="39">
        <v>0</v>
      </c>
      <c r="E42" s="40">
        <v>0</v>
      </c>
      <c r="F42" s="39">
        <f t="shared" si="2"/>
        <v>0</v>
      </c>
      <c r="G42" s="39">
        <f t="shared" si="3"/>
        <v>0</v>
      </c>
      <c r="H42" s="39">
        <f t="shared" si="4"/>
        <v>0</v>
      </c>
      <c r="I42" s="39">
        <f t="shared" si="5"/>
        <v>0</v>
      </c>
      <c r="J42" s="39">
        <f t="shared" si="6"/>
        <v>0</v>
      </c>
      <c r="K42" s="39">
        <f t="shared" si="7"/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1">
        <f t="shared" si="8"/>
        <v>0</v>
      </c>
      <c r="AP42" s="41">
        <f t="shared" si="9"/>
        <v>0</v>
      </c>
      <c r="AQ42" s="41">
        <f t="shared" si="10"/>
        <v>0</v>
      </c>
      <c r="AR42" s="41">
        <f t="shared" si="11"/>
        <v>0</v>
      </c>
      <c r="AS42" s="41">
        <f t="shared" si="12"/>
        <v>0</v>
      </c>
      <c r="AT42" s="41">
        <f t="shared" si="13"/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v>0</v>
      </c>
      <c r="BX42" s="40">
        <v>0</v>
      </c>
      <c r="BY42" s="41">
        <f t="shared" si="14"/>
        <v>0</v>
      </c>
      <c r="BZ42" s="41">
        <v>0</v>
      </c>
      <c r="CA42" s="47"/>
    </row>
    <row r="43" spans="1:79" s="35" customFormat="1" ht="52.5">
      <c r="A43" s="1" t="s">
        <v>147</v>
      </c>
      <c r="B43" s="2" t="s">
        <v>145</v>
      </c>
      <c r="C43" s="3"/>
      <c r="D43" s="39">
        <v>0</v>
      </c>
      <c r="E43" s="40">
        <v>0</v>
      </c>
      <c r="F43" s="39">
        <f t="shared" si="2"/>
        <v>0</v>
      </c>
      <c r="G43" s="39">
        <f t="shared" si="3"/>
        <v>0</v>
      </c>
      <c r="H43" s="39">
        <f t="shared" si="4"/>
        <v>0</v>
      </c>
      <c r="I43" s="39">
        <f t="shared" si="5"/>
        <v>0</v>
      </c>
      <c r="J43" s="39">
        <f t="shared" si="6"/>
        <v>0</v>
      </c>
      <c r="K43" s="39">
        <f t="shared" si="7"/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1">
        <f t="shared" si="8"/>
        <v>0</v>
      </c>
      <c r="AP43" s="41">
        <f t="shared" si="9"/>
        <v>0</v>
      </c>
      <c r="AQ43" s="41">
        <f t="shared" si="10"/>
        <v>0</v>
      </c>
      <c r="AR43" s="41">
        <f t="shared" si="11"/>
        <v>0</v>
      </c>
      <c r="AS43" s="41">
        <f t="shared" si="12"/>
        <v>0</v>
      </c>
      <c r="AT43" s="41">
        <f t="shared" si="13"/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v>0</v>
      </c>
      <c r="BX43" s="40">
        <v>0</v>
      </c>
      <c r="BY43" s="41">
        <f t="shared" si="14"/>
        <v>0</v>
      </c>
      <c r="BZ43" s="41">
        <v>0</v>
      </c>
      <c r="CA43" s="47"/>
    </row>
    <row r="44" spans="1:79" s="35" customFormat="1" ht="11.25">
      <c r="A44" s="1" t="s">
        <v>147</v>
      </c>
      <c r="B44" s="5" t="s">
        <v>148</v>
      </c>
      <c r="C44" s="3"/>
      <c r="D44" s="39">
        <v>0</v>
      </c>
      <c r="E44" s="40">
        <v>0</v>
      </c>
      <c r="F44" s="39">
        <f t="shared" si="2"/>
        <v>0</v>
      </c>
      <c r="G44" s="39">
        <f t="shared" si="3"/>
        <v>0</v>
      </c>
      <c r="H44" s="39">
        <f t="shared" si="4"/>
        <v>0</v>
      </c>
      <c r="I44" s="39">
        <f t="shared" si="5"/>
        <v>0</v>
      </c>
      <c r="J44" s="39">
        <f t="shared" si="6"/>
        <v>0</v>
      </c>
      <c r="K44" s="39">
        <f t="shared" si="7"/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1">
        <f t="shared" si="8"/>
        <v>0</v>
      </c>
      <c r="AP44" s="41">
        <f t="shared" si="9"/>
        <v>0</v>
      </c>
      <c r="AQ44" s="41">
        <f t="shared" si="10"/>
        <v>0</v>
      </c>
      <c r="AR44" s="41">
        <f t="shared" si="11"/>
        <v>0</v>
      </c>
      <c r="AS44" s="41">
        <f t="shared" si="12"/>
        <v>0</v>
      </c>
      <c r="AT44" s="41">
        <f t="shared" si="13"/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v>0</v>
      </c>
      <c r="BX44" s="40">
        <v>0</v>
      </c>
      <c r="BY44" s="41">
        <f t="shared" si="14"/>
        <v>0</v>
      </c>
      <c r="BZ44" s="41">
        <v>0</v>
      </c>
      <c r="CA44" s="47"/>
    </row>
    <row r="45" spans="1:79" s="35" customFormat="1" ht="52.5">
      <c r="A45" s="1" t="s">
        <v>147</v>
      </c>
      <c r="B45" s="2" t="s">
        <v>149</v>
      </c>
      <c r="C45" s="3"/>
      <c r="D45" s="39">
        <v>0</v>
      </c>
      <c r="E45" s="40">
        <v>0</v>
      </c>
      <c r="F45" s="39">
        <f t="shared" si="2"/>
        <v>0</v>
      </c>
      <c r="G45" s="39">
        <f t="shared" si="3"/>
        <v>0</v>
      </c>
      <c r="H45" s="39">
        <f t="shared" si="4"/>
        <v>0</v>
      </c>
      <c r="I45" s="39">
        <f t="shared" si="5"/>
        <v>0</v>
      </c>
      <c r="J45" s="39">
        <f t="shared" si="6"/>
        <v>0</v>
      </c>
      <c r="K45" s="39">
        <f t="shared" si="7"/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1">
        <f t="shared" si="8"/>
        <v>0</v>
      </c>
      <c r="AP45" s="41">
        <f t="shared" si="9"/>
        <v>0</v>
      </c>
      <c r="AQ45" s="41">
        <f t="shared" si="10"/>
        <v>0</v>
      </c>
      <c r="AR45" s="41">
        <f t="shared" si="11"/>
        <v>0</v>
      </c>
      <c r="AS45" s="41">
        <f t="shared" si="12"/>
        <v>0</v>
      </c>
      <c r="AT45" s="41">
        <f t="shared" si="13"/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v>0</v>
      </c>
      <c r="BX45" s="40">
        <v>0</v>
      </c>
      <c r="BY45" s="41">
        <f t="shared" si="14"/>
        <v>0</v>
      </c>
      <c r="BZ45" s="41">
        <v>0</v>
      </c>
      <c r="CA45" s="47"/>
    </row>
    <row r="46" spans="1:79" s="35" customFormat="1" ht="42">
      <c r="A46" s="1" t="s">
        <v>150</v>
      </c>
      <c r="B46" s="2" t="s">
        <v>151</v>
      </c>
      <c r="C46" s="3"/>
      <c r="D46" s="39">
        <v>0</v>
      </c>
      <c r="E46" s="40">
        <v>0</v>
      </c>
      <c r="F46" s="39">
        <f t="shared" si="2"/>
        <v>0</v>
      </c>
      <c r="G46" s="39">
        <f t="shared" si="3"/>
        <v>0</v>
      </c>
      <c r="H46" s="39">
        <f t="shared" si="4"/>
        <v>0</v>
      </c>
      <c r="I46" s="39">
        <f t="shared" si="5"/>
        <v>0</v>
      </c>
      <c r="J46" s="39">
        <f t="shared" si="6"/>
        <v>0</v>
      </c>
      <c r="K46" s="39">
        <f t="shared" si="7"/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1">
        <f t="shared" si="8"/>
        <v>0</v>
      </c>
      <c r="AP46" s="41">
        <f t="shared" si="9"/>
        <v>0</v>
      </c>
      <c r="AQ46" s="41">
        <f t="shared" si="10"/>
        <v>0</v>
      </c>
      <c r="AR46" s="41">
        <f t="shared" si="11"/>
        <v>0</v>
      </c>
      <c r="AS46" s="41">
        <f t="shared" si="12"/>
        <v>0</v>
      </c>
      <c r="AT46" s="41">
        <f t="shared" si="13"/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1">
        <f t="shared" si="14"/>
        <v>0</v>
      </c>
      <c r="BZ46" s="41">
        <v>0</v>
      </c>
      <c r="CA46" s="47"/>
    </row>
    <row r="47" spans="1:79" s="35" customFormat="1" ht="42">
      <c r="A47" s="1" t="s">
        <v>152</v>
      </c>
      <c r="B47" s="2" t="s">
        <v>153</v>
      </c>
      <c r="C47" s="3"/>
      <c r="D47" s="39">
        <v>0</v>
      </c>
      <c r="E47" s="40">
        <v>0</v>
      </c>
      <c r="F47" s="39">
        <f t="shared" si="2"/>
        <v>0</v>
      </c>
      <c r="G47" s="39">
        <f t="shared" si="3"/>
        <v>0</v>
      </c>
      <c r="H47" s="39">
        <f t="shared" si="4"/>
        <v>0</v>
      </c>
      <c r="I47" s="39">
        <f t="shared" si="5"/>
        <v>0</v>
      </c>
      <c r="J47" s="39">
        <f t="shared" si="6"/>
        <v>0</v>
      </c>
      <c r="K47" s="39">
        <f t="shared" si="7"/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1">
        <f t="shared" si="8"/>
        <v>0</v>
      </c>
      <c r="AP47" s="41">
        <f t="shared" si="9"/>
        <v>0</v>
      </c>
      <c r="AQ47" s="41">
        <f t="shared" si="10"/>
        <v>0</v>
      </c>
      <c r="AR47" s="41">
        <f t="shared" si="11"/>
        <v>0</v>
      </c>
      <c r="AS47" s="41">
        <f t="shared" si="12"/>
        <v>0</v>
      </c>
      <c r="AT47" s="41">
        <f t="shared" si="13"/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1">
        <f t="shared" si="14"/>
        <v>0</v>
      </c>
      <c r="BZ47" s="41">
        <v>0</v>
      </c>
      <c r="CA47" s="47"/>
    </row>
    <row r="48" spans="1:79" s="35" customFormat="1" ht="42">
      <c r="A48" s="1" t="s">
        <v>154</v>
      </c>
      <c r="B48" s="2" t="s">
        <v>155</v>
      </c>
      <c r="C48" s="3"/>
      <c r="D48" s="39">
        <v>0</v>
      </c>
      <c r="E48" s="40">
        <v>0</v>
      </c>
      <c r="F48" s="39">
        <f t="shared" si="2"/>
        <v>0</v>
      </c>
      <c r="G48" s="39">
        <f t="shared" si="3"/>
        <v>0</v>
      </c>
      <c r="H48" s="39">
        <f t="shared" si="4"/>
        <v>0</v>
      </c>
      <c r="I48" s="39">
        <f t="shared" si="5"/>
        <v>0</v>
      </c>
      <c r="J48" s="39">
        <f t="shared" si="6"/>
        <v>0</v>
      </c>
      <c r="K48" s="39">
        <f t="shared" si="7"/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1">
        <f t="shared" si="8"/>
        <v>0</v>
      </c>
      <c r="AP48" s="41">
        <f t="shared" si="9"/>
        <v>0</v>
      </c>
      <c r="AQ48" s="41">
        <f t="shared" si="10"/>
        <v>0</v>
      </c>
      <c r="AR48" s="41">
        <f t="shared" si="11"/>
        <v>0</v>
      </c>
      <c r="AS48" s="41">
        <f t="shared" si="12"/>
        <v>0</v>
      </c>
      <c r="AT48" s="41">
        <f t="shared" si="13"/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1">
        <f t="shared" si="14"/>
        <v>0</v>
      </c>
      <c r="BZ48" s="41">
        <v>0</v>
      </c>
      <c r="CA48" s="47"/>
    </row>
    <row r="49" spans="1:79" s="35" customFormat="1" ht="21">
      <c r="A49" s="1" t="s">
        <v>156</v>
      </c>
      <c r="B49" s="2" t="s">
        <v>157</v>
      </c>
      <c r="C49" s="3" t="s">
        <v>110</v>
      </c>
      <c r="D49" s="39">
        <v>64.26984328767999</v>
      </c>
      <c r="E49" s="40">
        <v>0</v>
      </c>
      <c r="F49" s="39">
        <f t="shared" si="2"/>
        <v>47.125835268879996</v>
      </c>
      <c r="G49" s="39">
        <f t="shared" si="3"/>
        <v>7.093000000000002</v>
      </c>
      <c r="H49" s="39">
        <f t="shared" si="4"/>
        <v>0</v>
      </c>
      <c r="I49" s="39">
        <f t="shared" si="5"/>
        <v>12.978</v>
      </c>
      <c r="J49" s="39">
        <f t="shared" si="6"/>
        <v>0</v>
      </c>
      <c r="K49" s="39">
        <f t="shared" si="7"/>
        <v>22</v>
      </c>
      <c r="L49" s="40">
        <v>0</v>
      </c>
      <c r="M49" s="40">
        <v>5.5594760999999995</v>
      </c>
      <c r="N49" s="40">
        <f>N50+N57+N99</f>
        <v>0.783</v>
      </c>
      <c r="O49" s="40">
        <v>0</v>
      </c>
      <c r="P49" s="40">
        <f>P50+P57+P99</f>
        <v>1.411</v>
      </c>
      <c r="Q49" s="40">
        <v>0</v>
      </c>
      <c r="R49" s="40">
        <v>0</v>
      </c>
      <c r="S49" s="40">
        <v>0</v>
      </c>
      <c r="T49" s="40">
        <v>41.56635916888</v>
      </c>
      <c r="U49" s="40">
        <f>U50+U99+U158+U199</f>
        <v>6.310000000000001</v>
      </c>
      <c r="V49" s="40">
        <v>0</v>
      </c>
      <c r="W49" s="40">
        <f>W50+W99+W158+W199</f>
        <v>11.567</v>
      </c>
      <c r="X49" s="40">
        <v>0</v>
      </c>
      <c r="Y49" s="40">
        <f>Y50+Y99+Y158+Y199</f>
        <v>22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1">
        <f t="shared" si="8"/>
        <v>27.809025300000005</v>
      </c>
      <c r="AP49" s="41">
        <f t="shared" si="9"/>
        <v>7.093000000000002</v>
      </c>
      <c r="AQ49" s="41">
        <f t="shared" si="10"/>
        <v>0</v>
      </c>
      <c r="AR49" s="41">
        <f t="shared" si="11"/>
        <v>13.140999999999998</v>
      </c>
      <c r="AS49" s="41">
        <f t="shared" si="12"/>
        <v>0</v>
      </c>
      <c r="AT49" s="41">
        <f t="shared" si="13"/>
        <v>22</v>
      </c>
      <c r="AU49" s="40">
        <v>0</v>
      </c>
      <c r="AV49" s="40">
        <v>3.1312828100000005</v>
      </c>
      <c r="AW49" s="40">
        <f>AW50+AW57+AW99</f>
        <v>0.783</v>
      </c>
      <c r="AX49" s="40">
        <v>0</v>
      </c>
      <c r="AY49" s="40">
        <f>AY50+AY57+AY99</f>
        <v>1.351</v>
      </c>
      <c r="AZ49" s="40">
        <v>0</v>
      </c>
      <c r="BA49" s="40">
        <v>0</v>
      </c>
      <c r="BB49" s="40">
        <v>0</v>
      </c>
      <c r="BC49" s="40">
        <v>24.677742490000004</v>
      </c>
      <c r="BD49" s="40">
        <f>BD50+BD99+BD158+BD199</f>
        <v>6.310000000000001</v>
      </c>
      <c r="BE49" s="40">
        <v>0</v>
      </c>
      <c r="BF49" s="40">
        <f>BF50+BF99+BF158+BF199</f>
        <v>11.79</v>
      </c>
      <c r="BG49" s="40">
        <v>0</v>
      </c>
      <c r="BH49" s="40">
        <f>BH50+BH99+BH158+BH199</f>
        <v>22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1">
        <f t="shared" si="14"/>
        <v>-19.31680996887999</v>
      </c>
      <c r="BZ49" s="41">
        <f>BY49/F49*100</f>
        <v>-40.98985165709314</v>
      </c>
      <c r="CA49" s="47"/>
    </row>
    <row r="50" spans="1:79" s="35" customFormat="1" ht="31.5">
      <c r="A50" s="1" t="s">
        <v>158</v>
      </c>
      <c r="B50" s="2" t="s">
        <v>159</v>
      </c>
      <c r="C50" s="3" t="s">
        <v>110</v>
      </c>
      <c r="D50" s="39">
        <v>8.983704540000002</v>
      </c>
      <c r="E50" s="40">
        <v>0</v>
      </c>
      <c r="F50" s="39">
        <f t="shared" si="2"/>
        <v>8.202817860000001</v>
      </c>
      <c r="G50" s="39">
        <f t="shared" si="3"/>
        <v>6.310000000000001</v>
      </c>
      <c r="H50" s="39">
        <f t="shared" si="4"/>
        <v>0</v>
      </c>
      <c r="I50" s="39">
        <f t="shared" si="5"/>
        <v>0</v>
      </c>
      <c r="J50" s="39">
        <f t="shared" si="6"/>
        <v>0</v>
      </c>
      <c r="K50" s="39">
        <f t="shared" si="7"/>
        <v>22</v>
      </c>
      <c r="L50" s="40">
        <v>0</v>
      </c>
      <c r="M50" s="40">
        <v>0.64002594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7.562791920000002</v>
      </c>
      <c r="U50" s="40">
        <f>U51+U57</f>
        <v>6.310000000000001</v>
      </c>
      <c r="V50" s="40">
        <v>0</v>
      </c>
      <c r="W50" s="40">
        <f>W51+W57</f>
        <v>0</v>
      </c>
      <c r="X50" s="40">
        <v>0</v>
      </c>
      <c r="Y50" s="40">
        <f>Y51+Y57</f>
        <v>22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1">
        <f t="shared" si="8"/>
        <v>6.42366122</v>
      </c>
      <c r="AP50" s="41">
        <f t="shared" si="9"/>
        <v>6.310000000000001</v>
      </c>
      <c r="AQ50" s="41">
        <f t="shared" si="10"/>
        <v>0</v>
      </c>
      <c r="AR50" s="41">
        <f t="shared" si="11"/>
        <v>0</v>
      </c>
      <c r="AS50" s="41">
        <f t="shared" si="12"/>
        <v>0</v>
      </c>
      <c r="AT50" s="41">
        <f t="shared" si="13"/>
        <v>22</v>
      </c>
      <c r="AU50" s="40">
        <v>0</v>
      </c>
      <c r="AV50" s="40">
        <v>0.67835123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5.74530999</v>
      </c>
      <c r="BD50" s="40">
        <f>BD51+BD57</f>
        <v>6.310000000000001</v>
      </c>
      <c r="BE50" s="40">
        <v>0</v>
      </c>
      <c r="BF50" s="40">
        <f>BF51+BF57</f>
        <v>0</v>
      </c>
      <c r="BG50" s="40">
        <v>0</v>
      </c>
      <c r="BH50" s="40">
        <f>BH51+BH57</f>
        <v>22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1">
        <f t="shared" si="14"/>
        <v>-1.7791566400000018</v>
      </c>
      <c r="BZ50" s="41">
        <f>BY50/F50*100</f>
        <v>-21.689578756537227</v>
      </c>
      <c r="CA50" s="47"/>
    </row>
    <row r="51" spans="1:79" s="35" customFormat="1" ht="21">
      <c r="A51" s="1" t="s">
        <v>160</v>
      </c>
      <c r="B51" s="2" t="s">
        <v>161</v>
      </c>
      <c r="C51" s="3" t="s">
        <v>110</v>
      </c>
      <c r="D51" s="39">
        <v>3.2348850099999997</v>
      </c>
      <c r="E51" s="40">
        <v>0</v>
      </c>
      <c r="F51" s="39">
        <f t="shared" si="2"/>
        <v>3.20545849</v>
      </c>
      <c r="G51" s="39">
        <f t="shared" si="3"/>
        <v>0.16</v>
      </c>
      <c r="H51" s="39">
        <f t="shared" si="4"/>
        <v>0</v>
      </c>
      <c r="I51" s="39">
        <f t="shared" si="5"/>
        <v>0</v>
      </c>
      <c r="J51" s="39">
        <f t="shared" si="6"/>
        <v>0</v>
      </c>
      <c r="K51" s="39">
        <f t="shared" si="7"/>
        <v>1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3.20545849</v>
      </c>
      <c r="U51" s="40">
        <f>U52</f>
        <v>0.16</v>
      </c>
      <c r="V51" s="40">
        <v>0</v>
      </c>
      <c r="W51" s="40">
        <f>W52</f>
        <v>0</v>
      </c>
      <c r="X51" s="40">
        <v>0</v>
      </c>
      <c r="Y51" s="40">
        <f>Y52</f>
        <v>1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1">
        <f t="shared" si="8"/>
        <v>1.03857976</v>
      </c>
      <c r="AP51" s="41">
        <f t="shared" si="9"/>
        <v>0.16</v>
      </c>
      <c r="AQ51" s="41">
        <f t="shared" si="10"/>
        <v>0</v>
      </c>
      <c r="AR51" s="41">
        <f t="shared" si="11"/>
        <v>0</v>
      </c>
      <c r="AS51" s="41">
        <f t="shared" si="12"/>
        <v>0</v>
      </c>
      <c r="AT51" s="41">
        <f t="shared" si="13"/>
        <v>1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1.03857976</v>
      </c>
      <c r="BD51" s="40">
        <f>BD52</f>
        <v>0.16</v>
      </c>
      <c r="BE51" s="40">
        <v>0</v>
      </c>
      <c r="BF51" s="40">
        <f>BF52</f>
        <v>0</v>
      </c>
      <c r="BG51" s="40">
        <v>0</v>
      </c>
      <c r="BH51" s="40">
        <f>BH52</f>
        <v>1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1">
        <f t="shared" si="14"/>
        <v>-2.1668787299999996</v>
      </c>
      <c r="BZ51" s="41">
        <v>0</v>
      </c>
      <c r="CA51" s="47"/>
    </row>
    <row r="52" spans="1:79" s="35" customFormat="1" ht="21.75">
      <c r="A52" s="1" t="s">
        <v>160</v>
      </c>
      <c r="B52" s="4" t="s">
        <v>162</v>
      </c>
      <c r="C52" s="6" t="s">
        <v>163</v>
      </c>
      <c r="D52" s="39">
        <v>3.2348850099999997</v>
      </c>
      <c r="E52" s="40">
        <v>0</v>
      </c>
      <c r="F52" s="39">
        <f t="shared" si="2"/>
        <v>3.20545849</v>
      </c>
      <c r="G52" s="39">
        <f t="shared" si="3"/>
        <v>0.16</v>
      </c>
      <c r="H52" s="39">
        <f t="shared" si="4"/>
        <v>0</v>
      </c>
      <c r="I52" s="39">
        <f t="shared" si="5"/>
        <v>0</v>
      </c>
      <c r="J52" s="39">
        <f t="shared" si="6"/>
        <v>0</v>
      </c>
      <c r="K52" s="39">
        <f t="shared" si="7"/>
        <v>1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3.20545849</v>
      </c>
      <c r="U52" s="40">
        <f>SUM(U54:U56)</f>
        <v>0.16</v>
      </c>
      <c r="V52" s="40">
        <v>0</v>
      </c>
      <c r="W52" s="40">
        <f>SUM(W54:W56)</f>
        <v>0</v>
      </c>
      <c r="X52" s="40">
        <v>0</v>
      </c>
      <c r="Y52" s="40">
        <f>SUM(Y54:Y56)</f>
        <v>1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1">
        <f t="shared" si="8"/>
        <v>1.03857976</v>
      </c>
      <c r="AP52" s="41">
        <f t="shared" si="9"/>
        <v>0.16</v>
      </c>
      <c r="AQ52" s="41">
        <f t="shared" si="10"/>
        <v>0</v>
      </c>
      <c r="AR52" s="41">
        <f t="shared" si="11"/>
        <v>0</v>
      </c>
      <c r="AS52" s="41">
        <f t="shared" si="12"/>
        <v>0</v>
      </c>
      <c r="AT52" s="41">
        <f t="shared" si="13"/>
        <v>1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1.03857976</v>
      </c>
      <c r="BD52" s="40">
        <f>SUM(BD54:BD56)</f>
        <v>0.16</v>
      </c>
      <c r="BE52" s="40">
        <v>0</v>
      </c>
      <c r="BF52" s="40">
        <f>SUM(BF54:BF56)</f>
        <v>0</v>
      </c>
      <c r="BG52" s="40">
        <v>0</v>
      </c>
      <c r="BH52" s="40">
        <f>SUM(BH54:BH56)</f>
        <v>1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1">
        <f t="shared" si="14"/>
        <v>-2.1668787299999996</v>
      </c>
      <c r="BZ52" s="41">
        <v>0</v>
      </c>
      <c r="CA52" s="47"/>
    </row>
    <row r="53" spans="1:79" s="35" customFormat="1" ht="11.25">
      <c r="A53" s="1"/>
      <c r="B53" s="10" t="s">
        <v>266</v>
      </c>
      <c r="C53" s="6"/>
      <c r="D53" s="39">
        <v>0</v>
      </c>
      <c r="E53" s="40">
        <v>0</v>
      </c>
      <c r="F53" s="39">
        <f t="shared" si="2"/>
        <v>0</v>
      </c>
      <c r="G53" s="39">
        <f t="shared" si="3"/>
        <v>0</v>
      </c>
      <c r="H53" s="39">
        <f t="shared" si="4"/>
        <v>0</v>
      </c>
      <c r="I53" s="39">
        <f t="shared" si="5"/>
        <v>0</v>
      </c>
      <c r="J53" s="39">
        <f t="shared" si="6"/>
        <v>0</v>
      </c>
      <c r="K53" s="39">
        <f t="shared" si="7"/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1">
        <f t="shared" si="8"/>
        <v>0</v>
      </c>
      <c r="AP53" s="41">
        <f t="shared" si="9"/>
        <v>0</v>
      </c>
      <c r="AQ53" s="41">
        <f t="shared" si="10"/>
        <v>0</v>
      </c>
      <c r="AR53" s="41">
        <f t="shared" si="11"/>
        <v>0</v>
      </c>
      <c r="AS53" s="41">
        <f t="shared" si="12"/>
        <v>0</v>
      </c>
      <c r="AT53" s="41">
        <f t="shared" si="13"/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1">
        <f t="shared" si="14"/>
        <v>0</v>
      </c>
      <c r="BZ53" s="41">
        <v>0</v>
      </c>
      <c r="CA53" s="47"/>
    </row>
    <row r="54" spans="1:79" s="35" customFormat="1" ht="33.75">
      <c r="A54" s="1"/>
      <c r="B54" s="7" t="s">
        <v>272</v>
      </c>
      <c r="C54" s="6" t="s">
        <v>163</v>
      </c>
      <c r="D54" s="39">
        <v>1.71179749</v>
      </c>
      <c r="E54" s="40">
        <v>0</v>
      </c>
      <c r="F54" s="39">
        <f t="shared" si="2"/>
        <v>1.68807097</v>
      </c>
      <c r="G54" s="39">
        <f t="shared" si="3"/>
        <v>0</v>
      </c>
      <c r="H54" s="39">
        <f t="shared" si="4"/>
        <v>0</v>
      </c>
      <c r="I54" s="39">
        <f t="shared" si="5"/>
        <v>0</v>
      </c>
      <c r="J54" s="39">
        <f t="shared" si="6"/>
        <v>0</v>
      </c>
      <c r="K54" s="39">
        <f t="shared" si="7"/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1.68807097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1">
        <f t="shared" si="8"/>
        <v>0.12165841</v>
      </c>
      <c r="AP54" s="41">
        <f t="shared" si="9"/>
        <v>0</v>
      </c>
      <c r="AQ54" s="41">
        <f t="shared" si="10"/>
        <v>0</v>
      </c>
      <c r="AR54" s="41">
        <f t="shared" si="11"/>
        <v>0</v>
      </c>
      <c r="AS54" s="41">
        <f t="shared" si="12"/>
        <v>0</v>
      </c>
      <c r="AT54" s="41">
        <f t="shared" si="13"/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0.12165841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1">
        <v>0</v>
      </c>
      <c r="BZ54" s="41">
        <v>0</v>
      </c>
      <c r="CA54" s="47" t="s">
        <v>351</v>
      </c>
    </row>
    <row r="55" spans="1:79" s="35" customFormat="1" ht="11.25">
      <c r="A55" s="1"/>
      <c r="B55" s="10" t="s">
        <v>197</v>
      </c>
      <c r="C55" s="6"/>
      <c r="D55" s="39">
        <v>0</v>
      </c>
      <c r="E55" s="40">
        <v>0</v>
      </c>
      <c r="F55" s="39">
        <f t="shared" si="2"/>
        <v>0</v>
      </c>
      <c r="G55" s="39">
        <f t="shared" si="3"/>
        <v>0</v>
      </c>
      <c r="H55" s="39">
        <f t="shared" si="4"/>
        <v>0</v>
      </c>
      <c r="I55" s="39">
        <f t="shared" si="5"/>
        <v>0</v>
      </c>
      <c r="J55" s="39">
        <f t="shared" si="6"/>
        <v>0</v>
      </c>
      <c r="K55" s="39">
        <f t="shared" si="7"/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1">
        <f t="shared" si="8"/>
        <v>0</v>
      </c>
      <c r="AP55" s="41">
        <f t="shared" si="9"/>
        <v>0</v>
      </c>
      <c r="AQ55" s="41">
        <f t="shared" si="10"/>
        <v>0</v>
      </c>
      <c r="AR55" s="41">
        <f t="shared" si="11"/>
        <v>0</v>
      </c>
      <c r="AS55" s="41">
        <f t="shared" si="12"/>
        <v>0</v>
      </c>
      <c r="AT55" s="41">
        <f t="shared" si="13"/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1">
        <v>0</v>
      </c>
      <c r="BZ55" s="41">
        <v>0</v>
      </c>
      <c r="CA55" s="47"/>
    </row>
    <row r="56" spans="1:79" s="35" customFormat="1" ht="33.75">
      <c r="A56" s="1"/>
      <c r="B56" s="7" t="s">
        <v>273</v>
      </c>
      <c r="C56" s="6" t="s">
        <v>163</v>
      </c>
      <c r="D56" s="39">
        <v>1.5230875199999998</v>
      </c>
      <c r="E56" s="40">
        <v>0</v>
      </c>
      <c r="F56" s="39">
        <f t="shared" si="2"/>
        <v>1.5173875199999998</v>
      </c>
      <c r="G56" s="39">
        <f t="shared" si="3"/>
        <v>0.16</v>
      </c>
      <c r="H56" s="39">
        <f t="shared" si="4"/>
        <v>0</v>
      </c>
      <c r="I56" s="39">
        <f t="shared" si="5"/>
        <v>0</v>
      </c>
      <c r="J56" s="39">
        <f t="shared" si="6"/>
        <v>0</v>
      </c>
      <c r="K56" s="39">
        <f t="shared" si="7"/>
        <v>1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1.5173875199999998</v>
      </c>
      <c r="U56" s="40">
        <v>0.16</v>
      </c>
      <c r="V56" s="40">
        <v>0</v>
      </c>
      <c r="W56" s="40">
        <v>0</v>
      </c>
      <c r="X56" s="40">
        <v>0</v>
      </c>
      <c r="Y56" s="40">
        <v>1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1">
        <f t="shared" si="8"/>
        <v>0.91692135</v>
      </c>
      <c r="AP56" s="41">
        <f t="shared" si="9"/>
        <v>0.16</v>
      </c>
      <c r="AQ56" s="41">
        <f t="shared" si="10"/>
        <v>0</v>
      </c>
      <c r="AR56" s="41">
        <f t="shared" si="11"/>
        <v>0</v>
      </c>
      <c r="AS56" s="41">
        <f t="shared" si="12"/>
        <v>0</v>
      </c>
      <c r="AT56" s="41">
        <f t="shared" si="13"/>
        <v>1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0.91692135</v>
      </c>
      <c r="BD56" s="40">
        <v>0.16</v>
      </c>
      <c r="BE56" s="40">
        <v>0</v>
      </c>
      <c r="BF56" s="40">
        <v>0</v>
      </c>
      <c r="BG56" s="40">
        <v>0</v>
      </c>
      <c r="BH56" s="40">
        <v>1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  <c r="BX56" s="40">
        <v>0</v>
      </c>
      <c r="BY56" s="41">
        <v>0</v>
      </c>
      <c r="BZ56" s="41">
        <v>0</v>
      </c>
      <c r="CA56" s="47" t="s">
        <v>351</v>
      </c>
    </row>
    <row r="57" spans="1:79" s="35" customFormat="1" ht="31.5">
      <c r="A57" s="1" t="s">
        <v>164</v>
      </c>
      <c r="B57" s="2" t="s">
        <v>165</v>
      </c>
      <c r="C57" s="3" t="s">
        <v>110</v>
      </c>
      <c r="D57" s="39">
        <v>5.748819530000001</v>
      </c>
      <c r="E57" s="40">
        <v>0</v>
      </c>
      <c r="F57" s="39">
        <f t="shared" si="2"/>
        <v>4.9973593700000025</v>
      </c>
      <c r="G57" s="39">
        <f t="shared" si="3"/>
        <v>6.933000000000002</v>
      </c>
      <c r="H57" s="39">
        <f t="shared" si="4"/>
        <v>0</v>
      </c>
      <c r="I57" s="39">
        <f t="shared" si="5"/>
        <v>0</v>
      </c>
      <c r="J57" s="39">
        <f t="shared" si="6"/>
        <v>0</v>
      </c>
      <c r="K57" s="39">
        <f t="shared" si="7"/>
        <v>21</v>
      </c>
      <c r="L57" s="40">
        <v>0</v>
      </c>
      <c r="M57" s="40">
        <v>0.64002594</v>
      </c>
      <c r="N57" s="40">
        <f>N60</f>
        <v>0.783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4.357333430000002</v>
      </c>
      <c r="U57" s="40">
        <f>U58+U60+U92+U95+U97</f>
        <v>6.150000000000001</v>
      </c>
      <c r="V57" s="40">
        <v>0</v>
      </c>
      <c r="W57" s="40">
        <f>W58+W60+W92+W95+W97</f>
        <v>0</v>
      </c>
      <c r="X57" s="40">
        <v>0</v>
      </c>
      <c r="Y57" s="40">
        <f>Y58+Y60+Y92+Y95+Y97</f>
        <v>21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1">
        <f t="shared" si="8"/>
        <v>5.385081459999999</v>
      </c>
      <c r="AP57" s="41">
        <f t="shared" si="9"/>
        <v>6.933000000000002</v>
      </c>
      <c r="AQ57" s="41">
        <f t="shared" si="10"/>
        <v>0</v>
      </c>
      <c r="AR57" s="41">
        <f t="shared" si="11"/>
        <v>0</v>
      </c>
      <c r="AS57" s="41">
        <f t="shared" si="12"/>
        <v>0</v>
      </c>
      <c r="AT57" s="41">
        <f t="shared" si="13"/>
        <v>21</v>
      </c>
      <c r="AU57" s="40">
        <v>0</v>
      </c>
      <c r="AV57" s="40">
        <v>0.67835123</v>
      </c>
      <c r="AW57" s="40">
        <f>AW60</f>
        <v>0.783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4.70673023</v>
      </c>
      <c r="BD57" s="40">
        <f>BD58+BD60+BD92+BD95+BD97</f>
        <v>6.150000000000001</v>
      </c>
      <c r="BE57" s="40">
        <v>0</v>
      </c>
      <c r="BF57" s="40">
        <f>BF58+BF60+BF92+BF95+BF97</f>
        <v>0</v>
      </c>
      <c r="BG57" s="40">
        <v>0</v>
      </c>
      <c r="BH57" s="40">
        <f>BH58+BH60+BH92+BH95+BH97</f>
        <v>21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v>0</v>
      </c>
      <c r="BX57" s="40">
        <v>0</v>
      </c>
      <c r="BY57" s="41">
        <f t="shared" si="14"/>
        <v>0.3877220899999969</v>
      </c>
      <c r="BZ57" s="41">
        <f>BY57/F57*100</f>
        <v>7.758539286319061</v>
      </c>
      <c r="CA57" s="47"/>
    </row>
    <row r="58" spans="1:79" s="35" customFormat="1" ht="21.75">
      <c r="A58" s="1" t="s">
        <v>164</v>
      </c>
      <c r="B58" s="8" t="s">
        <v>166</v>
      </c>
      <c r="C58" s="6" t="s">
        <v>167</v>
      </c>
      <c r="D58" s="39">
        <v>0</v>
      </c>
      <c r="E58" s="40">
        <v>0</v>
      </c>
      <c r="F58" s="39">
        <f t="shared" si="2"/>
        <v>0</v>
      </c>
      <c r="G58" s="39">
        <f t="shared" si="3"/>
        <v>0</v>
      </c>
      <c r="H58" s="39">
        <f t="shared" si="4"/>
        <v>0</v>
      </c>
      <c r="I58" s="39">
        <f t="shared" si="5"/>
        <v>0</v>
      </c>
      <c r="J58" s="39">
        <f t="shared" si="6"/>
        <v>0</v>
      </c>
      <c r="K58" s="39">
        <f t="shared" si="7"/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f>SUM(U59:U59)</f>
        <v>0</v>
      </c>
      <c r="V58" s="40">
        <v>0</v>
      </c>
      <c r="W58" s="40">
        <f>SUM(W59:W59)</f>
        <v>0</v>
      </c>
      <c r="X58" s="40">
        <v>0</v>
      </c>
      <c r="Y58" s="40">
        <f>SUM(Y59:Y59)</f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1">
        <f t="shared" si="8"/>
        <v>0</v>
      </c>
      <c r="AP58" s="41">
        <f t="shared" si="9"/>
        <v>0</v>
      </c>
      <c r="AQ58" s="41">
        <f t="shared" si="10"/>
        <v>0</v>
      </c>
      <c r="AR58" s="41">
        <f t="shared" si="11"/>
        <v>0</v>
      </c>
      <c r="AS58" s="41">
        <f t="shared" si="12"/>
        <v>0</v>
      </c>
      <c r="AT58" s="41">
        <f t="shared" si="13"/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f>SUM(BD59:BD59)</f>
        <v>0</v>
      </c>
      <c r="BE58" s="40">
        <v>0</v>
      </c>
      <c r="BF58" s="40">
        <f>SUM(BF59:BF59)</f>
        <v>0</v>
      </c>
      <c r="BG58" s="40">
        <v>0</v>
      </c>
      <c r="BH58" s="40">
        <f>SUM(BH59:BH59)</f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41">
        <f t="shared" si="14"/>
        <v>0</v>
      </c>
      <c r="BZ58" s="41">
        <v>0</v>
      </c>
      <c r="CA58" s="47"/>
    </row>
    <row r="59" spans="1:79" s="35" customFormat="1" ht="11.25">
      <c r="A59" s="1"/>
      <c r="B59" s="9"/>
      <c r="C59" s="6"/>
      <c r="D59" s="39">
        <v>0</v>
      </c>
      <c r="E59" s="40">
        <v>0</v>
      </c>
      <c r="F59" s="39">
        <f t="shared" si="2"/>
        <v>0</v>
      </c>
      <c r="G59" s="39">
        <f t="shared" si="3"/>
        <v>0</v>
      </c>
      <c r="H59" s="39">
        <f t="shared" si="4"/>
        <v>0</v>
      </c>
      <c r="I59" s="39">
        <f t="shared" si="5"/>
        <v>0</v>
      </c>
      <c r="J59" s="39">
        <f t="shared" si="6"/>
        <v>0</v>
      </c>
      <c r="K59" s="39">
        <f t="shared" si="7"/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1">
        <f t="shared" si="8"/>
        <v>0</v>
      </c>
      <c r="AP59" s="41">
        <f t="shared" si="9"/>
        <v>0</v>
      </c>
      <c r="AQ59" s="41">
        <f t="shared" si="10"/>
        <v>0</v>
      </c>
      <c r="AR59" s="41">
        <f t="shared" si="11"/>
        <v>0</v>
      </c>
      <c r="AS59" s="41">
        <f t="shared" si="12"/>
        <v>0</v>
      </c>
      <c r="AT59" s="41">
        <f t="shared" si="13"/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v>0</v>
      </c>
      <c r="BX59" s="40">
        <v>0</v>
      </c>
      <c r="BY59" s="41">
        <f t="shared" si="14"/>
        <v>0</v>
      </c>
      <c r="BZ59" s="41">
        <v>0</v>
      </c>
      <c r="CA59" s="47"/>
    </row>
    <row r="60" spans="1:79" s="45" customFormat="1" ht="21.75">
      <c r="A60" s="20" t="s">
        <v>164</v>
      </c>
      <c r="B60" s="8" t="s">
        <v>168</v>
      </c>
      <c r="C60" s="21" t="s">
        <v>169</v>
      </c>
      <c r="D60" s="42">
        <v>5.690572370000002</v>
      </c>
      <c r="E60" s="43">
        <v>0</v>
      </c>
      <c r="F60" s="39">
        <f t="shared" si="2"/>
        <v>4.939112210000002</v>
      </c>
      <c r="G60" s="39">
        <f t="shared" si="3"/>
        <v>6.933000000000002</v>
      </c>
      <c r="H60" s="39">
        <f t="shared" si="4"/>
        <v>0</v>
      </c>
      <c r="I60" s="39">
        <f t="shared" si="5"/>
        <v>0</v>
      </c>
      <c r="J60" s="39">
        <f t="shared" si="6"/>
        <v>0</v>
      </c>
      <c r="K60" s="39">
        <f t="shared" si="7"/>
        <v>20</v>
      </c>
      <c r="L60" s="43">
        <v>0</v>
      </c>
      <c r="M60" s="43">
        <v>0.64002594</v>
      </c>
      <c r="N60" s="43">
        <f>SUM(N73:N88)</f>
        <v>0.783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4.299086270000002</v>
      </c>
      <c r="U60" s="43">
        <f>SUM(U62:U91)</f>
        <v>6.150000000000001</v>
      </c>
      <c r="V60" s="43">
        <v>0</v>
      </c>
      <c r="W60" s="43">
        <f>SUM(W62:W91)</f>
        <v>0</v>
      </c>
      <c r="X60" s="43">
        <v>0</v>
      </c>
      <c r="Y60" s="43">
        <f>SUM(Y62:Y91)</f>
        <v>20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1">
        <f t="shared" si="8"/>
        <v>5.32540985</v>
      </c>
      <c r="AP60" s="41">
        <f t="shared" si="9"/>
        <v>6.933000000000002</v>
      </c>
      <c r="AQ60" s="41">
        <f t="shared" si="10"/>
        <v>0</v>
      </c>
      <c r="AR60" s="41">
        <f t="shared" si="11"/>
        <v>0</v>
      </c>
      <c r="AS60" s="41">
        <f t="shared" si="12"/>
        <v>0</v>
      </c>
      <c r="AT60" s="41">
        <f t="shared" si="13"/>
        <v>20</v>
      </c>
      <c r="AU60" s="43">
        <v>0</v>
      </c>
      <c r="AV60" s="43">
        <v>0.67835123</v>
      </c>
      <c r="AW60" s="43">
        <f>SUM(AW73:AW88)</f>
        <v>0.783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4.64705862</v>
      </c>
      <c r="BD60" s="43">
        <f>SUM(BD62:BD91)</f>
        <v>6.150000000000001</v>
      </c>
      <c r="BE60" s="43">
        <v>0</v>
      </c>
      <c r="BF60" s="43">
        <f>SUM(BF62:BF91)</f>
        <v>0</v>
      </c>
      <c r="BG60" s="43">
        <v>0</v>
      </c>
      <c r="BH60" s="43">
        <f>SUM(BH62:BH91)</f>
        <v>20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v>0</v>
      </c>
      <c r="BV60" s="43">
        <v>0</v>
      </c>
      <c r="BW60" s="43">
        <v>0</v>
      </c>
      <c r="BX60" s="43">
        <v>0</v>
      </c>
      <c r="BY60" s="44">
        <f t="shared" si="14"/>
        <v>0.3862976399999978</v>
      </c>
      <c r="BZ60" s="44">
        <f>BY60/F60*100</f>
        <v>7.821195866291072</v>
      </c>
      <c r="CA60" s="48"/>
    </row>
    <row r="61" spans="1:79" s="35" customFormat="1" ht="11.25">
      <c r="A61" s="1"/>
      <c r="B61" s="10" t="s">
        <v>189</v>
      </c>
      <c r="C61" s="6"/>
      <c r="D61" s="39">
        <v>0</v>
      </c>
      <c r="E61" s="40">
        <v>0</v>
      </c>
      <c r="F61" s="39">
        <f t="shared" si="2"/>
        <v>0</v>
      </c>
      <c r="G61" s="39">
        <f t="shared" si="3"/>
        <v>0</v>
      </c>
      <c r="H61" s="39">
        <f t="shared" si="4"/>
        <v>0</v>
      </c>
      <c r="I61" s="39">
        <f t="shared" si="5"/>
        <v>0</v>
      </c>
      <c r="J61" s="39">
        <f t="shared" si="6"/>
        <v>0</v>
      </c>
      <c r="K61" s="39">
        <f t="shared" si="7"/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1">
        <f t="shared" si="8"/>
        <v>0</v>
      </c>
      <c r="AP61" s="41">
        <f t="shared" si="9"/>
        <v>0</v>
      </c>
      <c r="AQ61" s="41">
        <f t="shared" si="10"/>
        <v>0</v>
      </c>
      <c r="AR61" s="41">
        <f t="shared" si="11"/>
        <v>0</v>
      </c>
      <c r="AS61" s="41">
        <f t="shared" si="12"/>
        <v>0</v>
      </c>
      <c r="AT61" s="41">
        <f t="shared" si="13"/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>
        <v>0</v>
      </c>
      <c r="BY61" s="41">
        <v>0</v>
      </c>
      <c r="BZ61" s="41">
        <v>0</v>
      </c>
      <c r="CA61" s="47"/>
    </row>
    <row r="62" spans="1:79" s="35" customFormat="1" ht="22.5">
      <c r="A62" s="1"/>
      <c r="B62" s="7" t="s">
        <v>274</v>
      </c>
      <c r="C62" s="6" t="s">
        <v>169</v>
      </c>
      <c r="D62" s="39">
        <v>0.25048672</v>
      </c>
      <c r="E62" s="40">
        <v>0</v>
      </c>
      <c r="F62" s="39">
        <f t="shared" si="2"/>
        <v>0.25048672</v>
      </c>
      <c r="G62" s="39">
        <f t="shared" si="3"/>
        <v>0.4</v>
      </c>
      <c r="H62" s="39">
        <f t="shared" si="4"/>
        <v>0</v>
      </c>
      <c r="I62" s="39">
        <f t="shared" si="5"/>
        <v>0</v>
      </c>
      <c r="J62" s="39">
        <f t="shared" si="6"/>
        <v>0</v>
      </c>
      <c r="K62" s="39">
        <f t="shared" si="7"/>
        <v>1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0.25048672</v>
      </c>
      <c r="U62" s="40">
        <v>0.4</v>
      </c>
      <c r="V62" s="40">
        <v>0</v>
      </c>
      <c r="W62" s="40">
        <v>0</v>
      </c>
      <c r="X62" s="40">
        <v>0</v>
      </c>
      <c r="Y62" s="40">
        <v>1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1">
        <f t="shared" si="8"/>
        <v>0.22389194</v>
      </c>
      <c r="AP62" s="41">
        <f t="shared" si="9"/>
        <v>0.4</v>
      </c>
      <c r="AQ62" s="41">
        <f t="shared" si="10"/>
        <v>0</v>
      </c>
      <c r="AR62" s="41">
        <f t="shared" si="11"/>
        <v>0</v>
      </c>
      <c r="AS62" s="41">
        <f t="shared" si="12"/>
        <v>0</v>
      </c>
      <c r="AT62" s="41">
        <f t="shared" si="13"/>
        <v>1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0.22389194</v>
      </c>
      <c r="BD62" s="40">
        <v>0.4</v>
      </c>
      <c r="BE62" s="40">
        <v>0</v>
      </c>
      <c r="BF62" s="40">
        <v>0</v>
      </c>
      <c r="BG62" s="40">
        <v>0</v>
      </c>
      <c r="BH62" s="40">
        <v>1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0</v>
      </c>
      <c r="BY62" s="41">
        <v>0</v>
      </c>
      <c r="BZ62" s="41">
        <v>0</v>
      </c>
      <c r="CA62" s="47"/>
    </row>
    <row r="63" spans="1:79" s="35" customFormat="1" ht="33.75">
      <c r="A63" s="1"/>
      <c r="B63" s="7" t="s">
        <v>275</v>
      </c>
      <c r="C63" s="6" t="s">
        <v>169</v>
      </c>
      <c r="D63" s="39">
        <v>1.00194688</v>
      </c>
      <c r="E63" s="40">
        <v>0</v>
      </c>
      <c r="F63" s="39">
        <f t="shared" si="2"/>
        <v>0.25048672</v>
      </c>
      <c r="G63" s="39">
        <f t="shared" si="3"/>
        <v>0.4</v>
      </c>
      <c r="H63" s="39">
        <f t="shared" si="4"/>
        <v>0</v>
      </c>
      <c r="I63" s="39">
        <f t="shared" si="5"/>
        <v>0</v>
      </c>
      <c r="J63" s="39">
        <f t="shared" si="6"/>
        <v>0</v>
      </c>
      <c r="K63" s="39">
        <f t="shared" si="7"/>
        <v>1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0.25048672</v>
      </c>
      <c r="U63" s="40">
        <v>0.4</v>
      </c>
      <c r="V63" s="40">
        <v>0</v>
      </c>
      <c r="W63" s="40">
        <v>0</v>
      </c>
      <c r="X63" s="40">
        <v>0</v>
      </c>
      <c r="Y63" s="40">
        <v>1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1">
        <f t="shared" si="8"/>
        <v>0.22391110000000003</v>
      </c>
      <c r="AP63" s="41">
        <f t="shared" si="9"/>
        <v>0.4</v>
      </c>
      <c r="AQ63" s="41">
        <f t="shared" si="10"/>
        <v>0</v>
      </c>
      <c r="AR63" s="41">
        <f t="shared" si="11"/>
        <v>0</v>
      </c>
      <c r="AS63" s="41">
        <f t="shared" si="12"/>
        <v>0</v>
      </c>
      <c r="AT63" s="41">
        <f t="shared" si="13"/>
        <v>1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0.22391110000000003</v>
      </c>
      <c r="BD63" s="40">
        <v>0.4</v>
      </c>
      <c r="BE63" s="40">
        <v>0</v>
      </c>
      <c r="BF63" s="40">
        <v>0</v>
      </c>
      <c r="BG63" s="40">
        <v>0</v>
      </c>
      <c r="BH63" s="40">
        <v>1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v>0</v>
      </c>
      <c r="BX63" s="40">
        <v>0</v>
      </c>
      <c r="BY63" s="41">
        <v>0</v>
      </c>
      <c r="BZ63" s="41">
        <v>0</v>
      </c>
      <c r="CA63" s="47"/>
    </row>
    <row r="64" spans="1:79" s="35" customFormat="1" ht="33.75">
      <c r="A64" s="1"/>
      <c r="B64" s="7" t="s">
        <v>276</v>
      </c>
      <c r="C64" s="6" t="s">
        <v>169</v>
      </c>
      <c r="D64" s="39">
        <v>0.59918289</v>
      </c>
      <c r="E64" s="40">
        <v>0</v>
      </c>
      <c r="F64" s="39">
        <f t="shared" si="2"/>
        <v>0.59918289</v>
      </c>
      <c r="G64" s="39">
        <f t="shared" si="3"/>
        <v>0.75</v>
      </c>
      <c r="H64" s="39">
        <f t="shared" si="4"/>
        <v>0</v>
      </c>
      <c r="I64" s="39">
        <f t="shared" si="5"/>
        <v>0</v>
      </c>
      <c r="J64" s="39">
        <f t="shared" si="6"/>
        <v>0</v>
      </c>
      <c r="K64" s="39">
        <f t="shared" si="7"/>
        <v>3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0.59918289</v>
      </c>
      <c r="U64" s="40">
        <v>0.75</v>
      </c>
      <c r="V64" s="40">
        <v>0</v>
      </c>
      <c r="W64" s="40">
        <v>0</v>
      </c>
      <c r="X64" s="40">
        <v>0</v>
      </c>
      <c r="Y64" s="40">
        <v>3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1">
        <f t="shared" si="8"/>
        <v>0.56009834</v>
      </c>
      <c r="AP64" s="41">
        <f t="shared" si="9"/>
        <v>0.75</v>
      </c>
      <c r="AQ64" s="41">
        <f t="shared" si="10"/>
        <v>0</v>
      </c>
      <c r="AR64" s="41">
        <f t="shared" si="11"/>
        <v>0</v>
      </c>
      <c r="AS64" s="41">
        <f t="shared" si="12"/>
        <v>0</v>
      </c>
      <c r="AT64" s="41">
        <f t="shared" si="13"/>
        <v>3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0.56009834</v>
      </c>
      <c r="BD64" s="40">
        <v>0.75</v>
      </c>
      <c r="BE64" s="40">
        <v>0</v>
      </c>
      <c r="BF64" s="40">
        <v>0</v>
      </c>
      <c r="BG64" s="40">
        <v>0</v>
      </c>
      <c r="BH64" s="40">
        <v>3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X64" s="40">
        <v>0</v>
      </c>
      <c r="BY64" s="41">
        <v>0</v>
      </c>
      <c r="BZ64" s="41">
        <v>0</v>
      </c>
      <c r="CA64" s="47"/>
    </row>
    <row r="65" spans="1:79" s="35" customFormat="1" ht="22.5">
      <c r="A65" s="1"/>
      <c r="B65" s="7" t="s">
        <v>277</v>
      </c>
      <c r="C65" s="6" t="s">
        <v>169</v>
      </c>
      <c r="D65" s="39">
        <v>0.64167748</v>
      </c>
      <c r="E65" s="40">
        <v>0</v>
      </c>
      <c r="F65" s="39">
        <f t="shared" si="2"/>
        <v>0.64167748</v>
      </c>
      <c r="G65" s="39">
        <f t="shared" si="3"/>
        <v>1.26</v>
      </c>
      <c r="H65" s="39">
        <f t="shared" si="4"/>
        <v>0</v>
      </c>
      <c r="I65" s="39">
        <f t="shared" si="5"/>
        <v>0</v>
      </c>
      <c r="J65" s="39">
        <f t="shared" si="6"/>
        <v>0</v>
      </c>
      <c r="K65" s="39">
        <f t="shared" si="7"/>
        <v>2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0.64167748</v>
      </c>
      <c r="U65" s="40">
        <v>1.26</v>
      </c>
      <c r="V65" s="40">
        <v>0</v>
      </c>
      <c r="W65" s="40">
        <v>0</v>
      </c>
      <c r="X65" s="40">
        <v>0</v>
      </c>
      <c r="Y65" s="40">
        <v>2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1">
        <f t="shared" si="8"/>
        <v>1.29207499</v>
      </c>
      <c r="AP65" s="41">
        <f t="shared" si="9"/>
        <v>1.26</v>
      </c>
      <c r="AQ65" s="41">
        <f t="shared" si="10"/>
        <v>0</v>
      </c>
      <c r="AR65" s="41">
        <f t="shared" si="11"/>
        <v>0</v>
      </c>
      <c r="AS65" s="41">
        <f t="shared" si="12"/>
        <v>0</v>
      </c>
      <c r="AT65" s="41">
        <f t="shared" si="13"/>
        <v>2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1.29207499</v>
      </c>
      <c r="BD65" s="40">
        <v>1.26</v>
      </c>
      <c r="BE65" s="40">
        <v>0</v>
      </c>
      <c r="BF65" s="40">
        <v>0</v>
      </c>
      <c r="BG65" s="40">
        <v>0</v>
      </c>
      <c r="BH65" s="40">
        <v>2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v>0</v>
      </c>
      <c r="BX65" s="40">
        <v>0</v>
      </c>
      <c r="BY65" s="41">
        <v>0</v>
      </c>
      <c r="BZ65" s="41">
        <v>0</v>
      </c>
      <c r="CA65" s="47" t="s">
        <v>352</v>
      </c>
    </row>
    <row r="66" spans="1:79" s="35" customFormat="1" ht="11.25">
      <c r="A66" s="1"/>
      <c r="B66" s="10" t="s">
        <v>278</v>
      </c>
      <c r="C66" s="6"/>
      <c r="D66" s="39">
        <v>0</v>
      </c>
      <c r="E66" s="40">
        <v>0</v>
      </c>
      <c r="F66" s="39">
        <f t="shared" si="2"/>
        <v>0</v>
      </c>
      <c r="G66" s="39">
        <f t="shared" si="3"/>
        <v>0</v>
      </c>
      <c r="H66" s="39">
        <f t="shared" si="4"/>
        <v>0</v>
      </c>
      <c r="I66" s="39">
        <f t="shared" si="5"/>
        <v>0</v>
      </c>
      <c r="J66" s="39">
        <f t="shared" si="6"/>
        <v>0</v>
      </c>
      <c r="K66" s="39">
        <f t="shared" si="7"/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v>0</v>
      </c>
      <c r="AO66" s="41">
        <f t="shared" si="8"/>
        <v>0</v>
      </c>
      <c r="AP66" s="41">
        <f t="shared" si="9"/>
        <v>0</v>
      </c>
      <c r="AQ66" s="41">
        <f t="shared" si="10"/>
        <v>0</v>
      </c>
      <c r="AR66" s="41">
        <f t="shared" si="11"/>
        <v>0</v>
      </c>
      <c r="AS66" s="41">
        <f t="shared" si="12"/>
        <v>0</v>
      </c>
      <c r="AT66" s="41">
        <f t="shared" si="13"/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>
        <v>0</v>
      </c>
      <c r="BX66" s="40">
        <v>0</v>
      </c>
      <c r="BY66" s="41">
        <v>0</v>
      </c>
      <c r="BZ66" s="41">
        <v>0</v>
      </c>
      <c r="CA66" s="47"/>
    </row>
    <row r="67" spans="1:79" s="35" customFormat="1" ht="22.5">
      <c r="A67" s="1"/>
      <c r="B67" s="7" t="s">
        <v>279</v>
      </c>
      <c r="C67" s="6" t="s">
        <v>169</v>
      </c>
      <c r="D67" s="39">
        <v>0.15185663</v>
      </c>
      <c r="E67" s="40">
        <v>0</v>
      </c>
      <c r="F67" s="39">
        <f t="shared" si="2"/>
        <v>0.15185663</v>
      </c>
      <c r="G67" s="39">
        <f t="shared" si="3"/>
        <v>0.16</v>
      </c>
      <c r="H67" s="39">
        <f t="shared" si="4"/>
        <v>0</v>
      </c>
      <c r="I67" s="39">
        <f t="shared" si="5"/>
        <v>0</v>
      </c>
      <c r="J67" s="39">
        <f t="shared" si="6"/>
        <v>0</v>
      </c>
      <c r="K67" s="39">
        <f t="shared" si="7"/>
        <v>1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0.15185663</v>
      </c>
      <c r="U67" s="40">
        <v>0.16</v>
      </c>
      <c r="V67" s="40">
        <v>0</v>
      </c>
      <c r="W67" s="40">
        <v>0</v>
      </c>
      <c r="X67" s="40">
        <v>0</v>
      </c>
      <c r="Y67" s="40">
        <v>1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1">
        <f t="shared" si="8"/>
        <v>0.13014664</v>
      </c>
      <c r="AP67" s="41">
        <f t="shared" si="9"/>
        <v>0.16</v>
      </c>
      <c r="AQ67" s="41">
        <f t="shared" si="10"/>
        <v>0</v>
      </c>
      <c r="AR67" s="41">
        <f t="shared" si="11"/>
        <v>0</v>
      </c>
      <c r="AS67" s="41">
        <f t="shared" si="12"/>
        <v>0</v>
      </c>
      <c r="AT67" s="41">
        <f t="shared" si="13"/>
        <v>1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0.13014664</v>
      </c>
      <c r="BD67" s="40">
        <v>0.16</v>
      </c>
      <c r="BE67" s="40">
        <v>0</v>
      </c>
      <c r="BF67" s="40">
        <v>0</v>
      </c>
      <c r="BG67" s="40">
        <v>0</v>
      </c>
      <c r="BH67" s="40">
        <v>1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v>0</v>
      </c>
      <c r="BX67" s="40">
        <v>0</v>
      </c>
      <c r="BY67" s="41">
        <v>0</v>
      </c>
      <c r="BZ67" s="41">
        <v>0</v>
      </c>
      <c r="CA67" s="47"/>
    </row>
    <row r="68" spans="1:79" s="35" customFormat="1" ht="11.25">
      <c r="A68" s="1"/>
      <c r="B68" s="10" t="s">
        <v>280</v>
      </c>
      <c r="C68" s="6"/>
      <c r="D68" s="39">
        <v>0</v>
      </c>
      <c r="E68" s="40">
        <v>0</v>
      </c>
      <c r="F68" s="39">
        <f t="shared" si="2"/>
        <v>0</v>
      </c>
      <c r="G68" s="39">
        <f t="shared" si="3"/>
        <v>0</v>
      </c>
      <c r="H68" s="39">
        <f t="shared" si="4"/>
        <v>0</v>
      </c>
      <c r="I68" s="39">
        <f t="shared" si="5"/>
        <v>0</v>
      </c>
      <c r="J68" s="39">
        <f t="shared" si="6"/>
        <v>0</v>
      </c>
      <c r="K68" s="39">
        <f t="shared" si="7"/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1">
        <f t="shared" si="8"/>
        <v>0</v>
      </c>
      <c r="AP68" s="41">
        <f t="shared" si="9"/>
        <v>0</v>
      </c>
      <c r="AQ68" s="41">
        <f t="shared" si="10"/>
        <v>0</v>
      </c>
      <c r="AR68" s="41">
        <f t="shared" si="11"/>
        <v>0</v>
      </c>
      <c r="AS68" s="41">
        <f t="shared" si="12"/>
        <v>0</v>
      </c>
      <c r="AT68" s="41">
        <f t="shared" si="13"/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  <c r="BX68" s="40">
        <v>0</v>
      </c>
      <c r="BY68" s="41">
        <v>0</v>
      </c>
      <c r="BZ68" s="41">
        <v>0</v>
      </c>
      <c r="CA68" s="47"/>
    </row>
    <row r="69" spans="1:79" s="35" customFormat="1" ht="22.5">
      <c r="A69" s="1"/>
      <c r="B69" s="7" t="s">
        <v>281</v>
      </c>
      <c r="C69" s="6" t="s">
        <v>169</v>
      </c>
      <c r="D69" s="39">
        <v>0.15185663</v>
      </c>
      <c r="E69" s="40">
        <v>0</v>
      </c>
      <c r="F69" s="39">
        <f t="shared" si="2"/>
        <v>0.15185663</v>
      </c>
      <c r="G69" s="39">
        <f t="shared" si="3"/>
        <v>0.16</v>
      </c>
      <c r="H69" s="39">
        <f t="shared" si="4"/>
        <v>0</v>
      </c>
      <c r="I69" s="39">
        <f t="shared" si="5"/>
        <v>0</v>
      </c>
      <c r="J69" s="39">
        <f t="shared" si="6"/>
        <v>0</v>
      </c>
      <c r="K69" s="39">
        <f t="shared" si="7"/>
        <v>1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0.15185663</v>
      </c>
      <c r="U69" s="40">
        <v>0.16</v>
      </c>
      <c r="V69" s="40">
        <v>0</v>
      </c>
      <c r="W69" s="40">
        <v>0</v>
      </c>
      <c r="X69" s="40">
        <v>0</v>
      </c>
      <c r="Y69" s="40">
        <v>1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v>0</v>
      </c>
      <c r="AO69" s="41">
        <f t="shared" si="8"/>
        <v>0.13866652</v>
      </c>
      <c r="AP69" s="41">
        <f t="shared" si="9"/>
        <v>0.16</v>
      </c>
      <c r="AQ69" s="41">
        <f t="shared" si="10"/>
        <v>0</v>
      </c>
      <c r="AR69" s="41">
        <f t="shared" si="11"/>
        <v>0</v>
      </c>
      <c r="AS69" s="41">
        <f t="shared" si="12"/>
        <v>0</v>
      </c>
      <c r="AT69" s="41">
        <f t="shared" si="13"/>
        <v>1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0.13866652</v>
      </c>
      <c r="BD69" s="40">
        <v>0.16</v>
      </c>
      <c r="BE69" s="40">
        <v>0</v>
      </c>
      <c r="BF69" s="40">
        <v>0</v>
      </c>
      <c r="BG69" s="40">
        <v>0</v>
      </c>
      <c r="BH69" s="40">
        <v>1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v>0</v>
      </c>
      <c r="BX69" s="40">
        <v>0</v>
      </c>
      <c r="BY69" s="41">
        <v>0</v>
      </c>
      <c r="BZ69" s="41">
        <v>0</v>
      </c>
      <c r="CA69" s="47"/>
    </row>
    <row r="70" spans="1:79" s="35" customFormat="1" ht="22.5">
      <c r="A70" s="1"/>
      <c r="B70" s="7" t="s">
        <v>282</v>
      </c>
      <c r="C70" s="6" t="s">
        <v>169</v>
      </c>
      <c r="D70" s="39">
        <v>0.19972763</v>
      </c>
      <c r="E70" s="40">
        <v>0</v>
      </c>
      <c r="F70" s="39">
        <f t="shared" si="2"/>
        <v>0.19972763</v>
      </c>
      <c r="G70" s="39">
        <f t="shared" si="3"/>
        <v>0.25</v>
      </c>
      <c r="H70" s="39">
        <f t="shared" si="4"/>
        <v>0</v>
      </c>
      <c r="I70" s="39">
        <f t="shared" si="5"/>
        <v>0</v>
      </c>
      <c r="J70" s="39">
        <f t="shared" si="6"/>
        <v>0</v>
      </c>
      <c r="K70" s="39">
        <f t="shared" si="7"/>
        <v>1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0.19972763</v>
      </c>
      <c r="U70" s="40">
        <v>0.25</v>
      </c>
      <c r="V70" s="40">
        <v>0</v>
      </c>
      <c r="W70" s="40">
        <v>0</v>
      </c>
      <c r="X70" s="40">
        <v>0</v>
      </c>
      <c r="Y70" s="40">
        <v>1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1">
        <f t="shared" si="8"/>
        <v>0.16790867</v>
      </c>
      <c r="AP70" s="41">
        <f t="shared" si="9"/>
        <v>0.25</v>
      </c>
      <c r="AQ70" s="41">
        <f t="shared" si="10"/>
        <v>0</v>
      </c>
      <c r="AR70" s="41">
        <f t="shared" si="11"/>
        <v>0</v>
      </c>
      <c r="AS70" s="41">
        <f t="shared" si="12"/>
        <v>0</v>
      </c>
      <c r="AT70" s="41">
        <f t="shared" si="13"/>
        <v>1</v>
      </c>
      <c r="AU70" s="40">
        <v>0</v>
      </c>
      <c r="AV70" s="40">
        <v>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0.16790867</v>
      </c>
      <c r="BD70" s="40">
        <v>0.25</v>
      </c>
      <c r="BE70" s="40">
        <v>0</v>
      </c>
      <c r="BF70" s="40">
        <v>0</v>
      </c>
      <c r="BG70" s="40">
        <v>0</v>
      </c>
      <c r="BH70" s="40">
        <v>1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1">
        <v>0</v>
      </c>
      <c r="BZ70" s="41">
        <v>0</v>
      </c>
      <c r="CA70" s="47"/>
    </row>
    <row r="71" spans="1:79" s="35" customFormat="1" ht="22.5">
      <c r="A71" s="1"/>
      <c r="B71" s="7" t="s">
        <v>283</v>
      </c>
      <c r="C71" s="6" t="s">
        <v>169</v>
      </c>
      <c r="D71" s="39">
        <v>0.25048672</v>
      </c>
      <c r="E71" s="40">
        <v>0</v>
      </c>
      <c r="F71" s="39">
        <f t="shared" si="2"/>
        <v>0.25048672</v>
      </c>
      <c r="G71" s="39">
        <f t="shared" si="3"/>
        <v>0.4</v>
      </c>
      <c r="H71" s="39">
        <f t="shared" si="4"/>
        <v>0</v>
      </c>
      <c r="I71" s="39">
        <f t="shared" si="5"/>
        <v>0</v>
      </c>
      <c r="J71" s="39">
        <f t="shared" si="6"/>
        <v>0</v>
      </c>
      <c r="K71" s="39">
        <f t="shared" si="7"/>
        <v>1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0.25048672</v>
      </c>
      <c r="U71" s="40">
        <v>0.4</v>
      </c>
      <c r="V71" s="40">
        <v>0</v>
      </c>
      <c r="W71" s="40">
        <v>0</v>
      </c>
      <c r="X71" s="40">
        <v>0</v>
      </c>
      <c r="Y71" s="40">
        <v>1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1">
        <f t="shared" si="8"/>
        <v>0.21140504000000002</v>
      </c>
      <c r="AP71" s="41">
        <f t="shared" si="9"/>
        <v>0.4</v>
      </c>
      <c r="AQ71" s="41">
        <f t="shared" si="10"/>
        <v>0</v>
      </c>
      <c r="AR71" s="41">
        <f t="shared" si="11"/>
        <v>0</v>
      </c>
      <c r="AS71" s="41">
        <f t="shared" si="12"/>
        <v>0</v>
      </c>
      <c r="AT71" s="41">
        <f t="shared" si="13"/>
        <v>1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0.21140504000000002</v>
      </c>
      <c r="BD71" s="40">
        <v>0.4</v>
      </c>
      <c r="BE71" s="40">
        <v>0</v>
      </c>
      <c r="BF71" s="40">
        <v>0</v>
      </c>
      <c r="BG71" s="40">
        <v>0</v>
      </c>
      <c r="BH71" s="40">
        <v>1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  <c r="BX71" s="40">
        <v>0</v>
      </c>
      <c r="BY71" s="41">
        <v>0</v>
      </c>
      <c r="BZ71" s="41">
        <v>0</v>
      </c>
      <c r="CA71" s="47"/>
    </row>
    <row r="72" spans="1:79" s="35" customFormat="1" ht="11.25">
      <c r="A72" s="1"/>
      <c r="B72" s="10" t="s">
        <v>170</v>
      </c>
      <c r="C72" s="6"/>
      <c r="D72" s="39">
        <v>0</v>
      </c>
      <c r="E72" s="40">
        <v>0</v>
      </c>
      <c r="F72" s="39">
        <f t="shared" si="2"/>
        <v>0</v>
      </c>
      <c r="G72" s="39">
        <f t="shared" si="3"/>
        <v>0</v>
      </c>
      <c r="H72" s="39">
        <f t="shared" si="4"/>
        <v>0</v>
      </c>
      <c r="I72" s="39">
        <f t="shared" si="5"/>
        <v>0</v>
      </c>
      <c r="J72" s="39">
        <f t="shared" si="6"/>
        <v>0</v>
      </c>
      <c r="K72" s="39">
        <f t="shared" si="7"/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1">
        <f t="shared" si="8"/>
        <v>0</v>
      </c>
      <c r="AP72" s="41">
        <f t="shared" si="9"/>
        <v>0</v>
      </c>
      <c r="AQ72" s="41">
        <f t="shared" si="10"/>
        <v>0</v>
      </c>
      <c r="AR72" s="41">
        <f t="shared" si="11"/>
        <v>0</v>
      </c>
      <c r="AS72" s="41">
        <f t="shared" si="12"/>
        <v>0</v>
      </c>
      <c r="AT72" s="41">
        <f t="shared" si="13"/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X72" s="40">
        <v>0</v>
      </c>
      <c r="BY72" s="41">
        <f t="shared" si="14"/>
        <v>0</v>
      </c>
      <c r="BZ72" s="41">
        <v>0</v>
      </c>
      <c r="CA72" s="47"/>
    </row>
    <row r="73" spans="1:79" s="35" customFormat="1" ht="33.75">
      <c r="A73" s="1"/>
      <c r="B73" s="7" t="s">
        <v>171</v>
      </c>
      <c r="C73" s="6" t="s">
        <v>169</v>
      </c>
      <c r="D73" s="39">
        <v>0.25048672</v>
      </c>
      <c r="E73" s="40">
        <v>0</v>
      </c>
      <c r="F73" s="39">
        <f t="shared" si="2"/>
        <v>0.25048672</v>
      </c>
      <c r="G73" s="39">
        <f t="shared" si="3"/>
        <v>0.4</v>
      </c>
      <c r="H73" s="39">
        <f t="shared" si="4"/>
        <v>0</v>
      </c>
      <c r="I73" s="39">
        <f t="shared" si="5"/>
        <v>0</v>
      </c>
      <c r="J73" s="39">
        <f t="shared" si="6"/>
        <v>0</v>
      </c>
      <c r="K73" s="39">
        <f t="shared" si="7"/>
        <v>1</v>
      </c>
      <c r="L73" s="40">
        <v>0</v>
      </c>
      <c r="M73" s="40">
        <v>0.25048672</v>
      </c>
      <c r="N73" s="40">
        <v>0.4</v>
      </c>
      <c r="O73" s="40">
        <v>0</v>
      </c>
      <c r="P73" s="40">
        <v>0</v>
      </c>
      <c r="Q73" s="40">
        <v>0</v>
      </c>
      <c r="R73" s="40">
        <v>1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1">
        <f t="shared" si="8"/>
        <v>0.34036879</v>
      </c>
      <c r="AP73" s="41">
        <f t="shared" si="9"/>
        <v>0.4</v>
      </c>
      <c r="AQ73" s="41">
        <f t="shared" si="10"/>
        <v>0</v>
      </c>
      <c r="AR73" s="41">
        <f t="shared" si="11"/>
        <v>0</v>
      </c>
      <c r="AS73" s="41">
        <f t="shared" si="12"/>
        <v>0</v>
      </c>
      <c r="AT73" s="41">
        <f t="shared" si="13"/>
        <v>0</v>
      </c>
      <c r="AU73" s="40">
        <v>0</v>
      </c>
      <c r="AV73" s="40">
        <v>0.34036879</v>
      </c>
      <c r="AW73" s="40">
        <v>0.4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>
        <v>0</v>
      </c>
      <c r="BY73" s="41">
        <f t="shared" si="14"/>
        <v>0.08988206999999998</v>
      </c>
      <c r="BZ73" s="41">
        <f>BY73/F73*100</f>
        <v>35.88296816693515</v>
      </c>
      <c r="CA73" s="47" t="s">
        <v>353</v>
      </c>
    </row>
    <row r="74" spans="1:79" s="35" customFormat="1" ht="33.75">
      <c r="A74" s="1"/>
      <c r="B74" s="7" t="s">
        <v>284</v>
      </c>
      <c r="C74" s="6" t="s">
        <v>169</v>
      </c>
      <c r="D74" s="39">
        <v>0.25048672</v>
      </c>
      <c r="E74" s="40">
        <v>0</v>
      </c>
      <c r="F74" s="39">
        <f t="shared" si="2"/>
        <v>0.25048672</v>
      </c>
      <c r="G74" s="39">
        <f t="shared" si="3"/>
        <v>0.4</v>
      </c>
      <c r="H74" s="39">
        <f t="shared" si="4"/>
        <v>0</v>
      </c>
      <c r="I74" s="39">
        <f t="shared" si="5"/>
        <v>0</v>
      </c>
      <c r="J74" s="39">
        <f t="shared" si="6"/>
        <v>0</v>
      </c>
      <c r="K74" s="39">
        <f t="shared" si="7"/>
        <v>1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0.25048672</v>
      </c>
      <c r="U74" s="40">
        <v>0.4</v>
      </c>
      <c r="V74" s="40">
        <v>0</v>
      </c>
      <c r="W74" s="40">
        <v>0</v>
      </c>
      <c r="X74" s="40">
        <v>0</v>
      </c>
      <c r="Y74" s="40">
        <v>1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1">
        <f t="shared" si="8"/>
        <v>0.34115213</v>
      </c>
      <c r="AP74" s="41">
        <f t="shared" si="9"/>
        <v>0.4</v>
      </c>
      <c r="AQ74" s="41">
        <f t="shared" si="10"/>
        <v>0</v>
      </c>
      <c r="AR74" s="41">
        <f t="shared" si="11"/>
        <v>0</v>
      </c>
      <c r="AS74" s="41">
        <f t="shared" si="12"/>
        <v>0</v>
      </c>
      <c r="AT74" s="41">
        <f t="shared" si="13"/>
        <v>1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0.34115213</v>
      </c>
      <c r="BD74" s="40">
        <v>0.4</v>
      </c>
      <c r="BE74" s="40">
        <v>0</v>
      </c>
      <c r="BF74" s="40">
        <v>0</v>
      </c>
      <c r="BG74" s="40">
        <v>0</v>
      </c>
      <c r="BH74" s="40">
        <v>1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  <c r="BX74" s="40">
        <v>0</v>
      </c>
      <c r="BY74" s="41">
        <v>0</v>
      </c>
      <c r="BZ74" s="41">
        <v>0</v>
      </c>
      <c r="CA74" s="47" t="s">
        <v>352</v>
      </c>
    </row>
    <row r="75" spans="1:79" s="35" customFormat="1" ht="22.5">
      <c r="A75" s="1"/>
      <c r="B75" s="7" t="s">
        <v>285</v>
      </c>
      <c r="C75" s="6" t="s">
        <v>169</v>
      </c>
      <c r="D75" s="39">
        <v>0.19972763</v>
      </c>
      <c r="E75" s="40">
        <v>0</v>
      </c>
      <c r="F75" s="39">
        <f t="shared" si="2"/>
        <v>0.19972763</v>
      </c>
      <c r="G75" s="39">
        <f t="shared" si="3"/>
        <v>0.25</v>
      </c>
      <c r="H75" s="39">
        <f t="shared" si="4"/>
        <v>0</v>
      </c>
      <c r="I75" s="39">
        <f t="shared" si="5"/>
        <v>0</v>
      </c>
      <c r="J75" s="39">
        <f t="shared" si="6"/>
        <v>0</v>
      </c>
      <c r="K75" s="39">
        <f t="shared" si="7"/>
        <v>1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0.19972763</v>
      </c>
      <c r="U75" s="40">
        <v>0.25</v>
      </c>
      <c r="V75" s="40">
        <v>0</v>
      </c>
      <c r="W75" s="40">
        <v>0</v>
      </c>
      <c r="X75" s="40">
        <v>0</v>
      </c>
      <c r="Y75" s="40">
        <v>1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1">
        <f t="shared" si="8"/>
        <v>0.16122005</v>
      </c>
      <c r="AP75" s="41">
        <f t="shared" si="9"/>
        <v>0.25</v>
      </c>
      <c r="AQ75" s="41">
        <f t="shared" si="10"/>
        <v>0</v>
      </c>
      <c r="AR75" s="41">
        <f t="shared" si="11"/>
        <v>0</v>
      </c>
      <c r="AS75" s="41">
        <f t="shared" si="12"/>
        <v>0</v>
      </c>
      <c r="AT75" s="41">
        <f t="shared" si="13"/>
        <v>1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0.16122005</v>
      </c>
      <c r="BD75" s="40">
        <v>0.25</v>
      </c>
      <c r="BE75" s="40">
        <v>0</v>
      </c>
      <c r="BF75" s="40">
        <v>0</v>
      </c>
      <c r="BG75" s="40">
        <v>0</v>
      </c>
      <c r="BH75" s="40">
        <v>1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  <c r="BX75" s="40">
        <v>0</v>
      </c>
      <c r="BY75" s="41">
        <v>0</v>
      </c>
      <c r="BZ75" s="41">
        <v>0</v>
      </c>
      <c r="CA75" s="47"/>
    </row>
    <row r="76" spans="1:79" s="35" customFormat="1" ht="11.25">
      <c r="A76" s="1"/>
      <c r="B76" s="10" t="s">
        <v>266</v>
      </c>
      <c r="C76" s="6"/>
      <c r="D76" s="39">
        <v>0</v>
      </c>
      <c r="E76" s="40">
        <v>0</v>
      </c>
      <c r="F76" s="39">
        <f t="shared" si="2"/>
        <v>0</v>
      </c>
      <c r="G76" s="39">
        <f t="shared" si="3"/>
        <v>0</v>
      </c>
      <c r="H76" s="39">
        <f t="shared" si="4"/>
        <v>0</v>
      </c>
      <c r="I76" s="39">
        <f t="shared" si="5"/>
        <v>0</v>
      </c>
      <c r="J76" s="39">
        <f t="shared" si="6"/>
        <v>0</v>
      </c>
      <c r="K76" s="39">
        <f t="shared" si="7"/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1">
        <f t="shared" si="8"/>
        <v>0</v>
      </c>
      <c r="AP76" s="41">
        <f t="shared" si="9"/>
        <v>0</v>
      </c>
      <c r="AQ76" s="41">
        <f t="shared" si="10"/>
        <v>0</v>
      </c>
      <c r="AR76" s="41">
        <f t="shared" si="11"/>
        <v>0</v>
      </c>
      <c r="AS76" s="41">
        <f t="shared" si="12"/>
        <v>0</v>
      </c>
      <c r="AT76" s="41">
        <f t="shared" si="13"/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41">
        <v>0</v>
      </c>
      <c r="BZ76" s="41">
        <v>0</v>
      </c>
      <c r="CA76" s="47"/>
    </row>
    <row r="77" spans="1:79" s="35" customFormat="1" ht="22.5">
      <c r="A77" s="1"/>
      <c r="B77" s="7" t="s">
        <v>286</v>
      </c>
      <c r="C77" s="6" t="s">
        <v>169</v>
      </c>
      <c r="D77" s="39">
        <v>0.15185663</v>
      </c>
      <c r="E77" s="40">
        <v>0</v>
      </c>
      <c r="F77" s="39">
        <f t="shared" si="2"/>
        <v>0.15185663</v>
      </c>
      <c r="G77" s="39">
        <f t="shared" si="3"/>
        <v>0.16</v>
      </c>
      <c r="H77" s="39">
        <f t="shared" si="4"/>
        <v>0</v>
      </c>
      <c r="I77" s="39">
        <f t="shared" si="5"/>
        <v>0</v>
      </c>
      <c r="J77" s="39">
        <f t="shared" si="6"/>
        <v>0</v>
      </c>
      <c r="K77" s="39">
        <f t="shared" si="7"/>
        <v>1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0.15185663</v>
      </c>
      <c r="U77" s="40">
        <v>0.16</v>
      </c>
      <c r="V77" s="40">
        <v>0</v>
      </c>
      <c r="W77" s="40">
        <v>0</v>
      </c>
      <c r="X77" s="40">
        <v>0</v>
      </c>
      <c r="Y77" s="40">
        <v>1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1">
        <f t="shared" si="8"/>
        <v>0.12314773</v>
      </c>
      <c r="AP77" s="41">
        <f t="shared" si="9"/>
        <v>0.16</v>
      </c>
      <c r="AQ77" s="41">
        <f t="shared" si="10"/>
        <v>0</v>
      </c>
      <c r="AR77" s="41">
        <f t="shared" si="11"/>
        <v>0</v>
      </c>
      <c r="AS77" s="41">
        <f t="shared" si="12"/>
        <v>0</v>
      </c>
      <c r="AT77" s="41">
        <f t="shared" si="13"/>
        <v>1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0.12314773</v>
      </c>
      <c r="BD77" s="40">
        <v>0.16</v>
      </c>
      <c r="BE77" s="40">
        <v>0</v>
      </c>
      <c r="BF77" s="40">
        <v>0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  <c r="BX77" s="40">
        <v>0</v>
      </c>
      <c r="BY77" s="41">
        <v>0</v>
      </c>
      <c r="BZ77" s="41">
        <v>0</v>
      </c>
      <c r="CA77" s="47"/>
    </row>
    <row r="78" spans="1:79" s="35" customFormat="1" ht="22.5">
      <c r="A78" s="1"/>
      <c r="B78" s="7" t="s">
        <v>287</v>
      </c>
      <c r="C78" s="6" t="s">
        <v>169</v>
      </c>
      <c r="D78" s="39">
        <v>0.15185663</v>
      </c>
      <c r="E78" s="40">
        <v>0</v>
      </c>
      <c r="F78" s="39">
        <f t="shared" si="2"/>
        <v>0.15185663</v>
      </c>
      <c r="G78" s="39">
        <f t="shared" si="3"/>
        <v>0.16</v>
      </c>
      <c r="H78" s="39">
        <f t="shared" si="4"/>
        <v>0</v>
      </c>
      <c r="I78" s="39">
        <f t="shared" si="5"/>
        <v>0</v>
      </c>
      <c r="J78" s="39">
        <f t="shared" si="6"/>
        <v>0</v>
      </c>
      <c r="K78" s="39">
        <f t="shared" si="7"/>
        <v>1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0.15185663</v>
      </c>
      <c r="U78" s="40">
        <v>0.16</v>
      </c>
      <c r="V78" s="40">
        <v>0</v>
      </c>
      <c r="W78" s="40">
        <v>0</v>
      </c>
      <c r="X78" s="40">
        <v>0</v>
      </c>
      <c r="Y78" s="40">
        <v>1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1">
        <f t="shared" si="8"/>
        <v>0.12314773</v>
      </c>
      <c r="AP78" s="41">
        <f t="shared" si="9"/>
        <v>0.16</v>
      </c>
      <c r="AQ78" s="41">
        <f t="shared" si="10"/>
        <v>0</v>
      </c>
      <c r="AR78" s="41">
        <f t="shared" si="11"/>
        <v>0</v>
      </c>
      <c r="AS78" s="41">
        <f t="shared" si="12"/>
        <v>0</v>
      </c>
      <c r="AT78" s="41">
        <f t="shared" si="13"/>
        <v>1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0.12314773</v>
      </c>
      <c r="BD78" s="40">
        <v>0.16</v>
      </c>
      <c r="BE78" s="40">
        <v>0</v>
      </c>
      <c r="BF78" s="40">
        <v>0</v>
      </c>
      <c r="BG78" s="40">
        <v>0</v>
      </c>
      <c r="BH78" s="40">
        <v>1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1">
        <v>0</v>
      </c>
      <c r="BZ78" s="41">
        <v>0</v>
      </c>
      <c r="CA78" s="47"/>
    </row>
    <row r="79" spans="1:79" s="35" customFormat="1" ht="22.5">
      <c r="A79" s="1"/>
      <c r="B79" s="7" t="s">
        <v>288</v>
      </c>
      <c r="C79" s="6" t="s">
        <v>169</v>
      </c>
      <c r="D79" s="39">
        <v>0.25048672</v>
      </c>
      <c r="E79" s="40">
        <v>0</v>
      </c>
      <c r="F79" s="39">
        <f t="shared" si="2"/>
        <v>0.25048672</v>
      </c>
      <c r="G79" s="39">
        <f t="shared" si="3"/>
        <v>0.4</v>
      </c>
      <c r="H79" s="39">
        <f t="shared" si="4"/>
        <v>0</v>
      </c>
      <c r="I79" s="39">
        <f t="shared" si="5"/>
        <v>0</v>
      </c>
      <c r="J79" s="39">
        <f t="shared" si="6"/>
        <v>0</v>
      </c>
      <c r="K79" s="39">
        <f t="shared" si="7"/>
        <v>1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0.25048672</v>
      </c>
      <c r="U79" s="40">
        <v>0.4</v>
      </c>
      <c r="V79" s="40">
        <v>0</v>
      </c>
      <c r="W79" s="40">
        <v>0</v>
      </c>
      <c r="X79" s="40">
        <v>0</v>
      </c>
      <c r="Y79" s="40">
        <v>1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1">
        <f t="shared" si="8"/>
        <v>0.23705666</v>
      </c>
      <c r="AP79" s="41">
        <f t="shared" si="9"/>
        <v>0.4</v>
      </c>
      <c r="AQ79" s="41">
        <f t="shared" si="10"/>
        <v>0</v>
      </c>
      <c r="AR79" s="41">
        <f t="shared" si="11"/>
        <v>0</v>
      </c>
      <c r="AS79" s="41">
        <f t="shared" si="12"/>
        <v>0</v>
      </c>
      <c r="AT79" s="41">
        <f t="shared" si="13"/>
        <v>1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0.23705666</v>
      </c>
      <c r="BD79" s="40">
        <v>0.4</v>
      </c>
      <c r="BE79" s="40">
        <v>0</v>
      </c>
      <c r="BF79" s="40">
        <v>0</v>
      </c>
      <c r="BG79" s="40">
        <v>0</v>
      </c>
      <c r="BH79" s="40">
        <v>1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41">
        <v>0</v>
      </c>
      <c r="BZ79" s="41">
        <v>0</v>
      </c>
      <c r="CA79" s="47"/>
    </row>
    <row r="80" spans="1:79" s="35" customFormat="1" ht="11.25">
      <c r="A80" s="1"/>
      <c r="B80" s="10" t="s">
        <v>172</v>
      </c>
      <c r="C80" s="6"/>
      <c r="D80" s="39">
        <v>0</v>
      </c>
      <c r="E80" s="40">
        <v>0</v>
      </c>
      <c r="F80" s="39">
        <f t="shared" si="2"/>
        <v>0</v>
      </c>
      <c r="G80" s="39">
        <f t="shared" si="3"/>
        <v>0</v>
      </c>
      <c r="H80" s="39">
        <f t="shared" si="4"/>
        <v>0</v>
      </c>
      <c r="I80" s="39">
        <f t="shared" si="5"/>
        <v>0</v>
      </c>
      <c r="J80" s="39">
        <f t="shared" si="6"/>
        <v>0</v>
      </c>
      <c r="K80" s="39">
        <f t="shared" si="7"/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1">
        <f t="shared" si="8"/>
        <v>0</v>
      </c>
      <c r="AP80" s="41">
        <f t="shared" si="9"/>
        <v>0</v>
      </c>
      <c r="AQ80" s="41">
        <f t="shared" si="10"/>
        <v>0</v>
      </c>
      <c r="AR80" s="41">
        <f t="shared" si="11"/>
        <v>0</v>
      </c>
      <c r="AS80" s="41">
        <f t="shared" si="12"/>
        <v>0</v>
      </c>
      <c r="AT80" s="41">
        <f t="shared" si="13"/>
        <v>0</v>
      </c>
      <c r="AU80" s="40">
        <v>0</v>
      </c>
      <c r="AV80" s="40">
        <v>0</v>
      </c>
      <c r="AW80" s="40">
        <v>0</v>
      </c>
      <c r="AX80" s="40">
        <v>0</v>
      </c>
      <c r="AY80" s="40">
        <v>0</v>
      </c>
      <c r="AZ80" s="40">
        <v>0</v>
      </c>
      <c r="BA80" s="40">
        <v>0</v>
      </c>
      <c r="BB80" s="40">
        <v>0</v>
      </c>
      <c r="BC80" s="40">
        <v>0</v>
      </c>
      <c r="BD80" s="40">
        <v>0</v>
      </c>
      <c r="BE80" s="40">
        <v>0</v>
      </c>
      <c r="BF80" s="40">
        <v>0</v>
      </c>
      <c r="BG80" s="40">
        <v>0</v>
      </c>
      <c r="BH80" s="40">
        <v>0</v>
      </c>
      <c r="BI80" s="40">
        <v>0</v>
      </c>
      <c r="BJ80" s="40">
        <v>0</v>
      </c>
      <c r="BK80" s="40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  <c r="BX80" s="40">
        <v>0</v>
      </c>
      <c r="BY80" s="41">
        <f t="shared" si="14"/>
        <v>0</v>
      </c>
      <c r="BZ80" s="41">
        <v>0</v>
      </c>
      <c r="CA80" s="47"/>
    </row>
    <row r="81" spans="1:79" s="35" customFormat="1" ht="22.5">
      <c r="A81" s="1"/>
      <c r="B81" s="7" t="s">
        <v>173</v>
      </c>
      <c r="C81" s="6" t="s">
        <v>169</v>
      </c>
      <c r="D81" s="39">
        <v>0.08582596</v>
      </c>
      <c r="E81" s="40">
        <v>0</v>
      </c>
      <c r="F81" s="39">
        <f t="shared" si="2"/>
        <v>0.08582596</v>
      </c>
      <c r="G81" s="39">
        <f t="shared" si="3"/>
        <v>0.063</v>
      </c>
      <c r="H81" s="39">
        <f t="shared" si="4"/>
        <v>0</v>
      </c>
      <c r="I81" s="39">
        <f t="shared" si="5"/>
        <v>0</v>
      </c>
      <c r="J81" s="39">
        <f t="shared" si="6"/>
        <v>0</v>
      </c>
      <c r="K81" s="39">
        <f t="shared" si="7"/>
        <v>0</v>
      </c>
      <c r="L81" s="40">
        <v>0</v>
      </c>
      <c r="M81" s="40">
        <v>0.08582596</v>
      </c>
      <c r="N81" s="40">
        <v>0.063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v>0</v>
      </c>
      <c r="AO81" s="41">
        <f t="shared" si="8"/>
        <v>0.07930949</v>
      </c>
      <c r="AP81" s="41">
        <f t="shared" si="9"/>
        <v>0.063</v>
      </c>
      <c r="AQ81" s="41">
        <f t="shared" si="10"/>
        <v>0</v>
      </c>
      <c r="AR81" s="41">
        <f t="shared" si="11"/>
        <v>0</v>
      </c>
      <c r="AS81" s="41">
        <f t="shared" si="12"/>
        <v>0</v>
      </c>
      <c r="AT81" s="41">
        <f t="shared" si="13"/>
        <v>0</v>
      </c>
      <c r="AU81" s="40">
        <v>0</v>
      </c>
      <c r="AV81" s="40">
        <v>0.07930949</v>
      </c>
      <c r="AW81" s="40">
        <v>0.063</v>
      </c>
      <c r="AX81" s="40">
        <v>0</v>
      </c>
      <c r="AY81" s="40">
        <v>0</v>
      </c>
      <c r="AZ81" s="40">
        <v>0</v>
      </c>
      <c r="BA81" s="40">
        <v>0</v>
      </c>
      <c r="BB81" s="40">
        <v>0</v>
      </c>
      <c r="BC81" s="40">
        <v>0</v>
      </c>
      <c r="BD81" s="40">
        <v>0</v>
      </c>
      <c r="BE81" s="40">
        <v>0</v>
      </c>
      <c r="BF81" s="40">
        <v>0</v>
      </c>
      <c r="BG81" s="40">
        <v>0</v>
      </c>
      <c r="BH81" s="40">
        <v>0</v>
      </c>
      <c r="BI81" s="40">
        <v>0</v>
      </c>
      <c r="BJ81" s="40">
        <v>0</v>
      </c>
      <c r="BK81" s="40">
        <v>0</v>
      </c>
      <c r="BL81" s="40">
        <v>0</v>
      </c>
      <c r="BM81" s="40">
        <v>0</v>
      </c>
      <c r="BN81" s="40">
        <v>0</v>
      </c>
      <c r="BO81" s="40">
        <v>0</v>
      </c>
      <c r="BP81" s="40">
        <v>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v>0</v>
      </c>
      <c r="BX81" s="40">
        <v>0</v>
      </c>
      <c r="BY81" s="41">
        <f t="shared" si="14"/>
        <v>-0.00651647000000001</v>
      </c>
      <c r="BZ81" s="41">
        <f>BY81/F81*100</f>
        <v>-7.592656114769948</v>
      </c>
      <c r="CA81" s="47"/>
    </row>
    <row r="82" spans="1:79" s="35" customFormat="1" ht="22.5">
      <c r="A82" s="1"/>
      <c r="B82" s="7" t="s">
        <v>174</v>
      </c>
      <c r="C82" s="6" t="s">
        <v>169</v>
      </c>
      <c r="D82" s="39">
        <v>0.15185663</v>
      </c>
      <c r="E82" s="40">
        <v>0</v>
      </c>
      <c r="F82" s="39">
        <f t="shared" si="2"/>
        <v>0.15185663</v>
      </c>
      <c r="G82" s="39">
        <f t="shared" si="3"/>
        <v>0.16</v>
      </c>
      <c r="H82" s="39">
        <f t="shared" si="4"/>
        <v>0</v>
      </c>
      <c r="I82" s="39">
        <f t="shared" si="5"/>
        <v>0</v>
      </c>
      <c r="J82" s="39">
        <f t="shared" si="6"/>
        <v>0</v>
      </c>
      <c r="K82" s="39">
        <f t="shared" si="7"/>
        <v>0</v>
      </c>
      <c r="L82" s="40">
        <v>0</v>
      </c>
      <c r="M82" s="40">
        <v>0.15185663</v>
      </c>
      <c r="N82" s="40">
        <v>0.16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v>0</v>
      </c>
      <c r="AO82" s="41">
        <f t="shared" si="8"/>
        <v>0.13701546</v>
      </c>
      <c r="AP82" s="41">
        <f t="shared" si="9"/>
        <v>0.16</v>
      </c>
      <c r="AQ82" s="41">
        <f t="shared" si="10"/>
        <v>0</v>
      </c>
      <c r="AR82" s="41">
        <f t="shared" si="11"/>
        <v>0</v>
      </c>
      <c r="AS82" s="41">
        <f t="shared" si="12"/>
        <v>0</v>
      </c>
      <c r="AT82" s="41">
        <f t="shared" si="13"/>
        <v>0</v>
      </c>
      <c r="AU82" s="40">
        <v>0</v>
      </c>
      <c r="AV82" s="40">
        <v>0.13701546</v>
      </c>
      <c r="AW82" s="40">
        <v>0.16</v>
      </c>
      <c r="AX82" s="40">
        <v>0</v>
      </c>
      <c r="AY82" s="40">
        <v>0</v>
      </c>
      <c r="AZ82" s="40">
        <v>0</v>
      </c>
      <c r="BA82" s="40">
        <v>0</v>
      </c>
      <c r="BB82" s="40">
        <v>0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v>0</v>
      </c>
      <c r="BX82" s="40">
        <v>0</v>
      </c>
      <c r="BY82" s="41">
        <f t="shared" si="14"/>
        <v>-0.014841169999999987</v>
      </c>
      <c r="BZ82" s="41">
        <f>BY82/F82*100</f>
        <v>-9.773145894255645</v>
      </c>
      <c r="CA82" s="47"/>
    </row>
    <row r="83" spans="1:79" s="35" customFormat="1" ht="11.25">
      <c r="A83" s="1"/>
      <c r="B83" s="10" t="s">
        <v>197</v>
      </c>
      <c r="C83" s="6"/>
      <c r="D83" s="39">
        <v>0</v>
      </c>
      <c r="E83" s="40">
        <v>0</v>
      </c>
      <c r="F83" s="39">
        <f t="shared" si="2"/>
        <v>0</v>
      </c>
      <c r="G83" s="39">
        <f t="shared" si="3"/>
        <v>0</v>
      </c>
      <c r="H83" s="39">
        <f t="shared" si="4"/>
        <v>0</v>
      </c>
      <c r="I83" s="39">
        <f t="shared" si="5"/>
        <v>0</v>
      </c>
      <c r="J83" s="39">
        <f t="shared" si="6"/>
        <v>0</v>
      </c>
      <c r="K83" s="39">
        <f t="shared" si="7"/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1">
        <f t="shared" si="8"/>
        <v>0</v>
      </c>
      <c r="AP83" s="41">
        <f t="shared" si="9"/>
        <v>0</v>
      </c>
      <c r="AQ83" s="41">
        <f t="shared" si="10"/>
        <v>0</v>
      </c>
      <c r="AR83" s="41">
        <f t="shared" si="11"/>
        <v>0</v>
      </c>
      <c r="AS83" s="41">
        <f t="shared" si="12"/>
        <v>0</v>
      </c>
      <c r="AT83" s="41">
        <f t="shared" si="13"/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0</v>
      </c>
      <c r="AZ83" s="40">
        <v>0</v>
      </c>
      <c r="BA83" s="40">
        <v>0</v>
      </c>
      <c r="BB83" s="40">
        <v>0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0</v>
      </c>
      <c r="BI83" s="40">
        <v>0</v>
      </c>
      <c r="BJ83" s="40">
        <v>0</v>
      </c>
      <c r="BK83" s="40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0</v>
      </c>
      <c r="BY83" s="41">
        <v>0</v>
      </c>
      <c r="BZ83" s="41">
        <v>0</v>
      </c>
      <c r="CA83" s="47"/>
    </row>
    <row r="84" spans="1:79" s="35" customFormat="1" ht="22.5">
      <c r="A84" s="1"/>
      <c r="B84" s="7" t="s">
        <v>289</v>
      </c>
      <c r="C84" s="6" t="s">
        <v>169</v>
      </c>
      <c r="D84" s="39">
        <v>0.19972763</v>
      </c>
      <c r="E84" s="40">
        <v>0</v>
      </c>
      <c r="F84" s="39">
        <f t="shared" si="2"/>
        <v>0.19972763</v>
      </c>
      <c r="G84" s="39">
        <f t="shared" si="3"/>
        <v>0.25</v>
      </c>
      <c r="H84" s="39">
        <f t="shared" si="4"/>
        <v>0</v>
      </c>
      <c r="I84" s="39">
        <f t="shared" si="5"/>
        <v>0</v>
      </c>
      <c r="J84" s="39">
        <f t="shared" si="6"/>
        <v>0</v>
      </c>
      <c r="K84" s="39">
        <f t="shared" si="7"/>
        <v>1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0.19972763</v>
      </c>
      <c r="U84" s="40">
        <v>0.25</v>
      </c>
      <c r="V84" s="40">
        <v>0</v>
      </c>
      <c r="W84" s="40">
        <v>0</v>
      </c>
      <c r="X84" s="40">
        <v>0</v>
      </c>
      <c r="Y84" s="40">
        <v>1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1">
        <f t="shared" si="8"/>
        <v>0.17828312</v>
      </c>
      <c r="AP84" s="41">
        <f t="shared" si="9"/>
        <v>0.25</v>
      </c>
      <c r="AQ84" s="41">
        <f t="shared" si="10"/>
        <v>0</v>
      </c>
      <c r="AR84" s="41">
        <f t="shared" si="11"/>
        <v>0</v>
      </c>
      <c r="AS84" s="41">
        <f t="shared" si="12"/>
        <v>0</v>
      </c>
      <c r="AT84" s="41">
        <f t="shared" si="13"/>
        <v>1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0.17828312</v>
      </c>
      <c r="BD84" s="40">
        <v>0.25</v>
      </c>
      <c r="BE84" s="40">
        <v>0</v>
      </c>
      <c r="BF84" s="40">
        <v>0</v>
      </c>
      <c r="BG84" s="40">
        <v>0</v>
      </c>
      <c r="BH84" s="40">
        <v>1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1">
        <v>0</v>
      </c>
      <c r="BZ84" s="41">
        <v>0</v>
      </c>
      <c r="CA84" s="47"/>
    </row>
    <row r="85" spans="1:79" s="35" customFormat="1" ht="11.25">
      <c r="A85" s="1"/>
      <c r="B85" s="10" t="s">
        <v>290</v>
      </c>
      <c r="C85" s="6"/>
      <c r="D85" s="39">
        <v>0</v>
      </c>
      <c r="E85" s="40">
        <v>0</v>
      </c>
      <c r="F85" s="39">
        <f aca="true" t="shared" si="15" ref="F85:F148">M85+T85+AA85+AH85</f>
        <v>0</v>
      </c>
      <c r="G85" s="39">
        <f aca="true" t="shared" si="16" ref="G85:G148">N85+U85+AB85+AI85</f>
        <v>0</v>
      </c>
      <c r="H85" s="39">
        <f aca="true" t="shared" si="17" ref="H85:H148">O85+V85+AC85+AJ85</f>
        <v>0</v>
      </c>
      <c r="I85" s="39">
        <f aca="true" t="shared" si="18" ref="I85:I148">P85+W85+AD85+AK85</f>
        <v>0</v>
      </c>
      <c r="J85" s="39">
        <f aca="true" t="shared" si="19" ref="J85:J148">Q85+X85+AE85+AL85</f>
        <v>0</v>
      </c>
      <c r="K85" s="39">
        <f aca="true" t="shared" si="20" ref="K85:K148">R85+Y85+AF85+AM85</f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1">
        <f aca="true" t="shared" si="21" ref="AO85:AO148">AV85+BC85+BJ85+BQ85</f>
        <v>0</v>
      </c>
      <c r="AP85" s="41">
        <f aca="true" t="shared" si="22" ref="AP85:AP148">AW85+BD85+BK85+BR85</f>
        <v>0</v>
      </c>
      <c r="AQ85" s="41">
        <f aca="true" t="shared" si="23" ref="AQ85:AQ148">AX85+BE85+BL85+BS85</f>
        <v>0</v>
      </c>
      <c r="AR85" s="41">
        <f aca="true" t="shared" si="24" ref="AR85:AR148">AY85+BF85+BM85+BT85</f>
        <v>0</v>
      </c>
      <c r="AS85" s="41">
        <f aca="true" t="shared" si="25" ref="AS85:AS148">AZ85+BG85+BN85+BU85</f>
        <v>0</v>
      </c>
      <c r="AT85" s="41">
        <f aca="true" t="shared" si="26" ref="AT85:AT148">BA85+BH85+BO85+BV85</f>
        <v>0</v>
      </c>
      <c r="AU85" s="40">
        <v>0</v>
      </c>
      <c r="AV85" s="40">
        <v>0</v>
      </c>
      <c r="AW85" s="40">
        <v>0</v>
      </c>
      <c r="AX85" s="40">
        <v>0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1">
        <v>0</v>
      </c>
      <c r="BZ85" s="41">
        <v>0</v>
      </c>
      <c r="CA85" s="47"/>
    </row>
    <row r="86" spans="1:79" s="35" customFormat="1" ht="22.5">
      <c r="A86" s="1"/>
      <c r="B86" s="7" t="s">
        <v>291</v>
      </c>
      <c r="C86" s="6" t="s">
        <v>169</v>
      </c>
      <c r="D86" s="39">
        <v>0.19972763</v>
      </c>
      <c r="E86" s="40">
        <v>0</v>
      </c>
      <c r="F86" s="39">
        <f t="shared" si="15"/>
        <v>0.19972763</v>
      </c>
      <c r="G86" s="39">
        <f t="shared" si="16"/>
        <v>0.25</v>
      </c>
      <c r="H86" s="39">
        <f t="shared" si="17"/>
        <v>0</v>
      </c>
      <c r="I86" s="39">
        <f t="shared" si="18"/>
        <v>0</v>
      </c>
      <c r="J86" s="39">
        <f t="shared" si="19"/>
        <v>0</v>
      </c>
      <c r="K86" s="39">
        <f t="shared" si="20"/>
        <v>1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0.19972763</v>
      </c>
      <c r="U86" s="40">
        <v>0.25</v>
      </c>
      <c r="V86" s="40">
        <v>0</v>
      </c>
      <c r="W86" s="40">
        <v>0</v>
      </c>
      <c r="X86" s="40">
        <v>0</v>
      </c>
      <c r="Y86" s="40">
        <v>1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1">
        <f t="shared" si="21"/>
        <v>0.19241249</v>
      </c>
      <c r="AP86" s="41">
        <f t="shared" si="22"/>
        <v>0.25</v>
      </c>
      <c r="AQ86" s="41">
        <f t="shared" si="23"/>
        <v>0</v>
      </c>
      <c r="AR86" s="41">
        <f t="shared" si="24"/>
        <v>0</v>
      </c>
      <c r="AS86" s="41">
        <f t="shared" si="25"/>
        <v>0</v>
      </c>
      <c r="AT86" s="41">
        <f t="shared" si="26"/>
        <v>1</v>
      </c>
      <c r="AU86" s="40">
        <v>0</v>
      </c>
      <c r="AV86" s="40">
        <v>0</v>
      </c>
      <c r="AW86" s="40">
        <v>0</v>
      </c>
      <c r="AX86" s="40">
        <v>0</v>
      </c>
      <c r="AY86" s="40">
        <v>0</v>
      </c>
      <c r="AZ86" s="40">
        <v>0</v>
      </c>
      <c r="BA86" s="40">
        <v>0</v>
      </c>
      <c r="BB86" s="40">
        <v>0</v>
      </c>
      <c r="BC86" s="40">
        <v>0.19241249</v>
      </c>
      <c r="BD86" s="40">
        <v>0.25</v>
      </c>
      <c r="BE86" s="40">
        <v>0</v>
      </c>
      <c r="BF86" s="40">
        <v>0</v>
      </c>
      <c r="BG86" s="40">
        <v>0</v>
      </c>
      <c r="BH86" s="40">
        <v>1</v>
      </c>
      <c r="BI86" s="40">
        <v>0</v>
      </c>
      <c r="BJ86" s="40">
        <v>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1">
        <v>0</v>
      </c>
      <c r="BZ86" s="41">
        <v>0</v>
      </c>
      <c r="CA86" s="47"/>
    </row>
    <row r="87" spans="1:79" s="35" customFormat="1" ht="11.25">
      <c r="A87" s="1"/>
      <c r="B87" s="10" t="s">
        <v>175</v>
      </c>
      <c r="C87" s="6"/>
      <c r="D87" s="39">
        <v>0</v>
      </c>
      <c r="E87" s="40">
        <v>0</v>
      </c>
      <c r="F87" s="39">
        <f t="shared" si="15"/>
        <v>0</v>
      </c>
      <c r="G87" s="39">
        <f t="shared" si="16"/>
        <v>0</v>
      </c>
      <c r="H87" s="39">
        <f t="shared" si="17"/>
        <v>0</v>
      </c>
      <c r="I87" s="39">
        <f t="shared" si="18"/>
        <v>0</v>
      </c>
      <c r="J87" s="39">
        <f t="shared" si="19"/>
        <v>0</v>
      </c>
      <c r="K87" s="39">
        <f t="shared" si="20"/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1">
        <f t="shared" si="21"/>
        <v>0</v>
      </c>
      <c r="AP87" s="41">
        <f t="shared" si="22"/>
        <v>0</v>
      </c>
      <c r="AQ87" s="41">
        <f t="shared" si="23"/>
        <v>0</v>
      </c>
      <c r="AR87" s="41">
        <f t="shared" si="24"/>
        <v>0</v>
      </c>
      <c r="AS87" s="41">
        <f t="shared" si="25"/>
        <v>0</v>
      </c>
      <c r="AT87" s="41">
        <f t="shared" si="26"/>
        <v>0</v>
      </c>
      <c r="AU87" s="40">
        <v>0</v>
      </c>
      <c r="AV87" s="40">
        <v>0</v>
      </c>
      <c r="AW87" s="40">
        <v>0</v>
      </c>
      <c r="AX87" s="40">
        <v>0</v>
      </c>
      <c r="AY87" s="40">
        <v>0</v>
      </c>
      <c r="AZ87" s="40">
        <v>0</v>
      </c>
      <c r="BA87" s="40">
        <v>0</v>
      </c>
      <c r="BB87" s="40">
        <v>0</v>
      </c>
      <c r="BC87" s="40">
        <v>0</v>
      </c>
      <c r="BD87" s="40">
        <v>0</v>
      </c>
      <c r="BE87" s="40">
        <v>0</v>
      </c>
      <c r="BF87" s="40">
        <v>0</v>
      </c>
      <c r="BG87" s="40">
        <v>0</v>
      </c>
      <c r="BH87" s="40">
        <v>0</v>
      </c>
      <c r="BI87" s="40">
        <v>0</v>
      </c>
      <c r="BJ87" s="40">
        <v>0</v>
      </c>
      <c r="BK87" s="40">
        <v>0</v>
      </c>
      <c r="BL87" s="40">
        <v>0</v>
      </c>
      <c r="BM87" s="40">
        <v>0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v>0</v>
      </c>
      <c r="BX87" s="40">
        <v>0</v>
      </c>
      <c r="BY87" s="41">
        <f t="shared" si="14"/>
        <v>0</v>
      </c>
      <c r="BZ87" s="41">
        <v>0</v>
      </c>
      <c r="CA87" s="47"/>
    </row>
    <row r="88" spans="1:79" s="35" customFormat="1" ht="22.5">
      <c r="A88" s="1"/>
      <c r="B88" s="7" t="s">
        <v>176</v>
      </c>
      <c r="C88" s="6" t="s">
        <v>169</v>
      </c>
      <c r="D88" s="39">
        <v>0.15185663</v>
      </c>
      <c r="E88" s="40">
        <v>0</v>
      </c>
      <c r="F88" s="39">
        <f t="shared" si="15"/>
        <v>0.15185663</v>
      </c>
      <c r="G88" s="39">
        <f t="shared" si="16"/>
        <v>0.16</v>
      </c>
      <c r="H88" s="39">
        <f t="shared" si="17"/>
        <v>0</v>
      </c>
      <c r="I88" s="39">
        <f t="shared" si="18"/>
        <v>0</v>
      </c>
      <c r="J88" s="39">
        <f t="shared" si="19"/>
        <v>0</v>
      </c>
      <c r="K88" s="39">
        <f t="shared" si="20"/>
        <v>1</v>
      </c>
      <c r="L88" s="40">
        <v>0</v>
      </c>
      <c r="M88" s="40">
        <v>0.15185663</v>
      </c>
      <c r="N88" s="40">
        <v>0.16</v>
      </c>
      <c r="O88" s="40">
        <v>0</v>
      </c>
      <c r="P88" s="40">
        <v>0</v>
      </c>
      <c r="Q88" s="40">
        <v>0</v>
      </c>
      <c r="R88" s="40">
        <v>1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1">
        <f t="shared" si="21"/>
        <v>0.12165749</v>
      </c>
      <c r="AP88" s="41">
        <f t="shared" si="22"/>
        <v>0.16</v>
      </c>
      <c r="AQ88" s="41">
        <f t="shared" si="23"/>
        <v>0</v>
      </c>
      <c r="AR88" s="41">
        <f t="shared" si="24"/>
        <v>0</v>
      </c>
      <c r="AS88" s="41">
        <f t="shared" si="25"/>
        <v>0</v>
      </c>
      <c r="AT88" s="41">
        <f t="shared" si="26"/>
        <v>0</v>
      </c>
      <c r="AU88" s="40">
        <v>0</v>
      </c>
      <c r="AV88" s="40">
        <v>0.12165749</v>
      </c>
      <c r="AW88" s="40">
        <v>0.16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1">
        <f t="shared" si="14"/>
        <v>-0.03019914</v>
      </c>
      <c r="BZ88" s="41">
        <f>BY88/F88*100</f>
        <v>-19.886612787337636</v>
      </c>
      <c r="CA88" s="47"/>
    </row>
    <row r="89" spans="1:79" s="35" customFormat="1" ht="22.5">
      <c r="A89" s="1"/>
      <c r="B89" s="7" t="s">
        <v>292</v>
      </c>
      <c r="C89" s="6" t="s">
        <v>169</v>
      </c>
      <c r="D89" s="39">
        <v>0.19972763</v>
      </c>
      <c r="E89" s="40">
        <v>0</v>
      </c>
      <c r="F89" s="39">
        <f t="shared" si="15"/>
        <v>0.19972763</v>
      </c>
      <c r="G89" s="39">
        <f t="shared" si="16"/>
        <v>0.25</v>
      </c>
      <c r="H89" s="39">
        <f t="shared" si="17"/>
        <v>0</v>
      </c>
      <c r="I89" s="39">
        <f t="shared" si="18"/>
        <v>0</v>
      </c>
      <c r="J89" s="39">
        <f t="shared" si="19"/>
        <v>0</v>
      </c>
      <c r="K89" s="39">
        <f t="shared" si="20"/>
        <v>1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0.19972763</v>
      </c>
      <c r="U89" s="40">
        <v>0.25</v>
      </c>
      <c r="V89" s="40">
        <v>0</v>
      </c>
      <c r="W89" s="40">
        <v>0</v>
      </c>
      <c r="X89" s="40">
        <v>0</v>
      </c>
      <c r="Y89" s="40">
        <v>1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1">
        <f t="shared" si="21"/>
        <v>0.17505634</v>
      </c>
      <c r="AP89" s="41">
        <f t="shared" si="22"/>
        <v>0.25</v>
      </c>
      <c r="AQ89" s="41">
        <f t="shared" si="23"/>
        <v>0</v>
      </c>
      <c r="AR89" s="41">
        <f t="shared" si="24"/>
        <v>0</v>
      </c>
      <c r="AS89" s="41">
        <f t="shared" si="25"/>
        <v>0</v>
      </c>
      <c r="AT89" s="41">
        <f t="shared" si="26"/>
        <v>1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  <c r="AZ89" s="40">
        <v>0</v>
      </c>
      <c r="BA89" s="40">
        <v>0</v>
      </c>
      <c r="BB89" s="40">
        <v>0</v>
      </c>
      <c r="BC89" s="40">
        <v>0.17505634</v>
      </c>
      <c r="BD89" s="40">
        <v>0.25</v>
      </c>
      <c r="BE89" s="40">
        <v>0</v>
      </c>
      <c r="BF89" s="40">
        <v>0</v>
      </c>
      <c r="BG89" s="40">
        <v>0</v>
      </c>
      <c r="BH89" s="40">
        <v>1</v>
      </c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v>0</v>
      </c>
      <c r="BX89" s="40">
        <v>0</v>
      </c>
      <c r="BY89" s="41">
        <v>0</v>
      </c>
      <c r="BZ89" s="41">
        <v>0</v>
      </c>
      <c r="CA89" s="47"/>
    </row>
    <row r="90" spans="1:79" s="35" customFormat="1" ht="11.25">
      <c r="A90" s="1"/>
      <c r="B90" s="10" t="s">
        <v>293</v>
      </c>
      <c r="C90" s="6"/>
      <c r="D90" s="39">
        <v>0</v>
      </c>
      <c r="E90" s="40">
        <v>0</v>
      </c>
      <c r="F90" s="39">
        <f t="shared" si="15"/>
        <v>0</v>
      </c>
      <c r="G90" s="39">
        <f t="shared" si="16"/>
        <v>0</v>
      </c>
      <c r="H90" s="39">
        <f t="shared" si="17"/>
        <v>0</v>
      </c>
      <c r="I90" s="39">
        <f t="shared" si="18"/>
        <v>0</v>
      </c>
      <c r="J90" s="39">
        <f t="shared" si="19"/>
        <v>0</v>
      </c>
      <c r="K90" s="39">
        <f t="shared" si="20"/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1">
        <f t="shared" si="21"/>
        <v>0</v>
      </c>
      <c r="AP90" s="41">
        <f t="shared" si="22"/>
        <v>0</v>
      </c>
      <c r="AQ90" s="41">
        <f t="shared" si="23"/>
        <v>0</v>
      </c>
      <c r="AR90" s="41">
        <f t="shared" si="24"/>
        <v>0</v>
      </c>
      <c r="AS90" s="41">
        <f t="shared" si="25"/>
        <v>0</v>
      </c>
      <c r="AT90" s="41">
        <f t="shared" si="26"/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0</v>
      </c>
      <c r="AZ90" s="40">
        <v>0</v>
      </c>
      <c r="BA90" s="40">
        <v>0</v>
      </c>
      <c r="BB90" s="40">
        <v>0</v>
      </c>
      <c r="BC90" s="40">
        <v>0</v>
      </c>
      <c r="BD90" s="40">
        <v>0</v>
      </c>
      <c r="BE90" s="40">
        <v>0</v>
      </c>
      <c r="BF90" s="40">
        <v>0</v>
      </c>
      <c r="BG90" s="40">
        <v>0</v>
      </c>
      <c r="BH90" s="40">
        <v>0</v>
      </c>
      <c r="BI90" s="40">
        <v>0</v>
      </c>
      <c r="BJ90" s="40">
        <v>0</v>
      </c>
      <c r="BK90" s="40">
        <v>0</v>
      </c>
      <c r="BL90" s="40">
        <v>0</v>
      </c>
      <c r="BM90" s="40">
        <v>0</v>
      </c>
      <c r="BN90" s="40">
        <v>0</v>
      </c>
      <c r="BO90" s="40">
        <v>0</v>
      </c>
      <c r="BP90" s="40">
        <v>0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v>0</v>
      </c>
      <c r="BX90" s="40">
        <v>0</v>
      </c>
      <c r="BY90" s="41">
        <v>0</v>
      </c>
      <c r="BZ90" s="41">
        <v>0</v>
      </c>
      <c r="CA90" s="47"/>
    </row>
    <row r="91" spans="1:79" s="35" customFormat="1" ht="22.5">
      <c r="A91" s="1"/>
      <c r="B91" s="7" t="s">
        <v>294</v>
      </c>
      <c r="C91" s="6" t="s">
        <v>169</v>
      </c>
      <c r="D91" s="39">
        <v>0.19972763</v>
      </c>
      <c r="E91" s="40">
        <v>0</v>
      </c>
      <c r="F91" s="39">
        <f t="shared" si="15"/>
        <v>0.19972763</v>
      </c>
      <c r="G91" s="39">
        <f t="shared" si="16"/>
        <v>0.25</v>
      </c>
      <c r="H91" s="39">
        <f t="shared" si="17"/>
        <v>0</v>
      </c>
      <c r="I91" s="39">
        <f t="shared" si="18"/>
        <v>0</v>
      </c>
      <c r="J91" s="39">
        <f t="shared" si="19"/>
        <v>0</v>
      </c>
      <c r="K91" s="39">
        <f t="shared" si="20"/>
        <v>1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0.19972763</v>
      </c>
      <c r="U91" s="40">
        <v>0.25</v>
      </c>
      <c r="V91" s="40">
        <v>0</v>
      </c>
      <c r="W91" s="40">
        <v>0</v>
      </c>
      <c r="X91" s="40">
        <v>0</v>
      </c>
      <c r="Y91" s="40">
        <v>1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1">
        <f t="shared" si="21"/>
        <v>0.16747913</v>
      </c>
      <c r="AP91" s="41">
        <f t="shared" si="22"/>
        <v>0.25</v>
      </c>
      <c r="AQ91" s="41">
        <f t="shared" si="23"/>
        <v>0</v>
      </c>
      <c r="AR91" s="41">
        <f t="shared" si="24"/>
        <v>0</v>
      </c>
      <c r="AS91" s="41">
        <f t="shared" si="25"/>
        <v>0</v>
      </c>
      <c r="AT91" s="41">
        <f t="shared" si="26"/>
        <v>1</v>
      </c>
      <c r="AU91" s="40">
        <v>0</v>
      </c>
      <c r="AV91" s="40">
        <v>0</v>
      </c>
      <c r="AW91" s="40">
        <v>0</v>
      </c>
      <c r="AX91" s="40">
        <v>0</v>
      </c>
      <c r="AY91" s="40">
        <v>0</v>
      </c>
      <c r="AZ91" s="40">
        <v>0</v>
      </c>
      <c r="BA91" s="40">
        <v>0</v>
      </c>
      <c r="BB91" s="40">
        <v>0</v>
      </c>
      <c r="BC91" s="40">
        <v>0.16747913</v>
      </c>
      <c r="BD91" s="40">
        <v>0.25</v>
      </c>
      <c r="BE91" s="40">
        <v>0</v>
      </c>
      <c r="BF91" s="40">
        <v>0</v>
      </c>
      <c r="BG91" s="40">
        <v>0</v>
      </c>
      <c r="BH91" s="40">
        <v>1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v>0</v>
      </c>
      <c r="BX91" s="40">
        <v>0</v>
      </c>
      <c r="BY91" s="41">
        <v>0</v>
      </c>
      <c r="BZ91" s="41">
        <v>0</v>
      </c>
      <c r="CA91" s="47"/>
    </row>
    <row r="92" spans="1:79" s="45" customFormat="1" ht="11.25">
      <c r="A92" s="20" t="s">
        <v>164</v>
      </c>
      <c r="B92" s="8" t="s">
        <v>177</v>
      </c>
      <c r="C92" s="21" t="s">
        <v>178</v>
      </c>
      <c r="D92" s="42">
        <v>0.05824716</v>
      </c>
      <c r="E92" s="43">
        <v>0</v>
      </c>
      <c r="F92" s="39">
        <f t="shared" si="15"/>
        <v>0.05824716</v>
      </c>
      <c r="G92" s="39">
        <f t="shared" si="16"/>
        <v>0</v>
      </c>
      <c r="H92" s="39">
        <f t="shared" si="17"/>
        <v>0</v>
      </c>
      <c r="I92" s="39">
        <f t="shared" si="18"/>
        <v>0</v>
      </c>
      <c r="J92" s="39">
        <f t="shared" si="19"/>
        <v>0</v>
      </c>
      <c r="K92" s="39">
        <f t="shared" si="20"/>
        <v>1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0.05824716</v>
      </c>
      <c r="U92" s="43">
        <v>0</v>
      </c>
      <c r="V92" s="43">
        <v>0</v>
      </c>
      <c r="W92" s="43">
        <v>0</v>
      </c>
      <c r="X92" s="43">
        <v>0</v>
      </c>
      <c r="Y92" s="43">
        <v>1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1">
        <f t="shared" si="21"/>
        <v>0.05967161</v>
      </c>
      <c r="AP92" s="41">
        <f t="shared" si="22"/>
        <v>0</v>
      </c>
      <c r="AQ92" s="41">
        <f t="shared" si="23"/>
        <v>0</v>
      </c>
      <c r="AR92" s="41">
        <f t="shared" si="24"/>
        <v>0</v>
      </c>
      <c r="AS92" s="41">
        <f t="shared" si="25"/>
        <v>0</v>
      </c>
      <c r="AT92" s="41">
        <f t="shared" si="26"/>
        <v>1</v>
      </c>
      <c r="AU92" s="43">
        <v>0</v>
      </c>
      <c r="AV92" s="43">
        <v>0</v>
      </c>
      <c r="AW92" s="43">
        <v>0</v>
      </c>
      <c r="AX92" s="43">
        <v>0</v>
      </c>
      <c r="AY92" s="43">
        <v>0</v>
      </c>
      <c r="AZ92" s="43">
        <v>0</v>
      </c>
      <c r="BA92" s="43">
        <v>0</v>
      </c>
      <c r="BB92" s="43">
        <v>0</v>
      </c>
      <c r="BC92" s="43">
        <v>0.05967161</v>
      </c>
      <c r="BD92" s="43">
        <v>0</v>
      </c>
      <c r="BE92" s="43">
        <v>0</v>
      </c>
      <c r="BF92" s="43">
        <v>0</v>
      </c>
      <c r="BG92" s="43">
        <v>0</v>
      </c>
      <c r="BH92" s="43">
        <v>1</v>
      </c>
      <c r="BI92" s="43">
        <v>0</v>
      </c>
      <c r="BJ92" s="43">
        <v>0</v>
      </c>
      <c r="BK92" s="43">
        <v>0</v>
      </c>
      <c r="BL92" s="43">
        <v>0</v>
      </c>
      <c r="BM92" s="43">
        <v>0</v>
      </c>
      <c r="BN92" s="43">
        <v>0</v>
      </c>
      <c r="BO92" s="43">
        <v>0</v>
      </c>
      <c r="BP92" s="43">
        <v>0</v>
      </c>
      <c r="BQ92" s="43">
        <v>0</v>
      </c>
      <c r="BR92" s="43">
        <v>0</v>
      </c>
      <c r="BS92" s="43">
        <v>0</v>
      </c>
      <c r="BT92" s="43">
        <v>0</v>
      </c>
      <c r="BU92" s="43">
        <v>0</v>
      </c>
      <c r="BV92" s="43">
        <v>0</v>
      </c>
      <c r="BW92" s="43">
        <v>0</v>
      </c>
      <c r="BX92" s="43">
        <v>0</v>
      </c>
      <c r="BY92" s="44">
        <f t="shared" si="14"/>
        <v>0.0014244500000000007</v>
      </c>
      <c r="BZ92" s="44">
        <v>0</v>
      </c>
      <c r="CA92" s="48"/>
    </row>
    <row r="93" spans="1:79" s="35" customFormat="1" ht="11.25">
      <c r="A93" s="1"/>
      <c r="B93" s="10" t="s">
        <v>266</v>
      </c>
      <c r="C93" s="6"/>
      <c r="D93" s="39">
        <v>0</v>
      </c>
      <c r="E93" s="40">
        <v>0</v>
      </c>
      <c r="F93" s="39">
        <f t="shared" si="15"/>
        <v>0</v>
      </c>
      <c r="G93" s="39">
        <f t="shared" si="16"/>
        <v>0</v>
      </c>
      <c r="H93" s="39">
        <f t="shared" si="17"/>
        <v>0</v>
      </c>
      <c r="I93" s="39">
        <f t="shared" si="18"/>
        <v>0</v>
      </c>
      <c r="J93" s="39">
        <f t="shared" si="19"/>
        <v>0</v>
      </c>
      <c r="K93" s="39">
        <f t="shared" si="20"/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0">
        <v>0</v>
      </c>
      <c r="AO93" s="41">
        <f t="shared" si="21"/>
        <v>0</v>
      </c>
      <c r="AP93" s="41">
        <f t="shared" si="22"/>
        <v>0</v>
      </c>
      <c r="AQ93" s="41">
        <f t="shared" si="23"/>
        <v>0</v>
      </c>
      <c r="AR93" s="41">
        <f t="shared" si="24"/>
        <v>0</v>
      </c>
      <c r="AS93" s="41">
        <f t="shared" si="25"/>
        <v>0</v>
      </c>
      <c r="AT93" s="41">
        <f t="shared" si="26"/>
        <v>0</v>
      </c>
      <c r="AU93" s="40">
        <v>0</v>
      </c>
      <c r="AV93" s="40">
        <v>0</v>
      </c>
      <c r="AW93" s="40">
        <v>0</v>
      </c>
      <c r="AX93" s="40">
        <v>0</v>
      </c>
      <c r="AY93" s="40">
        <v>0</v>
      </c>
      <c r="AZ93" s="40">
        <v>0</v>
      </c>
      <c r="BA93" s="40">
        <v>0</v>
      </c>
      <c r="BB93" s="40">
        <v>0</v>
      </c>
      <c r="BC93" s="40">
        <v>0</v>
      </c>
      <c r="BD93" s="40">
        <v>0</v>
      </c>
      <c r="BE93" s="40">
        <v>0</v>
      </c>
      <c r="BF93" s="40">
        <v>0</v>
      </c>
      <c r="BG93" s="40">
        <v>0</v>
      </c>
      <c r="BH93" s="40">
        <v>0</v>
      </c>
      <c r="BI93" s="40">
        <v>0</v>
      </c>
      <c r="BJ93" s="40">
        <v>0</v>
      </c>
      <c r="BK93" s="40">
        <v>0</v>
      </c>
      <c r="BL93" s="40">
        <v>0</v>
      </c>
      <c r="BM93" s="40">
        <v>0</v>
      </c>
      <c r="BN93" s="40">
        <v>0</v>
      </c>
      <c r="BO93" s="40">
        <v>0</v>
      </c>
      <c r="BP93" s="40">
        <v>0</v>
      </c>
      <c r="BQ93" s="40">
        <v>0</v>
      </c>
      <c r="BR93" s="40">
        <v>0</v>
      </c>
      <c r="BS93" s="40">
        <v>0</v>
      </c>
      <c r="BT93" s="40">
        <v>0</v>
      </c>
      <c r="BU93" s="40">
        <v>0</v>
      </c>
      <c r="BV93" s="40">
        <v>0</v>
      </c>
      <c r="BW93" s="40">
        <v>0</v>
      </c>
      <c r="BX93" s="40">
        <v>0</v>
      </c>
      <c r="BY93" s="41">
        <f t="shared" si="14"/>
        <v>0</v>
      </c>
      <c r="BZ93" s="41">
        <v>0</v>
      </c>
      <c r="CA93" s="47"/>
    </row>
    <row r="94" spans="1:79" s="35" customFormat="1" ht="11.25">
      <c r="A94" s="1"/>
      <c r="B94" s="7" t="s">
        <v>295</v>
      </c>
      <c r="C94" s="6" t="s">
        <v>178</v>
      </c>
      <c r="D94" s="39">
        <v>0.05824716</v>
      </c>
      <c r="E94" s="40">
        <v>0</v>
      </c>
      <c r="F94" s="39">
        <f t="shared" si="15"/>
        <v>0.05824716</v>
      </c>
      <c r="G94" s="39">
        <f t="shared" si="16"/>
        <v>0</v>
      </c>
      <c r="H94" s="39">
        <f t="shared" si="17"/>
        <v>0</v>
      </c>
      <c r="I94" s="39">
        <f t="shared" si="18"/>
        <v>0</v>
      </c>
      <c r="J94" s="39">
        <f t="shared" si="19"/>
        <v>0</v>
      </c>
      <c r="K94" s="39">
        <f t="shared" si="20"/>
        <v>1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0.05824716</v>
      </c>
      <c r="U94" s="40">
        <v>0</v>
      </c>
      <c r="V94" s="40">
        <v>0</v>
      </c>
      <c r="W94" s="40">
        <v>0</v>
      </c>
      <c r="X94" s="40">
        <v>0</v>
      </c>
      <c r="Y94" s="40">
        <v>1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1">
        <f t="shared" si="21"/>
        <v>0.05967161</v>
      </c>
      <c r="AP94" s="41">
        <f t="shared" si="22"/>
        <v>0</v>
      </c>
      <c r="AQ94" s="41">
        <f t="shared" si="23"/>
        <v>0</v>
      </c>
      <c r="AR94" s="41">
        <f t="shared" si="24"/>
        <v>0</v>
      </c>
      <c r="AS94" s="41">
        <f t="shared" si="25"/>
        <v>0</v>
      </c>
      <c r="AT94" s="41">
        <f t="shared" si="26"/>
        <v>1</v>
      </c>
      <c r="AU94" s="40">
        <v>0</v>
      </c>
      <c r="AV94" s="40">
        <v>0</v>
      </c>
      <c r="AW94" s="40">
        <v>0</v>
      </c>
      <c r="AX94" s="40">
        <v>0</v>
      </c>
      <c r="AY94" s="40">
        <v>0</v>
      </c>
      <c r="AZ94" s="40">
        <v>0</v>
      </c>
      <c r="BA94" s="40">
        <v>0</v>
      </c>
      <c r="BB94" s="40">
        <v>0</v>
      </c>
      <c r="BC94" s="40">
        <v>0.05967161</v>
      </c>
      <c r="BD94" s="40">
        <v>0</v>
      </c>
      <c r="BE94" s="40">
        <v>0</v>
      </c>
      <c r="BF94" s="40">
        <v>0</v>
      </c>
      <c r="BG94" s="40">
        <v>0</v>
      </c>
      <c r="BH94" s="40">
        <v>1</v>
      </c>
      <c r="BI94" s="40">
        <v>0</v>
      </c>
      <c r="BJ94" s="40">
        <v>0</v>
      </c>
      <c r="BK94" s="40">
        <v>0</v>
      </c>
      <c r="BL94" s="40">
        <v>0</v>
      </c>
      <c r="BM94" s="40">
        <v>0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v>0</v>
      </c>
      <c r="BX94" s="40">
        <v>0</v>
      </c>
      <c r="BY94" s="41">
        <v>0</v>
      </c>
      <c r="BZ94" s="41">
        <v>0</v>
      </c>
      <c r="CA94" s="47"/>
    </row>
    <row r="95" spans="1:79" s="35" customFormat="1" ht="32.25">
      <c r="A95" s="1" t="s">
        <v>164</v>
      </c>
      <c r="B95" s="8" t="s">
        <v>179</v>
      </c>
      <c r="C95" s="6" t="s">
        <v>180</v>
      </c>
      <c r="D95" s="39">
        <v>0</v>
      </c>
      <c r="E95" s="40">
        <v>0</v>
      </c>
      <c r="F95" s="39">
        <f t="shared" si="15"/>
        <v>0</v>
      </c>
      <c r="G95" s="39">
        <f t="shared" si="16"/>
        <v>0</v>
      </c>
      <c r="H95" s="39">
        <f t="shared" si="17"/>
        <v>0</v>
      </c>
      <c r="I95" s="39">
        <f t="shared" si="18"/>
        <v>0</v>
      </c>
      <c r="J95" s="39">
        <f t="shared" si="19"/>
        <v>0</v>
      </c>
      <c r="K95" s="39">
        <f t="shared" si="20"/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f>SUM(U96:U96)</f>
        <v>0</v>
      </c>
      <c r="V95" s="40">
        <f>SUM(V96:V96)</f>
        <v>0</v>
      </c>
      <c r="W95" s="40">
        <f>SUM(W96:W96)</f>
        <v>0</v>
      </c>
      <c r="X95" s="40">
        <f>SUM(X96:X96)</f>
        <v>0</v>
      </c>
      <c r="Y95" s="40">
        <f>SUM(Y96:Y96)</f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1">
        <f t="shared" si="21"/>
        <v>0</v>
      </c>
      <c r="AP95" s="41">
        <f t="shared" si="22"/>
        <v>0</v>
      </c>
      <c r="AQ95" s="41">
        <f t="shared" si="23"/>
        <v>0</v>
      </c>
      <c r="AR95" s="41">
        <f t="shared" si="24"/>
        <v>0</v>
      </c>
      <c r="AS95" s="41">
        <f t="shared" si="25"/>
        <v>0</v>
      </c>
      <c r="AT95" s="41">
        <f t="shared" si="26"/>
        <v>0</v>
      </c>
      <c r="AU95" s="40">
        <v>0</v>
      </c>
      <c r="AV95" s="40">
        <v>0</v>
      </c>
      <c r="AW95" s="40">
        <v>0</v>
      </c>
      <c r="AX95" s="40">
        <v>0</v>
      </c>
      <c r="AY95" s="40">
        <v>0</v>
      </c>
      <c r="AZ95" s="40">
        <v>0</v>
      </c>
      <c r="BA95" s="40">
        <v>0</v>
      </c>
      <c r="BB95" s="40">
        <v>0</v>
      </c>
      <c r="BC95" s="40">
        <v>0</v>
      </c>
      <c r="BD95" s="40">
        <f>SUM(BD96:BD96)</f>
        <v>0</v>
      </c>
      <c r="BE95" s="40">
        <f>SUM(BE96:BE96)</f>
        <v>0</v>
      </c>
      <c r="BF95" s="40">
        <f>SUM(BF96:BF96)</f>
        <v>0</v>
      </c>
      <c r="BG95" s="40">
        <f>SUM(BG96:BG96)</f>
        <v>0</v>
      </c>
      <c r="BH95" s="40">
        <f>SUM(BH96:BH96)</f>
        <v>0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v>0</v>
      </c>
      <c r="BX95" s="40">
        <v>0</v>
      </c>
      <c r="BY95" s="41">
        <f t="shared" si="14"/>
        <v>0</v>
      </c>
      <c r="BZ95" s="41">
        <v>0</v>
      </c>
      <c r="CA95" s="47"/>
    </row>
    <row r="96" spans="1:79" s="35" customFormat="1" ht="11.25">
      <c r="A96" s="1"/>
      <c r="B96" s="7"/>
      <c r="C96" s="6"/>
      <c r="D96" s="39">
        <v>0</v>
      </c>
      <c r="E96" s="40">
        <v>0</v>
      </c>
      <c r="F96" s="39">
        <f t="shared" si="15"/>
        <v>0</v>
      </c>
      <c r="G96" s="39">
        <f t="shared" si="16"/>
        <v>0</v>
      </c>
      <c r="H96" s="39">
        <f t="shared" si="17"/>
        <v>0</v>
      </c>
      <c r="I96" s="39">
        <f t="shared" si="18"/>
        <v>0</v>
      </c>
      <c r="J96" s="39">
        <f t="shared" si="19"/>
        <v>0</v>
      </c>
      <c r="K96" s="39">
        <f t="shared" si="20"/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1">
        <f t="shared" si="21"/>
        <v>0</v>
      </c>
      <c r="AP96" s="41">
        <f t="shared" si="22"/>
        <v>0</v>
      </c>
      <c r="AQ96" s="41">
        <f t="shared" si="23"/>
        <v>0</v>
      </c>
      <c r="AR96" s="41">
        <f t="shared" si="24"/>
        <v>0</v>
      </c>
      <c r="AS96" s="41">
        <f t="shared" si="25"/>
        <v>0</v>
      </c>
      <c r="AT96" s="41">
        <f t="shared" si="26"/>
        <v>0</v>
      </c>
      <c r="AU96" s="40">
        <v>0</v>
      </c>
      <c r="AV96" s="40">
        <v>0</v>
      </c>
      <c r="AW96" s="40">
        <v>0</v>
      </c>
      <c r="AX96" s="40">
        <v>0</v>
      </c>
      <c r="AY96" s="40">
        <v>0</v>
      </c>
      <c r="AZ96" s="40">
        <v>0</v>
      </c>
      <c r="BA96" s="40">
        <v>0</v>
      </c>
      <c r="BB96" s="40">
        <v>0</v>
      </c>
      <c r="BC96" s="40">
        <v>0</v>
      </c>
      <c r="BD96" s="40">
        <v>0</v>
      </c>
      <c r="BE96" s="40">
        <v>0</v>
      </c>
      <c r="BF96" s="40">
        <v>0</v>
      </c>
      <c r="BG96" s="40">
        <v>0</v>
      </c>
      <c r="BH96" s="40">
        <v>0</v>
      </c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40">
        <v>0</v>
      </c>
      <c r="BO96" s="40">
        <v>0</v>
      </c>
      <c r="BP96" s="40">
        <v>0</v>
      </c>
      <c r="BQ96" s="40">
        <v>0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>
        <v>0</v>
      </c>
      <c r="BX96" s="40">
        <v>0</v>
      </c>
      <c r="BY96" s="41">
        <f t="shared" si="14"/>
        <v>0</v>
      </c>
      <c r="BZ96" s="41">
        <v>0</v>
      </c>
      <c r="CA96" s="47"/>
    </row>
    <row r="97" spans="1:79" s="35" customFormat="1" ht="21.75">
      <c r="A97" s="1" t="s">
        <v>164</v>
      </c>
      <c r="B97" s="8" t="s">
        <v>181</v>
      </c>
      <c r="C97" s="6" t="s">
        <v>182</v>
      </c>
      <c r="D97" s="39">
        <v>0</v>
      </c>
      <c r="E97" s="40">
        <v>0</v>
      </c>
      <c r="F97" s="39">
        <f t="shared" si="15"/>
        <v>0</v>
      </c>
      <c r="G97" s="39">
        <f t="shared" si="16"/>
        <v>0</v>
      </c>
      <c r="H97" s="39">
        <f t="shared" si="17"/>
        <v>0</v>
      </c>
      <c r="I97" s="39">
        <f t="shared" si="18"/>
        <v>0</v>
      </c>
      <c r="J97" s="39">
        <f t="shared" si="19"/>
        <v>0</v>
      </c>
      <c r="K97" s="39">
        <f t="shared" si="20"/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f>SUM(U98:U98)</f>
        <v>0</v>
      </c>
      <c r="V97" s="40">
        <f>SUM(V98:V98)</f>
        <v>0</v>
      </c>
      <c r="W97" s="40">
        <f>SUM(W98:W98)</f>
        <v>0</v>
      </c>
      <c r="X97" s="40">
        <f>SUM(X98:X98)</f>
        <v>0</v>
      </c>
      <c r="Y97" s="40">
        <f>SUM(Y98:Y98)</f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1">
        <f t="shared" si="21"/>
        <v>0</v>
      </c>
      <c r="AP97" s="41">
        <f t="shared" si="22"/>
        <v>0</v>
      </c>
      <c r="AQ97" s="41">
        <f t="shared" si="23"/>
        <v>0</v>
      </c>
      <c r="AR97" s="41">
        <f t="shared" si="24"/>
        <v>0</v>
      </c>
      <c r="AS97" s="41">
        <f t="shared" si="25"/>
        <v>0</v>
      </c>
      <c r="AT97" s="41">
        <f t="shared" si="26"/>
        <v>0</v>
      </c>
      <c r="AU97" s="40">
        <v>0</v>
      </c>
      <c r="AV97" s="40">
        <v>0</v>
      </c>
      <c r="AW97" s="40">
        <v>0</v>
      </c>
      <c r="AX97" s="40">
        <v>0</v>
      </c>
      <c r="AY97" s="40">
        <v>0</v>
      </c>
      <c r="AZ97" s="40">
        <v>0</v>
      </c>
      <c r="BA97" s="40">
        <v>0</v>
      </c>
      <c r="BB97" s="40">
        <v>0</v>
      </c>
      <c r="BC97" s="40">
        <v>0</v>
      </c>
      <c r="BD97" s="40">
        <f>SUM(BD98:BD98)</f>
        <v>0</v>
      </c>
      <c r="BE97" s="40">
        <f>SUM(BE98:BE98)</f>
        <v>0</v>
      </c>
      <c r="BF97" s="40">
        <f>SUM(BF98:BF98)</f>
        <v>0</v>
      </c>
      <c r="BG97" s="40">
        <f>SUM(BG98:BG98)</f>
        <v>0</v>
      </c>
      <c r="BH97" s="40">
        <f>SUM(BH98:BH98)</f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0</v>
      </c>
      <c r="BX97" s="40">
        <v>0</v>
      </c>
      <c r="BY97" s="41">
        <f t="shared" si="14"/>
        <v>0</v>
      </c>
      <c r="BZ97" s="41">
        <v>0</v>
      </c>
      <c r="CA97" s="47"/>
    </row>
    <row r="98" spans="1:79" s="35" customFormat="1" ht="11.25">
      <c r="A98" s="1"/>
      <c r="B98" s="7"/>
      <c r="C98" s="6"/>
      <c r="D98" s="39">
        <v>0</v>
      </c>
      <c r="E98" s="40">
        <v>0</v>
      </c>
      <c r="F98" s="39">
        <f t="shared" si="15"/>
        <v>0</v>
      </c>
      <c r="G98" s="39">
        <f t="shared" si="16"/>
        <v>0</v>
      </c>
      <c r="H98" s="39">
        <f t="shared" si="17"/>
        <v>0</v>
      </c>
      <c r="I98" s="39">
        <f t="shared" si="18"/>
        <v>0</v>
      </c>
      <c r="J98" s="39">
        <f t="shared" si="19"/>
        <v>0</v>
      </c>
      <c r="K98" s="39">
        <f t="shared" si="20"/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1">
        <f t="shared" si="21"/>
        <v>0</v>
      </c>
      <c r="AP98" s="41">
        <f t="shared" si="22"/>
        <v>0</v>
      </c>
      <c r="AQ98" s="41">
        <f t="shared" si="23"/>
        <v>0</v>
      </c>
      <c r="AR98" s="41">
        <f t="shared" si="24"/>
        <v>0</v>
      </c>
      <c r="AS98" s="41">
        <f t="shared" si="25"/>
        <v>0</v>
      </c>
      <c r="AT98" s="41">
        <f t="shared" si="26"/>
        <v>0</v>
      </c>
      <c r="AU98" s="40">
        <v>0</v>
      </c>
      <c r="AV98" s="40">
        <v>0</v>
      </c>
      <c r="AW98" s="40">
        <v>0</v>
      </c>
      <c r="AX98" s="40">
        <v>0</v>
      </c>
      <c r="AY98" s="40">
        <v>0</v>
      </c>
      <c r="AZ98" s="40">
        <v>0</v>
      </c>
      <c r="BA98" s="40">
        <v>0</v>
      </c>
      <c r="BB98" s="40">
        <v>0</v>
      </c>
      <c r="BC98" s="40">
        <v>0</v>
      </c>
      <c r="BD98" s="40">
        <v>0</v>
      </c>
      <c r="BE98" s="40">
        <v>0</v>
      </c>
      <c r="BF98" s="40">
        <v>0</v>
      </c>
      <c r="BG98" s="40">
        <v>0</v>
      </c>
      <c r="BH98" s="40">
        <v>0</v>
      </c>
      <c r="BI98" s="40">
        <v>0</v>
      </c>
      <c r="BJ98" s="40">
        <v>0</v>
      </c>
      <c r="BK98" s="40">
        <v>0</v>
      </c>
      <c r="BL98" s="40">
        <v>0</v>
      </c>
      <c r="BM98" s="40">
        <v>0</v>
      </c>
      <c r="BN98" s="40">
        <v>0</v>
      </c>
      <c r="BO98" s="40">
        <v>0</v>
      </c>
      <c r="BP98" s="40">
        <v>0</v>
      </c>
      <c r="BQ98" s="40">
        <v>0</v>
      </c>
      <c r="BR98" s="40">
        <v>0</v>
      </c>
      <c r="BS98" s="40">
        <v>0</v>
      </c>
      <c r="BT98" s="40">
        <v>0</v>
      </c>
      <c r="BU98" s="40">
        <v>0</v>
      </c>
      <c r="BV98" s="40">
        <v>0</v>
      </c>
      <c r="BW98" s="40">
        <v>0</v>
      </c>
      <c r="BX98" s="40">
        <v>0</v>
      </c>
      <c r="BY98" s="41">
        <f t="shared" si="14"/>
        <v>0</v>
      </c>
      <c r="BZ98" s="41">
        <v>0</v>
      </c>
      <c r="CA98" s="47"/>
    </row>
    <row r="99" spans="1:79" s="35" customFormat="1" ht="31.5">
      <c r="A99" s="1" t="s">
        <v>183</v>
      </c>
      <c r="B99" s="11" t="s">
        <v>184</v>
      </c>
      <c r="C99" s="3" t="s">
        <v>110</v>
      </c>
      <c r="D99" s="39">
        <v>43.65366474767999</v>
      </c>
      <c r="E99" s="40">
        <v>0</v>
      </c>
      <c r="F99" s="39">
        <f t="shared" si="15"/>
        <v>27.853491898879998</v>
      </c>
      <c r="G99" s="39">
        <f t="shared" si="16"/>
        <v>0</v>
      </c>
      <c r="H99" s="39">
        <f t="shared" si="17"/>
        <v>0</v>
      </c>
      <c r="I99" s="39">
        <f t="shared" si="18"/>
        <v>12.978</v>
      </c>
      <c r="J99" s="39">
        <f t="shared" si="19"/>
        <v>0</v>
      </c>
      <c r="K99" s="39">
        <f t="shared" si="20"/>
        <v>0</v>
      </c>
      <c r="L99" s="40">
        <v>0</v>
      </c>
      <c r="M99" s="40">
        <v>2.6444711599999997</v>
      </c>
      <c r="N99" s="40">
        <v>0</v>
      </c>
      <c r="O99" s="40">
        <v>0</v>
      </c>
      <c r="P99" s="40">
        <f>P100</f>
        <v>1.411</v>
      </c>
      <c r="Q99" s="40">
        <v>0</v>
      </c>
      <c r="R99" s="40">
        <v>0</v>
      </c>
      <c r="S99" s="40">
        <v>0</v>
      </c>
      <c r="T99" s="40">
        <v>25.20902073888</v>
      </c>
      <c r="U99" s="40">
        <f>U100+U155</f>
        <v>0</v>
      </c>
      <c r="V99" s="40">
        <f>V100+V155</f>
        <v>0</v>
      </c>
      <c r="W99" s="40">
        <f>W100+W155</f>
        <v>11.567</v>
      </c>
      <c r="X99" s="40">
        <f>X100+X155</f>
        <v>0</v>
      </c>
      <c r="Y99" s="40">
        <f>Y100+Y155</f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1">
        <f t="shared" si="21"/>
        <v>14.70614085</v>
      </c>
      <c r="AP99" s="41">
        <f t="shared" si="22"/>
        <v>0</v>
      </c>
      <c r="AQ99" s="41">
        <f t="shared" si="23"/>
        <v>0</v>
      </c>
      <c r="AR99" s="41">
        <f t="shared" si="24"/>
        <v>13.140999999999998</v>
      </c>
      <c r="AS99" s="41">
        <f t="shared" si="25"/>
        <v>0</v>
      </c>
      <c r="AT99" s="41">
        <f t="shared" si="26"/>
        <v>0</v>
      </c>
      <c r="AU99" s="40">
        <v>0</v>
      </c>
      <c r="AV99" s="40">
        <v>1.41270015</v>
      </c>
      <c r="AW99" s="40">
        <v>0</v>
      </c>
      <c r="AX99" s="40">
        <v>0</v>
      </c>
      <c r="AY99" s="40">
        <f>AY100</f>
        <v>1.351</v>
      </c>
      <c r="AZ99" s="40">
        <v>0</v>
      </c>
      <c r="BA99" s="40">
        <v>0</v>
      </c>
      <c r="BB99" s="40">
        <v>0</v>
      </c>
      <c r="BC99" s="40">
        <v>13.293440700000001</v>
      </c>
      <c r="BD99" s="40">
        <f>BD100+BD155</f>
        <v>0</v>
      </c>
      <c r="BE99" s="40">
        <f>BE100+BE155</f>
        <v>0</v>
      </c>
      <c r="BF99" s="40">
        <f>BF100+BF155</f>
        <v>11.79</v>
      </c>
      <c r="BG99" s="40">
        <f>BG100+BG155</f>
        <v>0</v>
      </c>
      <c r="BH99" s="40">
        <f>BH100+BH155</f>
        <v>0</v>
      </c>
      <c r="BI99" s="40">
        <v>0</v>
      </c>
      <c r="BJ99" s="40">
        <v>0</v>
      </c>
      <c r="BK99" s="40">
        <v>0</v>
      </c>
      <c r="BL99" s="40">
        <v>0</v>
      </c>
      <c r="BM99" s="40">
        <v>0</v>
      </c>
      <c r="BN99" s="40">
        <v>0</v>
      </c>
      <c r="BO99" s="40">
        <v>0</v>
      </c>
      <c r="BP99" s="40">
        <v>0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v>0</v>
      </c>
      <c r="BX99" s="40">
        <v>0</v>
      </c>
      <c r="BY99" s="41">
        <f t="shared" si="14"/>
        <v>-13.147351048879997</v>
      </c>
      <c r="BZ99" s="41">
        <f>BY99/F99*100</f>
        <v>-47.20180542034178</v>
      </c>
      <c r="CA99" s="47"/>
    </row>
    <row r="100" spans="1:79" s="35" customFormat="1" ht="11.25">
      <c r="A100" s="1" t="s">
        <v>185</v>
      </c>
      <c r="B100" s="11" t="s">
        <v>186</v>
      </c>
      <c r="C100" s="3" t="s">
        <v>110</v>
      </c>
      <c r="D100" s="39">
        <v>43.65366474767999</v>
      </c>
      <c r="E100" s="40">
        <v>0</v>
      </c>
      <c r="F100" s="39">
        <f t="shared" si="15"/>
        <v>27.853491898879998</v>
      </c>
      <c r="G100" s="39">
        <f t="shared" si="16"/>
        <v>0</v>
      </c>
      <c r="H100" s="39">
        <f t="shared" si="17"/>
        <v>0</v>
      </c>
      <c r="I100" s="39">
        <f t="shared" si="18"/>
        <v>12.978</v>
      </c>
      <c r="J100" s="39">
        <f t="shared" si="19"/>
        <v>0</v>
      </c>
      <c r="K100" s="39">
        <f t="shared" si="20"/>
        <v>0</v>
      </c>
      <c r="L100" s="40">
        <v>0</v>
      </c>
      <c r="M100" s="40">
        <v>2.6444711599999997</v>
      </c>
      <c r="N100" s="40">
        <v>0</v>
      </c>
      <c r="O100" s="40">
        <v>0</v>
      </c>
      <c r="P100" s="40">
        <f>P101</f>
        <v>1.411</v>
      </c>
      <c r="Q100" s="40">
        <v>0</v>
      </c>
      <c r="R100" s="40">
        <v>0</v>
      </c>
      <c r="S100" s="40">
        <v>0</v>
      </c>
      <c r="T100" s="40">
        <v>25.20902073888</v>
      </c>
      <c r="U100" s="40">
        <f>U101+U142</f>
        <v>0</v>
      </c>
      <c r="V100" s="40">
        <f>V101+V142</f>
        <v>0</v>
      </c>
      <c r="W100" s="40">
        <f>W101+W142</f>
        <v>11.567</v>
      </c>
      <c r="X100" s="40">
        <f>X101+X142</f>
        <v>0</v>
      </c>
      <c r="Y100" s="40">
        <f>Y101+Y142</f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v>0</v>
      </c>
      <c r="AO100" s="41">
        <f t="shared" si="21"/>
        <v>14.70614085</v>
      </c>
      <c r="AP100" s="41">
        <f t="shared" si="22"/>
        <v>0</v>
      </c>
      <c r="AQ100" s="41">
        <f t="shared" si="23"/>
        <v>0</v>
      </c>
      <c r="AR100" s="41">
        <f t="shared" si="24"/>
        <v>13.140999999999998</v>
      </c>
      <c r="AS100" s="41">
        <f t="shared" si="25"/>
        <v>0</v>
      </c>
      <c r="AT100" s="41">
        <f t="shared" si="26"/>
        <v>0</v>
      </c>
      <c r="AU100" s="40">
        <v>0</v>
      </c>
      <c r="AV100" s="40">
        <v>1.41270015</v>
      </c>
      <c r="AW100" s="40">
        <v>0</v>
      </c>
      <c r="AX100" s="40">
        <v>0</v>
      </c>
      <c r="AY100" s="40">
        <f>AY101</f>
        <v>1.351</v>
      </c>
      <c r="AZ100" s="40">
        <v>0</v>
      </c>
      <c r="BA100" s="40">
        <v>0</v>
      </c>
      <c r="BB100" s="40">
        <v>0</v>
      </c>
      <c r="BC100" s="40">
        <v>13.293440700000001</v>
      </c>
      <c r="BD100" s="40">
        <f>BD101+BD142</f>
        <v>0</v>
      </c>
      <c r="BE100" s="40">
        <f>BE101+BE142</f>
        <v>0</v>
      </c>
      <c r="BF100" s="40">
        <f>BF101+BF142</f>
        <v>11.79</v>
      </c>
      <c r="BG100" s="40">
        <f>BG101+BG142</f>
        <v>0</v>
      </c>
      <c r="BH100" s="40">
        <f>BH101+BH142</f>
        <v>0</v>
      </c>
      <c r="BI100" s="40">
        <v>0</v>
      </c>
      <c r="BJ100" s="40">
        <v>0</v>
      </c>
      <c r="BK100" s="40">
        <v>0</v>
      </c>
      <c r="BL100" s="40">
        <v>0</v>
      </c>
      <c r="BM100" s="40">
        <v>0</v>
      </c>
      <c r="BN100" s="40">
        <v>0</v>
      </c>
      <c r="BO100" s="40">
        <v>0</v>
      </c>
      <c r="BP100" s="40">
        <v>0</v>
      </c>
      <c r="BQ100" s="40">
        <v>0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>
        <v>0</v>
      </c>
      <c r="BX100" s="40">
        <v>0</v>
      </c>
      <c r="BY100" s="41">
        <f t="shared" si="14"/>
        <v>-13.147351048879997</v>
      </c>
      <c r="BZ100" s="41">
        <f>BY100/F100*100</f>
        <v>-47.20180542034178</v>
      </c>
      <c r="CA100" s="47"/>
    </row>
    <row r="101" spans="1:79" s="35" customFormat="1" ht="21.75">
      <c r="A101" s="1" t="s">
        <v>185</v>
      </c>
      <c r="B101" s="8" t="s">
        <v>187</v>
      </c>
      <c r="C101" s="6" t="s">
        <v>188</v>
      </c>
      <c r="D101" s="39">
        <v>31.710985603679994</v>
      </c>
      <c r="E101" s="40">
        <v>0</v>
      </c>
      <c r="F101" s="39">
        <f t="shared" si="15"/>
        <v>25.038225006879998</v>
      </c>
      <c r="G101" s="39">
        <f t="shared" si="16"/>
        <v>0</v>
      </c>
      <c r="H101" s="39">
        <f t="shared" si="17"/>
        <v>0</v>
      </c>
      <c r="I101" s="39">
        <f t="shared" si="18"/>
        <v>12.903</v>
      </c>
      <c r="J101" s="39">
        <f t="shared" si="19"/>
        <v>0</v>
      </c>
      <c r="K101" s="39">
        <f t="shared" si="20"/>
        <v>0</v>
      </c>
      <c r="L101" s="40">
        <v>0</v>
      </c>
      <c r="M101" s="40">
        <v>2.6444711599999997</v>
      </c>
      <c r="N101" s="40">
        <v>0</v>
      </c>
      <c r="O101" s="40">
        <v>0</v>
      </c>
      <c r="P101" s="40">
        <f>SUM(P103:P124)</f>
        <v>1.411</v>
      </c>
      <c r="Q101" s="40">
        <v>0</v>
      </c>
      <c r="R101" s="40">
        <v>0</v>
      </c>
      <c r="S101" s="40">
        <v>0</v>
      </c>
      <c r="T101" s="46">
        <v>22.39375384688</v>
      </c>
      <c r="U101" s="40">
        <f>SUM(U103:U141)</f>
        <v>0</v>
      </c>
      <c r="V101" s="40">
        <f>SUM(V103:V141)</f>
        <v>0</v>
      </c>
      <c r="W101" s="40">
        <f>SUM(W103:W141)</f>
        <v>11.492</v>
      </c>
      <c r="X101" s="40">
        <f>SUM(X103:X141)</f>
        <v>0</v>
      </c>
      <c r="Y101" s="40">
        <f>SUM(Y103:Y141)</f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v>0</v>
      </c>
      <c r="AO101" s="41">
        <f t="shared" si="21"/>
        <v>14.4084195</v>
      </c>
      <c r="AP101" s="41">
        <f t="shared" si="22"/>
        <v>0</v>
      </c>
      <c r="AQ101" s="41">
        <f t="shared" si="23"/>
        <v>0</v>
      </c>
      <c r="AR101" s="41">
        <f t="shared" si="24"/>
        <v>13.041</v>
      </c>
      <c r="AS101" s="41">
        <f t="shared" si="25"/>
        <v>0</v>
      </c>
      <c r="AT101" s="41">
        <f t="shared" si="26"/>
        <v>0</v>
      </c>
      <c r="AU101" s="40">
        <v>0</v>
      </c>
      <c r="AV101" s="40">
        <v>1.41270015</v>
      </c>
      <c r="AW101" s="40">
        <v>0</v>
      </c>
      <c r="AX101" s="40">
        <v>0</v>
      </c>
      <c r="AY101" s="40">
        <f>SUM(AY103:AY124)</f>
        <v>1.351</v>
      </c>
      <c r="AZ101" s="40">
        <v>0</v>
      </c>
      <c r="BA101" s="40">
        <v>0</v>
      </c>
      <c r="BB101" s="40">
        <v>0</v>
      </c>
      <c r="BC101" s="46">
        <v>12.995719350000002</v>
      </c>
      <c r="BD101" s="40">
        <f>SUM(BD103:BD141)</f>
        <v>0</v>
      </c>
      <c r="BE101" s="40">
        <f>SUM(BE103:BE141)</f>
        <v>0</v>
      </c>
      <c r="BF101" s="40">
        <f>SUM(BF103:BF141)</f>
        <v>11.69</v>
      </c>
      <c r="BG101" s="40">
        <f>SUM(BG103:BG141)</f>
        <v>0</v>
      </c>
      <c r="BH101" s="40">
        <f>SUM(BH103:BH141)</f>
        <v>0</v>
      </c>
      <c r="BI101" s="40">
        <v>0</v>
      </c>
      <c r="BJ101" s="40">
        <v>0</v>
      </c>
      <c r="BK101" s="40">
        <v>0</v>
      </c>
      <c r="BL101" s="40">
        <v>0</v>
      </c>
      <c r="BM101" s="40">
        <v>0</v>
      </c>
      <c r="BN101" s="40">
        <v>0</v>
      </c>
      <c r="BO101" s="40">
        <v>0</v>
      </c>
      <c r="BP101" s="40">
        <v>0</v>
      </c>
      <c r="BQ101" s="40">
        <v>0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>
        <v>0</v>
      </c>
      <c r="BX101" s="40">
        <v>0</v>
      </c>
      <c r="BY101" s="41">
        <f t="shared" si="14"/>
        <v>-10.629805506879997</v>
      </c>
      <c r="BZ101" s="41">
        <f>BY101/F101*100</f>
        <v>-42.454309376799436</v>
      </c>
      <c r="CA101" s="47"/>
    </row>
    <row r="102" spans="1:79" s="35" customFormat="1" ht="11.25">
      <c r="A102" s="1"/>
      <c r="B102" s="10" t="s">
        <v>189</v>
      </c>
      <c r="C102" s="6"/>
      <c r="D102" s="39">
        <v>0</v>
      </c>
      <c r="E102" s="40">
        <v>0</v>
      </c>
      <c r="F102" s="39">
        <f t="shared" si="15"/>
        <v>0</v>
      </c>
      <c r="G102" s="39">
        <f t="shared" si="16"/>
        <v>0</v>
      </c>
      <c r="H102" s="39">
        <f t="shared" si="17"/>
        <v>0</v>
      </c>
      <c r="I102" s="39">
        <f t="shared" si="18"/>
        <v>0</v>
      </c>
      <c r="J102" s="39">
        <f t="shared" si="19"/>
        <v>0</v>
      </c>
      <c r="K102" s="39">
        <f t="shared" si="20"/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0</v>
      </c>
      <c r="AO102" s="41">
        <f t="shared" si="21"/>
        <v>0</v>
      </c>
      <c r="AP102" s="41">
        <f t="shared" si="22"/>
        <v>0</v>
      </c>
      <c r="AQ102" s="41">
        <f t="shared" si="23"/>
        <v>0</v>
      </c>
      <c r="AR102" s="41">
        <f t="shared" si="24"/>
        <v>0</v>
      </c>
      <c r="AS102" s="41">
        <f t="shared" si="25"/>
        <v>0</v>
      </c>
      <c r="AT102" s="41">
        <f t="shared" si="26"/>
        <v>0</v>
      </c>
      <c r="AU102" s="40">
        <v>0</v>
      </c>
      <c r="AV102" s="40">
        <v>0</v>
      </c>
      <c r="AW102" s="40">
        <v>0</v>
      </c>
      <c r="AX102" s="40">
        <v>0</v>
      </c>
      <c r="AY102" s="40">
        <v>0</v>
      </c>
      <c r="AZ102" s="40">
        <v>0</v>
      </c>
      <c r="BA102" s="40">
        <v>0</v>
      </c>
      <c r="BB102" s="40">
        <v>0</v>
      </c>
      <c r="BC102" s="40">
        <v>0</v>
      </c>
      <c r="BD102" s="40">
        <v>0</v>
      </c>
      <c r="BE102" s="40">
        <v>0</v>
      </c>
      <c r="BF102" s="40">
        <v>0</v>
      </c>
      <c r="BG102" s="40">
        <v>0</v>
      </c>
      <c r="BH102" s="40">
        <v>0</v>
      </c>
      <c r="BI102" s="40">
        <v>0</v>
      </c>
      <c r="BJ102" s="40">
        <v>0</v>
      </c>
      <c r="BK102" s="40">
        <v>0</v>
      </c>
      <c r="BL102" s="40">
        <v>0</v>
      </c>
      <c r="BM102" s="40">
        <v>0</v>
      </c>
      <c r="BN102" s="40">
        <v>0</v>
      </c>
      <c r="BO102" s="40">
        <v>0</v>
      </c>
      <c r="BP102" s="40">
        <v>0</v>
      </c>
      <c r="BQ102" s="40">
        <v>0</v>
      </c>
      <c r="BR102" s="40">
        <v>0</v>
      </c>
      <c r="BS102" s="40">
        <v>0</v>
      </c>
      <c r="BT102" s="40">
        <v>0</v>
      </c>
      <c r="BU102" s="40">
        <v>0</v>
      </c>
      <c r="BV102" s="40">
        <v>0</v>
      </c>
      <c r="BW102" s="40">
        <v>0</v>
      </c>
      <c r="BX102" s="40">
        <v>0</v>
      </c>
      <c r="BY102" s="41">
        <f t="shared" si="14"/>
        <v>0</v>
      </c>
      <c r="BZ102" s="41">
        <v>0</v>
      </c>
      <c r="CA102" s="47"/>
    </row>
    <row r="103" spans="1:79" s="35" customFormat="1" ht="33.75">
      <c r="A103" s="1"/>
      <c r="B103" s="7" t="s">
        <v>190</v>
      </c>
      <c r="C103" s="6" t="s">
        <v>188</v>
      </c>
      <c r="D103" s="39">
        <v>0.9507740079999999</v>
      </c>
      <c r="E103" s="40">
        <v>0</v>
      </c>
      <c r="F103" s="39">
        <f t="shared" si="15"/>
        <v>0.010291007999999999</v>
      </c>
      <c r="G103" s="39">
        <f t="shared" si="16"/>
        <v>0</v>
      </c>
      <c r="H103" s="39">
        <f t="shared" si="17"/>
        <v>0</v>
      </c>
      <c r="I103" s="39">
        <f t="shared" si="18"/>
        <v>0</v>
      </c>
      <c r="J103" s="39">
        <f t="shared" si="19"/>
        <v>0</v>
      </c>
      <c r="K103" s="39">
        <f t="shared" si="20"/>
        <v>0</v>
      </c>
      <c r="L103" s="40">
        <v>0</v>
      </c>
      <c r="M103" s="40">
        <v>0.0115188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-0.001227792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v>0</v>
      </c>
      <c r="AO103" s="41">
        <f t="shared" si="21"/>
        <v>0.01337</v>
      </c>
      <c r="AP103" s="41">
        <f t="shared" si="22"/>
        <v>0</v>
      </c>
      <c r="AQ103" s="41">
        <f t="shared" si="23"/>
        <v>0</v>
      </c>
      <c r="AR103" s="41">
        <f t="shared" si="24"/>
        <v>0</v>
      </c>
      <c r="AS103" s="41">
        <f t="shared" si="25"/>
        <v>0</v>
      </c>
      <c r="AT103" s="41">
        <f t="shared" si="26"/>
        <v>0</v>
      </c>
      <c r="AU103" s="40">
        <v>0</v>
      </c>
      <c r="AV103" s="40">
        <v>0.006545</v>
      </c>
      <c r="AW103" s="40">
        <v>0</v>
      </c>
      <c r="AX103" s="40">
        <v>0</v>
      </c>
      <c r="AY103" s="40">
        <v>0</v>
      </c>
      <c r="AZ103" s="40">
        <v>0</v>
      </c>
      <c r="BA103" s="40">
        <v>0</v>
      </c>
      <c r="BB103" s="40">
        <v>0</v>
      </c>
      <c r="BC103" s="40">
        <v>0.0068249999999999995</v>
      </c>
      <c r="BD103" s="40">
        <v>0</v>
      </c>
      <c r="BE103" s="40">
        <v>0</v>
      </c>
      <c r="BF103" s="40">
        <v>0</v>
      </c>
      <c r="BG103" s="40">
        <v>0</v>
      </c>
      <c r="BH103" s="40">
        <v>0</v>
      </c>
      <c r="BI103" s="40">
        <v>0</v>
      </c>
      <c r="BJ103" s="40">
        <v>0</v>
      </c>
      <c r="BK103" s="40">
        <v>0</v>
      </c>
      <c r="BL103" s="40">
        <v>0</v>
      </c>
      <c r="BM103" s="40">
        <v>0</v>
      </c>
      <c r="BN103" s="40">
        <v>0</v>
      </c>
      <c r="BO103" s="40">
        <v>0</v>
      </c>
      <c r="BP103" s="40">
        <v>0</v>
      </c>
      <c r="BQ103" s="40">
        <v>0</v>
      </c>
      <c r="BR103" s="40">
        <v>0</v>
      </c>
      <c r="BS103" s="40">
        <v>0</v>
      </c>
      <c r="BT103" s="40">
        <v>0</v>
      </c>
      <c r="BU103" s="40">
        <v>0</v>
      </c>
      <c r="BV103" s="40">
        <v>0</v>
      </c>
      <c r="BW103" s="40">
        <v>0</v>
      </c>
      <c r="BX103" s="40">
        <v>0</v>
      </c>
      <c r="BY103" s="41">
        <f t="shared" si="14"/>
        <v>0.003078992000000001</v>
      </c>
      <c r="BZ103" s="41">
        <f aca="true" t="shared" si="27" ref="BZ103:BZ108">BY103/F103*100</f>
        <v>29.919246005833454</v>
      </c>
      <c r="CA103" s="47" t="s">
        <v>354</v>
      </c>
    </row>
    <row r="104" spans="1:79" s="35" customFormat="1" ht="22.5">
      <c r="A104" s="1"/>
      <c r="B104" s="7" t="s">
        <v>191</v>
      </c>
      <c r="C104" s="6" t="s">
        <v>188</v>
      </c>
      <c r="D104" s="39">
        <v>1.1805071999999999</v>
      </c>
      <c r="E104" s="40">
        <v>0</v>
      </c>
      <c r="F104" s="39">
        <f t="shared" si="15"/>
        <v>1.1695072</v>
      </c>
      <c r="G104" s="39">
        <f t="shared" si="16"/>
        <v>0</v>
      </c>
      <c r="H104" s="39">
        <f t="shared" si="17"/>
        <v>0</v>
      </c>
      <c r="I104" s="39">
        <f t="shared" si="18"/>
        <v>1.104</v>
      </c>
      <c r="J104" s="39">
        <f t="shared" si="19"/>
        <v>0</v>
      </c>
      <c r="K104" s="39">
        <f t="shared" si="20"/>
        <v>0</v>
      </c>
      <c r="L104" s="40">
        <v>0</v>
      </c>
      <c r="M104" s="40">
        <v>0.042236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1.1272712</v>
      </c>
      <c r="U104" s="40">
        <v>0</v>
      </c>
      <c r="V104" s="40">
        <v>0</v>
      </c>
      <c r="W104" s="40">
        <v>1.104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1">
        <f t="shared" si="21"/>
        <v>0.70725045</v>
      </c>
      <c r="AP104" s="41">
        <f t="shared" si="22"/>
        <v>0</v>
      </c>
      <c r="AQ104" s="41">
        <f t="shared" si="23"/>
        <v>0</v>
      </c>
      <c r="AR104" s="41">
        <f t="shared" si="24"/>
        <v>1.104</v>
      </c>
      <c r="AS104" s="41">
        <f t="shared" si="25"/>
        <v>0</v>
      </c>
      <c r="AT104" s="41">
        <f t="shared" si="26"/>
        <v>0</v>
      </c>
      <c r="AU104" s="40">
        <v>0</v>
      </c>
      <c r="AV104" s="40">
        <v>0.02057</v>
      </c>
      <c r="AW104" s="40">
        <v>0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>
        <v>0.68668045</v>
      </c>
      <c r="BD104" s="40">
        <v>0</v>
      </c>
      <c r="BE104" s="40">
        <v>0</v>
      </c>
      <c r="BF104" s="40">
        <v>1.104</v>
      </c>
      <c r="BG104" s="40">
        <v>0</v>
      </c>
      <c r="BH104" s="40">
        <v>0</v>
      </c>
      <c r="BI104" s="40">
        <v>0</v>
      </c>
      <c r="BJ104" s="40">
        <v>0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v>0</v>
      </c>
      <c r="BX104" s="40">
        <v>0</v>
      </c>
      <c r="BY104" s="41">
        <f t="shared" si="14"/>
        <v>-0.46225675</v>
      </c>
      <c r="BZ104" s="41">
        <f t="shared" si="27"/>
        <v>-39.52577205168126</v>
      </c>
      <c r="CA104" s="47" t="s">
        <v>354</v>
      </c>
    </row>
    <row r="105" spans="1:79" s="35" customFormat="1" ht="22.5">
      <c r="A105" s="1"/>
      <c r="B105" s="7" t="s">
        <v>192</v>
      </c>
      <c r="C105" s="6" t="s">
        <v>188</v>
      </c>
      <c r="D105" s="39">
        <v>1.2294596640000002</v>
      </c>
      <c r="E105" s="40">
        <v>0</v>
      </c>
      <c r="F105" s="39">
        <f t="shared" si="15"/>
        <v>1.2179596639999999</v>
      </c>
      <c r="G105" s="39">
        <f t="shared" si="16"/>
        <v>0</v>
      </c>
      <c r="H105" s="39">
        <f t="shared" si="17"/>
        <v>0</v>
      </c>
      <c r="I105" s="39">
        <f t="shared" si="18"/>
        <v>1.15</v>
      </c>
      <c r="J105" s="39">
        <f t="shared" si="19"/>
        <v>0</v>
      </c>
      <c r="K105" s="39">
        <f t="shared" si="20"/>
        <v>0</v>
      </c>
      <c r="L105" s="40">
        <v>0</v>
      </c>
      <c r="M105" s="40">
        <v>0.044155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1.173804664</v>
      </c>
      <c r="U105" s="40">
        <v>0</v>
      </c>
      <c r="V105" s="40">
        <v>0</v>
      </c>
      <c r="W105" s="40">
        <v>1.15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1">
        <f t="shared" si="21"/>
        <v>0.8692622100000001</v>
      </c>
      <c r="AP105" s="41">
        <f t="shared" si="22"/>
        <v>0</v>
      </c>
      <c r="AQ105" s="41">
        <f t="shared" si="23"/>
        <v>0</v>
      </c>
      <c r="AR105" s="41">
        <f t="shared" si="24"/>
        <v>0.92</v>
      </c>
      <c r="AS105" s="41">
        <f t="shared" si="25"/>
        <v>0</v>
      </c>
      <c r="AT105" s="41">
        <f t="shared" si="26"/>
        <v>0</v>
      </c>
      <c r="AU105" s="40">
        <v>0</v>
      </c>
      <c r="AV105" s="40">
        <v>0.021505</v>
      </c>
      <c r="AW105" s="40">
        <v>0</v>
      </c>
      <c r="AX105" s="40">
        <v>0</v>
      </c>
      <c r="AY105" s="40">
        <v>0</v>
      </c>
      <c r="AZ105" s="40">
        <v>0</v>
      </c>
      <c r="BA105" s="40">
        <v>0</v>
      </c>
      <c r="BB105" s="40">
        <v>0</v>
      </c>
      <c r="BC105" s="40">
        <v>0.8477572100000001</v>
      </c>
      <c r="BD105" s="40">
        <v>0</v>
      </c>
      <c r="BE105" s="40">
        <v>0</v>
      </c>
      <c r="BF105" s="40">
        <v>0.92</v>
      </c>
      <c r="BG105" s="40">
        <v>0</v>
      </c>
      <c r="BH105" s="40">
        <v>0</v>
      </c>
      <c r="BI105" s="40">
        <v>0</v>
      </c>
      <c r="BJ105" s="40">
        <v>0</v>
      </c>
      <c r="BK105" s="40">
        <v>0</v>
      </c>
      <c r="BL105" s="40">
        <v>0</v>
      </c>
      <c r="BM105" s="40">
        <v>0</v>
      </c>
      <c r="BN105" s="40">
        <v>0</v>
      </c>
      <c r="BO105" s="40">
        <v>0</v>
      </c>
      <c r="BP105" s="40">
        <v>0</v>
      </c>
      <c r="BQ105" s="40">
        <v>0</v>
      </c>
      <c r="BR105" s="40">
        <v>0</v>
      </c>
      <c r="BS105" s="40">
        <v>0</v>
      </c>
      <c r="BT105" s="40">
        <v>0</v>
      </c>
      <c r="BU105" s="40">
        <v>0</v>
      </c>
      <c r="BV105" s="40">
        <v>0</v>
      </c>
      <c r="BW105" s="40">
        <v>0</v>
      </c>
      <c r="BX105" s="40">
        <v>0</v>
      </c>
      <c r="BY105" s="41">
        <f t="shared" si="14"/>
        <v>-0.34869745399999974</v>
      </c>
      <c r="BZ105" s="41">
        <f t="shared" si="27"/>
        <v>-28.629638920456053</v>
      </c>
      <c r="CA105" s="47" t="s">
        <v>354</v>
      </c>
    </row>
    <row r="106" spans="1:79" s="35" customFormat="1" ht="22.5">
      <c r="A106" s="1"/>
      <c r="B106" s="7" t="s">
        <v>193</v>
      </c>
      <c r="C106" s="6" t="s">
        <v>188</v>
      </c>
      <c r="D106" s="39">
        <v>0.730841</v>
      </c>
      <c r="E106" s="40">
        <v>0</v>
      </c>
      <c r="F106" s="39">
        <f t="shared" si="15"/>
        <v>0.7308410000000001</v>
      </c>
      <c r="G106" s="39">
        <f t="shared" si="16"/>
        <v>0</v>
      </c>
      <c r="H106" s="39">
        <f t="shared" si="17"/>
        <v>0</v>
      </c>
      <c r="I106" s="39">
        <f t="shared" si="18"/>
        <v>0.681</v>
      </c>
      <c r="J106" s="39">
        <f t="shared" si="19"/>
        <v>0</v>
      </c>
      <c r="K106" s="39">
        <f t="shared" si="20"/>
        <v>0</v>
      </c>
      <c r="L106" s="40">
        <v>0</v>
      </c>
      <c r="M106" s="40">
        <v>0.7308410000000001</v>
      </c>
      <c r="N106" s="40">
        <v>0</v>
      </c>
      <c r="O106" s="40">
        <v>0</v>
      </c>
      <c r="P106" s="40">
        <v>0.681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1">
        <f t="shared" si="21"/>
        <v>0.5438675900000001</v>
      </c>
      <c r="AP106" s="41">
        <f t="shared" si="22"/>
        <v>0</v>
      </c>
      <c r="AQ106" s="41">
        <f t="shared" si="23"/>
        <v>0</v>
      </c>
      <c r="AR106" s="41">
        <f t="shared" si="24"/>
        <v>0.681</v>
      </c>
      <c r="AS106" s="41">
        <f t="shared" si="25"/>
        <v>0</v>
      </c>
      <c r="AT106" s="41">
        <f t="shared" si="26"/>
        <v>0</v>
      </c>
      <c r="AU106" s="40">
        <v>0</v>
      </c>
      <c r="AV106" s="40">
        <v>0.53174259</v>
      </c>
      <c r="AW106" s="40">
        <v>0</v>
      </c>
      <c r="AX106" s="40">
        <v>0</v>
      </c>
      <c r="AY106" s="40">
        <v>0.681</v>
      </c>
      <c r="AZ106" s="40">
        <v>0</v>
      </c>
      <c r="BA106" s="40">
        <v>0</v>
      </c>
      <c r="BB106" s="40">
        <v>0</v>
      </c>
      <c r="BC106" s="40">
        <v>0.012125</v>
      </c>
      <c r="BD106" s="40">
        <v>0</v>
      </c>
      <c r="BE106" s="40">
        <v>0</v>
      </c>
      <c r="BF106" s="40">
        <v>0</v>
      </c>
      <c r="BG106" s="40">
        <v>0</v>
      </c>
      <c r="BH106" s="40">
        <v>0</v>
      </c>
      <c r="BI106" s="40">
        <v>0</v>
      </c>
      <c r="BJ106" s="40">
        <v>0</v>
      </c>
      <c r="BK106" s="40">
        <v>0</v>
      </c>
      <c r="BL106" s="40">
        <v>0</v>
      </c>
      <c r="BM106" s="40">
        <v>0</v>
      </c>
      <c r="BN106" s="40">
        <v>0</v>
      </c>
      <c r="BO106" s="40">
        <v>0</v>
      </c>
      <c r="BP106" s="40">
        <v>0</v>
      </c>
      <c r="BQ106" s="40">
        <v>0</v>
      </c>
      <c r="BR106" s="40">
        <v>0</v>
      </c>
      <c r="BS106" s="40">
        <v>0</v>
      </c>
      <c r="BT106" s="40">
        <v>0</v>
      </c>
      <c r="BU106" s="40">
        <v>0</v>
      </c>
      <c r="BV106" s="40">
        <v>0</v>
      </c>
      <c r="BW106" s="40">
        <v>0</v>
      </c>
      <c r="BX106" s="40">
        <v>0</v>
      </c>
      <c r="BY106" s="41">
        <f t="shared" si="14"/>
        <v>-0.18697341</v>
      </c>
      <c r="BZ106" s="41">
        <f t="shared" si="27"/>
        <v>-25.583322501063844</v>
      </c>
      <c r="CA106" s="47" t="s">
        <v>354</v>
      </c>
    </row>
    <row r="107" spans="1:79" s="35" customFormat="1" ht="22.5">
      <c r="A107" s="1"/>
      <c r="B107" s="7" t="s">
        <v>194</v>
      </c>
      <c r="C107" s="6" t="s">
        <v>188</v>
      </c>
      <c r="D107" s="39">
        <v>1.015640592</v>
      </c>
      <c r="E107" s="40">
        <v>0</v>
      </c>
      <c r="F107" s="39">
        <f t="shared" si="15"/>
        <v>1.006140592</v>
      </c>
      <c r="G107" s="39">
        <f t="shared" si="16"/>
        <v>0</v>
      </c>
      <c r="H107" s="39">
        <f t="shared" si="17"/>
        <v>0</v>
      </c>
      <c r="I107" s="39">
        <f t="shared" si="18"/>
        <v>0.95</v>
      </c>
      <c r="J107" s="39">
        <f t="shared" si="19"/>
        <v>0</v>
      </c>
      <c r="K107" s="39">
        <f t="shared" si="20"/>
        <v>0</v>
      </c>
      <c r="L107" s="40">
        <v>0</v>
      </c>
      <c r="M107" s="40">
        <v>1.0100284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-0.0038878080000000095</v>
      </c>
      <c r="U107" s="40">
        <v>0</v>
      </c>
      <c r="V107" s="40">
        <v>0</v>
      </c>
      <c r="W107" s="41">
        <v>0.95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1">
        <f t="shared" si="21"/>
        <v>0.90902195</v>
      </c>
      <c r="AP107" s="41">
        <f t="shared" si="22"/>
        <v>0</v>
      </c>
      <c r="AQ107" s="41">
        <f t="shared" si="23"/>
        <v>0</v>
      </c>
      <c r="AR107" s="41">
        <f t="shared" si="24"/>
        <v>0.995</v>
      </c>
      <c r="AS107" s="41">
        <f t="shared" si="25"/>
        <v>0</v>
      </c>
      <c r="AT107" s="41">
        <f t="shared" si="26"/>
        <v>0</v>
      </c>
      <c r="AU107" s="40">
        <v>0</v>
      </c>
      <c r="AV107" s="40">
        <v>0.23097083999999998</v>
      </c>
      <c r="AW107" s="40">
        <v>0</v>
      </c>
      <c r="AX107" s="40">
        <v>0</v>
      </c>
      <c r="AY107" s="40">
        <v>0</v>
      </c>
      <c r="AZ107" s="40">
        <v>0</v>
      </c>
      <c r="BA107" s="40">
        <v>0</v>
      </c>
      <c r="BB107" s="40">
        <v>0</v>
      </c>
      <c r="BC107" s="40">
        <v>0.67805111</v>
      </c>
      <c r="BD107" s="40">
        <v>0</v>
      </c>
      <c r="BE107" s="40">
        <v>0</v>
      </c>
      <c r="BF107" s="41">
        <v>0.995</v>
      </c>
      <c r="BG107" s="40">
        <v>0</v>
      </c>
      <c r="BH107" s="40">
        <v>0</v>
      </c>
      <c r="BI107" s="40">
        <v>0</v>
      </c>
      <c r="BJ107" s="40">
        <v>0</v>
      </c>
      <c r="BK107" s="40">
        <v>0</v>
      </c>
      <c r="BL107" s="40">
        <v>0</v>
      </c>
      <c r="BM107" s="40">
        <v>0</v>
      </c>
      <c r="BN107" s="40">
        <v>0</v>
      </c>
      <c r="BO107" s="40">
        <v>0</v>
      </c>
      <c r="BP107" s="40">
        <v>0</v>
      </c>
      <c r="BQ107" s="40">
        <v>0</v>
      </c>
      <c r="BR107" s="40">
        <v>0</v>
      </c>
      <c r="BS107" s="40">
        <v>0</v>
      </c>
      <c r="BT107" s="40">
        <v>0</v>
      </c>
      <c r="BU107" s="40">
        <v>0</v>
      </c>
      <c r="BV107" s="40">
        <v>0</v>
      </c>
      <c r="BW107" s="40">
        <v>0</v>
      </c>
      <c r="BX107" s="40">
        <v>0</v>
      </c>
      <c r="BY107" s="41">
        <f t="shared" si="14"/>
        <v>-0.09711864199999998</v>
      </c>
      <c r="BZ107" s="41">
        <f t="shared" si="27"/>
        <v>-9.65259157340508</v>
      </c>
      <c r="CA107" s="47" t="s">
        <v>354</v>
      </c>
    </row>
    <row r="108" spans="1:79" s="35" customFormat="1" ht="22.5">
      <c r="A108" s="1"/>
      <c r="B108" s="7" t="s">
        <v>195</v>
      </c>
      <c r="C108" s="6" t="s">
        <v>188</v>
      </c>
      <c r="D108" s="39">
        <v>0.48293440000000004</v>
      </c>
      <c r="E108" s="40">
        <v>0</v>
      </c>
      <c r="F108" s="39">
        <f t="shared" si="15"/>
        <v>0.4784344000000001</v>
      </c>
      <c r="G108" s="39">
        <f t="shared" si="16"/>
        <v>0</v>
      </c>
      <c r="H108" s="39">
        <f t="shared" si="17"/>
        <v>0</v>
      </c>
      <c r="I108" s="39">
        <f t="shared" si="18"/>
        <v>0.45</v>
      </c>
      <c r="J108" s="39">
        <f t="shared" si="19"/>
        <v>0</v>
      </c>
      <c r="K108" s="39">
        <f t="shared" si="20"/>
        <v>0</v>
      </c>
      <c r="L108" s="40">
        <v>0</v>
      </c>
      <c r="M108" s="40">
        <v>0.017278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0.4611564000000001</v>
      </c>
      <c r="U108" s="40">
        <v>0</v>
      </c>
      <c r="V108" s="40">
        <v>0</v>
      </c>
      <c r="W108" s="41">
        <v>0.45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1">
        <f t="shared" si="21"/>
        <v>0.5813330200000001</v>
      </c>
      <c r="AP108" s="41">
        <f t="shared" si="22"/>
        <v>0</v>
      </c>
      <c r="AQ108" s="41">
        <f t="shared" si="23"/>
        <v>0</v>
      </c>
      <c r="AR108" s="41">
        <f t="shared" si="24"/>
        <v>0.45</v>
      </c>
      <c r="AS108" s="41">
        <f t="shared" si="25"/>
        <v>0</v>
      </c>
      <c r="AT108" s="41">
        <f t="shared" si="26"/>
        <v>0</v>
      </c>
      <c r="AU108" s="40">
        <v>0</v>
      </c>
      <c r="AV108" s="40">
        <v>0.008789</v>
      </c>
      <c r="AW108" s="40">
        <v>0</v>
      </c>
      <c r="AX108" s="40">
        <v>0</v>
      </c>
      <c r="AY108" s="40">
        <v>0</v>
      </c>
      <c r="AZ108" s="40">
        <v>0</v>
      </c>
      <c r="BA108" s="40">
        <v>0</v>
      </c>
      <c r="BB108" s="40">
        <v>0</v>
      </c>
      <c r="BC108" s="40">
        <v>0.57254402</v>
      </c>
      <c r="BD108" s="40">
        <v>0</v>
      </c>
      <c r="BE108" s="40">
        <v>0</v>
      </c>
      <c r="BF108" s="41">
        <v>0.45</v>
      </c>
      <c r="BG108" s="40">
        <v>0</v>
      </c>
      <c r="BH108" s="40">
        <v>0</v>
      </c>
      <c r="BI108" s="40">
        <v>0</v>
      </c>
      <c r="BJ108" s="40">
        <v>0</v>
      </c>
      <c r="BK108" s="40">
        <v>0</v>
      </c>
      <c r="BL108" s="40">
        <v>0</v>
      </c>
      <c r="BM108" s="40">
        <v>0</v>
      </c>
      <c r="BN108" s="40">
        <v>0</v>
      </c>
      <c r="BO108" s="40">
        <v>0</v>
      </c>
      <c r="BP108" s="40">
        <v>0</v>
      </c>
      <c r="BQ108" s="40">
        <v>0</v>
      </c>
      <c r="BR108" s="40">
        <v>0</v>
      </c>
      <c r="BS108" s="40">
        <v>0</v>
      </c>
      <c r="BT108" s="40">
        <v>0</v>
      </c>
      <c r="BU108" s="40">
        <v>0</v>
      </c>
      <c r="BV108" s="40">
        <v>0</v>
      </c>
      <c r="BW108" s="40">
        <v>0</v>
      </c>
      <c r="BX108" s="40">
        <v>0</v>
      </c>
      <c r="BY108" s="41">
        <f t="shared" si="14"/>
        <v>0.10289862</v>
      </c>
      <c r="BZ108" s="41">
        <f t="shared" si="27"/>
        <v>21.507362346854652</v>
      </c>
      <c r="CA108" s="47" t="s">
        <v>354</v>
      </c>
    </row>
    <row r="109" spans="1:79" s="35" customFormat="1" ht="22.5">
      <c r="A109" s="1"/>
      <c r="B109" s="7" t="s">
        <v>296</v>
      </c>
      <c r="C109" s="6" t="s">
        <v>188</v>
      </c>
      <c r="D109" s="39">
        <v>0.427638144</v>
      </c>
      <c r="E109" s="40">
        <v>0</v>
      </c>
      <c r="F109" s="39">
        <f t="shared" si="15"/>
        <v>0.423638144</v>
      </c>
      <c r="G109" s="39">
        <f t="shared" si="16"/>
        <v>0</v>
      </c>
      <c r="H109" s="39">
        <f t="shared" si="17"/>
        <v>0</v>
      </c>
      <c r="I109" s="39">
        <f t="shared" si="18"/>
        <v>0.4</v>
      </c>
      <c r="J109" s="39">
        <f t="shared" si="19"/>
        <v>0</v>
      </c>
      <c r="K109" s="39">
        <f t="shared" si="20"/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0.423638144</v>
      </c>
      <c r="U109" s="40">
        <v>0</v>
      </c>
      <c r="V109" s="40">
        <v>0</v>
      </c>
      <c r="W109" s="40">
        <v>0.4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v>0</v>
      </c>
      <c r="AO109" s="41">
        <f t="shared" si="21"/>
        <v>0.23862101999999996</v>
      </c>
      <c r="AP109" s="41">
        <f t="shared" si="22"/>
        <v>0</v>
      </c>
      <c r="AQ109" s="41">
        <f t="shared" si="23"/>
        <v>0</v>
      </c>
      <c r="AR109" s="41">
        <f t="shared" si="24"/>
        <v>0.176</v>
      </c>
      <c r="AS109" s="41">
        <f t="shared" si="25"/>
        <v>0</v>
      </c>
      <c r="AT109" s="41">
        <f t="shared" si="26"/>
        <v>0</v>
      </c>
      <c r="AU109" s="40">
        <v>0</v>
      </c>
      <c r="AV109" s="40">
        <v>0</v>
      </c>
      <c r="AW109" s="40">
        <v>0</v>
      </c>
      <c r="AX109" s="40">
        <v>0</v>
      </c>
      <c r="AY109" s="40">
        <v>0</v>
      </c>
      <c r="AZ109" s="40">
        <v>0</v>
      </c>
      <c r="BA109" s="40">
        <v>0</v>
      </c>
      <c r="BB109" s="40">
        <v>0</v>
      </c>
      <c r="BC109" s="40">
        <v>0.23862101999999996</v>
      </c>
      <c r="BD109" s="40">
        <v>0</v>
      </c>
      <c r="BE109" s="40">
        <v>0</v>
      </c>
      <c r="BF109" s="40">
        <v>0.176</v>
      </c>
      <c r="BG109" s="40">
        <v>0</v>
      </c>
      <c r="BH109" s="40">
        <v>0</v>
      </c>
      <c r="BI109" s="40">
        <v>0</v>
      </c>
      <c r="BJ109" s="40">
        <v>0</v>
      </c>
      <c r="BK109" s="40">
        <v>0</v>
      </c>
      <c r="BL109" s="40">
        <v>0</v>
      </c>
      <c r="BM109" s="40">
        <v>0</v>
      </c>
      <c r="BN109" s="40">
        <v>0</v>
      </c>
      <c r="BO109" s="40">
        <v>0</v>
      </c>
      <c r="BP109" s="40">
        <v>0</v>
      </c>
      <c r="BQ109" s="40">
        <v>0</v>
      </c>
      <c r="BR109" s="40">
        <v>0</v>
      </c>
      <c r="BS109" s="40">
        <v>0</v>
      </c>
      <c r="BT109" s="40">
        <v>0</v>
      </c>
      <c r="BU109" s="40">
        <v>0</v>
      </c>
      <c r="BV109" s="40">
        <v>0</v>
      </c>
      <c r="BW109" s="40">
        <v>0</v>
      </c>
      <c r="BX109" s="40">
        <v>0</v>
      </c>
      <c r="BY109" s="41">
        <v>0</v>
      </c>
      <c r="BZ109" s="41">
        <v>0</v>
      </c>
      <c r="CA109" s="47" t="s">
        <v>354</v>
      </c>
    </row>
    <row r="110" spans="1:79" s="35" customFormat="1" ht="22.5">
      <c r="A110" s="1"/>
      <c r="B110" s="7" t="s">
        <v>297</v>
      </c>
      <c r="C110" s="6" t="s">
        <v>188</v>
      </c>
      <c r="D110" s="39">
        <v>1.0049496384</v>
      </c>
      <c r="E110" s="40">
        <v>0</v>
      </c>
      <c r="F110" s="39">
        <f t="shared" si="15"/>
        <v>0.032245158399999994</v>
      </c>
      <c r="G110" s="39">
        <f t="shared" si="16"/>
        <v>0</v>
      </c>
      <c r="H110" s="39">
        <f t="shared" si="17"/>
        <v>0</v>
      </c>
      <c r="I110" s="39">
        <f t="shared" si="18"/>
        <v>0</v>
      </c>
      <c r="J110" s="39">
        <f t="shared" si="19"/>
        <v>0</v>
      </c>
      <c r="K110" s="39">
        <f t="shared" si="20"/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0.032245158399999994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v>0</v>
      </c>
      <c r="AO110" s="41">
        <f t="shared" si="21"/>
        <v>0.013532</v>
      </c>
      <c r="AP110" s="41">
        <f t="shared" si="22"/>
        <v>0</v>
      </c>
      <c r="AQ110" s="41">
        <f t="shared" si="23"/>
        <v>0</v>
      </c>
      <c r="AR110" s="41">
        <f t="shared" si="24"/>
        <v>0</v>
      </c>
      <c r="AS110" s="41">
        <f t="shared" si="25"/>
        <v>0</v>
      </c>
      <c r="AT110" s="41">
        <f t="shared" si="26"/>
        <v>0</v>
      </c>
      <c r="AU110" s="40">
        <v>0</v>
      </c>
      <c r="AV110" s="40">
        <v>0</v>
      </c>
      <c r="AW110" s="40">
        <v>0</v>
      </c>
      <c r="AX110" s="40">
        <v>0</v>
      </c>
      <c r="AY110" s="40">
        <v>0</v>
      </c>
      <c r="AZ110" s="40">
        <v>0</v>
      </c>
      <c r="BA110" s="40">
        <v>0</v>
      </c>
      <c r="BB110" s="40">
        <v>0</v>
      </c>
      <c r="BC110" s="40">
        <v>0.013532</v>
      </c>
      <c r="BD110" s="40">
        <v>0</v>
      </c>
      <c r="BE110" s="40">
        <v>0</v>
      </c>
      <c r="BF110" s="40">
        <v>0</v>
      </c>
      <c r="BG110" s="40">
        <v>0</v>
      </c>
      <c r="BH110" s="40">
        <v>0</v>
      </c>
      <c r="BI110" s="40">
        <v>0</v>
      </c>
      <c r="BJ110" s="40">
        <v>0</v>
      </c>
      <c r="BK110" s="40">
        <v>0</v>
      </c>
      <c r="BL110" s="40">
        <v>0</v>
      </c>
      <c r="BM110" s="40">
        <v>0</v>
      </c>
      <c r="BN110" s="40">
        <v>0</v>
      </c>
      <c r="BO110" s="40">
        <v>0</v>
      </c>
      <c r="BP110" s="40">
        <v>0</v>
      </c>
      <c r="BQ110" s="40">
        <v>0</v>
      </c>
      <c r="BR110" s="40">
        <v>0</v>
      </c>
      <c r="BS110" s="40">
        <v>0</v>
      </c>
      <c r="BT110" s="40">
        <v>0</v>
      </c>
      <c r="BU110" s="40">
        <v>0</v>
      </c>
      <c r="BV110" s="40">
        <v>0</v>
      </c>
      <c r="BW110" s="40">
        <v>0</v>
      </c>
      <c r="BX110" s="40">
        <v>0</v>
      </c>
      <c r="BY110" s="41">
        <v>0</v>
      </c>
      <c r="BZ110" s="41">
        <v>0</v>
      </c>
      <c r="CA110" s="47" t="s">
        <v>354</v>
      </c>
    </row>
    <row r="111" spans="1:79" s="35" customFormat="1" ht="22.5">
      <c r="A111" s="1"/>
      <c r="B111" s="7" t="s">
        <v>298</v>
      </c>
      <c r="C111" s="6" t="s">
        <v>188</v>
      </c>
      <c r="D111" s="39">
        <v>0.213819072</v>
      </c>
      <c r="E111" s="40">
        <v>0</v>
      </c>
      <c r="F111" s="39">
        <f t="shared" si="15"/>
        <v>0.006860671999999999</v>
      </c>
      <c r="G111" s="39">
        <f t="shared" si="16"/>
        <v>0</v>
      </c>
      <c r="H111" s="39">
        <f t="shared" si="17"/>
        <v>0</v>
      </c>
      <c r="I111" s="39">
        <f t="shared" si="18"/>
        <v>0</v>
      </c>
      <c r="J111" s="39">
        <f t="shared" si="19"/>
        <v>0</v>
      </c>
      <c r="K111" s="39">
        <f t="shared" si="20"/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1">
        <v>0.006860671999999999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1">
        <f t="shared" si="21"/>
        <v>0.004856</v>
      </c>
      <c r="AP111" s="41">
        <f t="shared" si="22"/>
        <v>0</v>
      </c>
      <c r="AQ111" s="41">
        <f t="shared" si="23"/>
        <v>0</v>
      </c>
      <c r="AR111" s="41">
        <f t="shared" si="24"/>
        <v>0</v>
      </c>
      <c r="AS111" s="41">
        <f t="shared" si="25"/>
        <v>0</v>
      </c>
      <c r="AT111" s="41">
        <f t="shared" si="26"/>
        <v>0</v>
      </c>
      <c r="AU111" s="40">
        <v>0</v>
      </c>
      <c r="AV111" s="40">
        <v>0</v>
      </c>
      <c r="AW111" s="40">
        <v>0</v>
      </c>
      <c r="AX111" s="40">
        <v>0</v>
      </c>
      <c r="AY111" s="40">
        <v>0</v>
      </c>
      <c r="AZ111" s="40">
        <v>0</v>
      </c>
      <c r="BA111" s="40">
        <v>0</v>
      </c>
      <c r="BB111" s="40">
        <v>0</v>
      </c>
      <c r="BC111" s="41">
        <v>0.004856</v>
      </c>
      <c r="BD111" s="40">
        <v>0</v>
      </c>
      <c r="BE111" s="40">
        <v>0</v>
      </c>
      <c r="BF111" s="40">
        <v>0</v>
      </c>
      <c r="BG111" s="40">
        <v>0</v>
      </c>
      <c r="BH111" s="40">
        <v>0</v>
      </c>
      <c r="BI111" s="40">
        <v>0</v>
      </c>
      <c r="BJ111" s="40">
        <v>0</v>
      </c>
      <c r="BK111" s="40">
        <v>0</v>
      </c>
      <c r="BL111" s="40">
        <v>0</v>
      </c>
      <c r="BM111" s="40">
        <v>0</v>
      </c>
      <c r="BN111" s="40">
        <v>0</v>
      </c>
      <c r="BO111" s="40">
        <v>0</v>
      </c>
      <c r="BP111" s="40">
        <v>0</v>
      </c>
      <c r="BQ111" s="40">
        <v>0</v>
      </c>
      <c r="BR111" s="40">
        <v>0</v>
      </c>
      <c r="BS111" s="40">
        <v>0</v>
      </c>
      <c r="BT111" s="40">
        <v>0</v>
      </c>
      <c r="BU111" s="40">
        <v>0</v>
      </c>
      <c r="BV111" s="40">
        <v>0</v>
      </c>
      <c r="BW111" s="40">
        <v>0</v>
      </c>
      <c r="BX111" s="40">
        <v>0</v>
      </c>
      <c r="BY111" s="41">
        <v>0</v>
      </c>
      <c r="BZ111" s="41">
        <v>0</v>
      </c>
      <c r="CA111" s="47" t="s">
        <v>354</v>
      </c>
    </row>
    <row r="112" spans="1:79" s="35" customFormat="1" ht="11.25">
      <c r="A112" s="1"/>
      <c r="B112" s="10" t="s">
        <v>280</v>
      </c>
      <c r="C112" s="6"/>
      <c r="D112" s="39">
        <v>0</v>
      </c>
      <c r="E112" s="40">
        <v>0</v>
      </c>
      <c r="F112" s="39">
        <f t="shared" si="15"/>
        <v>0</v>
      </c>
      <c r="G112" s="39">
        <f t="shared" si="16"/>
        <v>0</v>
      </c>
      <c r="H112" s="39">
        <f t="shared" si="17"/>
        <v>0</v>
      </c>
      <c r="I112" s="39">
        <f t="shared" si="18"/>
        <v>0</v>
      </c>
      <c r="J112" s="39">
        <f t="shared" si="19"/>
        <v>0</v>
      </c>
      <c r="K112" s="39">
        <f t="shared" si="20"/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v>0</v>
      </c>
      <c r="AO112" s="41">
        <f t="shared" si="21"/>
        <v>0</v>
      </c>
      <c r="AP112" s="41">
        <f t="shared" si="22"/>
        <v>0</v>
      </c>
      <c r="AQ112" s="41">
        <f t="shared" si="23"/>
        <v>0</v>
      </c>
      <c r="AR112" s="41">
        <f t="shared" si="24"/>
        <v>0</v>
      </c>
      <c r="AS112" s="41">
        <f t="shared" si="25"/>
        <v>0</v>
      </c>
      <c r="AT112" s="41">
        <f t="shared" si="26"/>
        <v>0</v>
      </c>
      <c r="AU112" s="40">
        <v>0</v>
      </c>
      <c r="AV112" s="40">
        <v>0</v>
      </c>
      <c r="AW112" s="40">
        <v>0</v>
      </c>
      <c r="AX112" s="40">
        <v>0</v>
      </c>
      <c r="AY112" s="40">
        <v>0</v>
      </c>
      <c r="AZ112" s="40">
        <v>0</v>
      </c>
      <c r="BA112" s="40">
        <v>0</v>
      </c>
      <c r="BB112" s="40">
        <v>0</v>
      </c>
      <c r="BC112" s="40">
        <v>0</v>
      </c>
      <c r="BD112" s="40">
        <v>0</v>
      </c>
      <c r="BE112" s="40">
        <v>0</v>
      </c>
      <c r="BF112" s="40">
        <v>0</v>
      </c>
      <c r="BG112" s="40">
        <v>0</v>
      </c>
      <c r="BH112" s="40">
        <v>0</v>
      </c>
      <c r="BI112" s="40">
        <v>0</v>
      </c>
      <c r="BJ112" s="40">
        <v>0</v>
      </c>
      <c r="BK112" s="40">
        <v>0</v>
      </c>
      <c r="BL112" s="40">
        <v>0</v>
      </c>
      <c r="BM112" s="40">
        <v>0</v>
      </c>
      <c r="BN112" s="40">
        <v>0</v>
      </c>
      <c r="BO112" s="40">
        <v>0</v>
      </c>
      <c r="BP112" s="40">
        <v>0</v>
      </c>
      <c r="BQ112" s="40">
        <v>0</v>
      </c>
      <c r="BR112" s="40">
        <v>0</v>
      </c>
      <c r="BS112" s="40">
        <v>0</v>
      </c>
      <c r="BT112" s="40">
        <v>0</v>
      </c>
      <c r="BU112" s="40">
        <v>0</v>
      </c>
      <c r="BV112" s="40">
        <v>0</v>
      </c>
      <c r="BW112" s="40">
        <v>0</v>
      </c>
      <c r="BX112" s="40">
        <v>0</v>
      </c>
      <c r="BY112" s="41">
        <v>0</v>
      </c>
      <c r="BZ112" s="41">
        <v>0</v>
      </c>
      <c r="CA112" s="47"/>
    </row>
    <row r="113" spans="1:79" s="35" customFormat="1" ht="22.5">
      <c r="A113" s="1"/>
      <c r="B113" s="7" t="s">
        <v>299</v>
      </c>
      <c r="C113" s="6" t="s">
        <v>188</v>
      </c>
      <c r="D113" s="39">
        <v>0.26746134</v>
      </c>
      <c r="E113" s="40">
        <v>0</v>
      </c>
      <c r="F113" s="39">
        <f t="shared" si="15"/>
        <v>0.256198</v>
      </c>
      <c r="G113" s="39">
        <f t="shared" si="16"/>
        <v>0</v>
      </c>
      <c r="H113" s="39">
        <f t="shared" si="17"/>
        <v>0</v>
      </c>
      <c r="I113" s="39">
        <f t="shared" si="18"/>
        <v>0.25</v>
      </c>
      <c r="J113" s="39">
        <f t="shared" si="19"/>
        <v>0</v>
      </c>
      <c r="K113" s="39">
        <f t="shared" si="20"/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0.256198</v>
      </c>
      <c r="U113" s="40">
        <v>0</v>
      </c>
      <c r="V113" s="40">
        <v>0</v>
      </c>
      <c r="W113" s="40">
        <v>0.25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1">
        <f t="shared" si="21"/>
        <v>0.26254468</v>
      </c>
      <c r="AP113" s="41">
        <f t="shared" si="22"/>
        <v>0</v>
      </c>
      <c r="AQ113" s="41">
        <f t="shared" si="23"/>
        <v>0</v>
      </c>
      <c r="AR113" s="41">
        <f t="shared" si="24"/>
        <v>0.25</v>
      </c>
      <c r="AS113" s="41">
        <f t="shared" si="25"/>
        <v>0</v>
      </c>
      <c r="AT113" s="41">
        <f t="shared" si="26"/>
        <v>0</v>
      </c>
      <c r="AU113" s="40">
        <v>0</v>
      </c>
      <c r="AV113" s="40">
        <v>0</v>
      </c>
      <c r="AW113" s="40">
        <v>0</v>
      </c>
      <c r="AX113" s="40">
        <v>0</v>
      </c>
      <c r="AY113" s="40">
        <v>0</v>
      </c>
      <c r="AZ113" s="40">
        <v>0</v>
      </c>
      <c r="BA113" s="40">
        <v>0</v>
      </c>
      <c r="BB113" s="40">
        <v>0</v>
      </c>
      <c r="BC113" s="40">
        <v>0.26254468</v>
      </c>
      <c r="BD113" s="40">
        <v>0</v>
      </c>
      <c r="BE113" s="40">
        <v>0</v>
      </c>
      <c r="BF113" s="40">
        <v>0.25</v>
      </c>
      <c r="BG113" s="40">
        <v>0</v>
      </c>
      <c r="BH113" s="40">
        <v>0</v>
      </c>
      <c r="BI113" s="40">
        <v>0</v>
      </c>
      <c r="BJ113" s="40">
        <v>0</v>
      </c>
      <c r="BK113" s="40">
        <v>0</v>
      </c>
      <c r="BL113" s="40">
        <v>0</v>
      </c>
      <c r="BM113" s="40">
        <v>0</v>
      </c>
      <c r="BN113" s="40">
        <v>0</v>
      </c>
      <c r="BO113" s="40">
        <v>0</v>
      </c>
      <c r="BP113" s="40">
        <v>0</v>
      </c>
      <c r="BQ113" s="40">
        <v>0</v>
      </c>
      <c r="BR113" s="40">
        <v>0</v>
      </c>
      <c r="BS113" s="40">
        <v>0</v>
      </c>
      <c r="BT113" s="40">
        <v>0</v>
      </c>
      <c r="BU113" s="40">
        <v>0</v>
      </c>
      <c r="BV113" s="40">
        <v>0</v>
      </c>
      <c r="BW113" s="40">
        <v>0</v>
      </c>
      <c r="BX113" s="40">
        <v>0</v>
      </c>
      <c r="BY113" s="41">
        <v>0</v>
      </c>
      <c r="BZ113" s="41">
        <v>0</v>
      </c>
      <c r="CA113" s="47" t="s">
        <v>354</v>
      </c>
    </row>
    <row r="114" spans="1:79" s="35" customFormat="1" ht="11.25">
      <c r="A114" s="1"/>
      <c r="B114" s="10" t="s">
        <v>170</v>
      </c>
      <c r="C114" s="6"/>
      <c r="D114" s="39">
        <v>0</v>
      </c>
      <c r="E114" s="40">
        <v>0</v>
      </c>
      <c r="F114" s="39">
        <f t="shared" si="15"/>
        <v>0</v>
      </c>
      <c r="G114" s="39">
        <f t="shared" si="16"/>
        <v>0</v>
      </c>
      <c r="H114" s="39">
        <f t="shared" si="17"/>
        <v>0</v>
      </c>
      <c r="I114" s="39">
        <f t="shared" si="18"/>
        <v>0</v>
      </c>
      <c r="J114" s="39">
        <f t="shared" si="19"/>
        <v>0</v>
      </c>
      <c r="K114" s="39">
        <f t="shared" si="20"/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1">
        <f t="shared" si="21"/>
        <v>0</v>
      </c>
      <c r="AP114" s="41">
        <f t="shared" si="22"/>
        <v>0</v>
      </c>
      <c r="AQ114" s="41">
        <f t="shared" si="23"/>
        <v>0</v>
      </c>
      <c r="AR114" s="41">
        <f t="shared" si="24"/>
        <v>0</v>
      </c>
      <c r="AS114" s="41">
        <f t="shared" si="25"/>
        <v>0</v>
      </c>
      <c r="AT114" s="41">
        <f t="shared" si="26"/>
        <v>0</v>
      </c>
      <c r="AU114" s="40">
        <v>0</v>
      </c>
      <c r="AV114" s="40">
        <v>0</v>
      </c>
      <c r="AW114" s="40">
        <v>0</v>
      </c>
      <c r="AX114" s="40">
        <v>0</v>
      </c>
      <c r="AY114" s="40">
        <v>0</v>
      </c>
      <c r="AZ114" s="40">
        <v>0</v>
      </c>
      <c r="BA114" s="40">
        <v>0</v>
      </c>
      <c r="BB114" s="40">
        <v>0</v>
      </c>
      <c r="BC114" s="40">
        <v>0</v>
      </c>
      <c r="BD114" s="40">
        <v>0</v>
      </c>
      <c r="BE114" s="40">
        <v>0</v>
      </c>
      <c r="BF114" s="40">
        <v>0</v>
      </c>
      <c r="BG114" s="40">
        <v>0</v>
      </c>
      <c r="BH114" s="40">
        <v>0</v>
      </c>
      <c r="BI114" s="40">
        <v>0</v>
      </c>
      <c r="BJ114" s="40">
        <v>0</v>
      </c>
      <c r="BK114" s="40">
        <v>0</v>
      </c>
      <c r="BL114" s="40">
        <v>0</v>
      </c>
      <c r="BM114" s="40">
        <v>0</v>
      </c>
      <c r="BN114" s="40">
        <v>0</v>
      </c>
      <c r="BO114" s="40">
        <v>0</v>
      </c>
      <c r="BP114" s="40">
        <v>0</v>
      </c>
      <c r="BQ114" s="40">
        <v>0</v>
      </c>
      <c r="BR114" s="40">
        <v>0</v>
      </c>
      <c r="BS114" s="40">
        <v>0</v>
      </c>
      <c r="BT114" s="40">
        <v>0</v>
      </c>
      <c r="BU114" s="40">
        <v>0</v>
      </c>
      <c r="BV114" s="40">
        <v>0</v>
      </c>
      <c r="BW114" s="40">
        <v>0</v>
      </c>
      <c r="BX114" s="40">
        <v>0</v>
      </c>
      <c r="BY114" s="41">
        <v>0</v>
      </c>
      <c r="BZ114" s="41">
        <v>0</v>
      </c>
      <c r="CA114" s="47"/>
    </row>
    <row r="115" spans="1:79" s="35" customFormat="1" ht="33.75">
      <c r="A115" s="1"/>
      <c r="B115" s="7" t="s">
        <v>300</v>
      </c>
      <c r="C115" s="6" t="s">
        <v>188</v>
      </c>
      <c r="D115" s="39">
        <v>3.4349964592</v>
      </c>
      <c r="E115" s="40">
        <v>0</v>
      </c>
      <c r="F115" s="39">
        <f t="shared" si="15"/>
        <v>3.4084439592</v>
      </c>
      <c r="G115" s="39">
        <f t="shared" si="16"/>
        <v>0</v>
      </c>
      <c r="H115" s="39">
        <f t="shared" si="17"/>
        <v>0</v>
      </c>
      <c r="I115" s="39">
        <f t="shared" si="18"/>
        <v>0.21</v>
      </c>
      <c r="J115" s="39">
        <f t="shared" si="19"/>
        <v>0</v>
      </c>
      <c r="K115" s="39">
        <f t="shared" si="20"/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3.4084439592</v>
      </c>
      <c r="U115" s="40">
        <v>0</v>
      </c>
      <c r="V115" s="40">
        <v>0</v>
      </c>
      <c r="W115" s="40">
        <v>0.21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0</v>
      </c>
      <c r="AK115" s="40">
        <v>0</v>
      </c>
      <c r="AL115" s="40">
        <v>0</v>
      </c>
      <c r="AM115" s="40">
        <v>0</v>
      </c>
      <c r="AN115" s="40">
        <v>0</v>
      </c>
      <c r="AO115" s="41">
        <f t="shared" si="21"/>
        <v>0.64512068</v>
      </c>
      <c r="AP115" s="41">
        <f t="shared" si="22"/>
        <v>0</v>
      </c>
      <c r="AQ115" s="41">
        <f t="shared" si="23"/>
        <v>0</v>
      </c>
      <c r="AR115" s="41">
        <f t="shared" si="24"/>
        <v>0.21</v>
      </c>
      <c r="AS115" s="41">
        <f t="shared" si="25"/>
        <v>0</v>
      </c>
      <c r="AT115" s="41">
        <f t="shared" si="26"/>
        <v>0</v>
      </c>
      <c r="AU115" s="40">
        <v>0</v>
      </c>
      <c r="AV115" s="40">
        <v>0</v>
      </c>
      <c r="AW115" s="40">
        <v>0</v>
      </c>
      <c r="AX115" s="40">
        <v>0</v>
      </c>
      <c r="AY115" s="40">
        <v>0</v>
      </c>
      <c r="AZ115" s="40">
        <v>0</v>
      </c>
      <c r="BA115" s="40">
        <v>0</v>
      </c>
      <c r="BB115" s="40">
        <v>0</v>
      </c>
      <c r="BC115" s="40">
        <v>0.64512068</v>
      </c>
      <c r="BD115" s="40">
        <v>0</v>
      </c>
      <c r="BE115" s="40">
        <v>0</v>
      </c>
      <c r="BF115" s="40">
        <v>0.21</v>
      </c>
      <c r="BG115" s="40">
        <v>0</v>
      </c>
      <c r="BH115" s="40">
        <v>0</v>
      </c>
      <c r="BI115" s="40">
        <v>0</v>
      </c>
      <c r="BJ115" s="40">
        <v>0</v>
      </c>
      <c r="BK115" s="40">
        <v>0</v>
      </c>
      <c r="BL115" s="40">
        <v>0</v>
      </c>
      <c r="BM115" s="40">
        <v>0</v>
      </c>
      <c r="BN115" s="40">
        <v>0</v>
      </c>
      <c r="BO115" s="40">
        <v>0</v>
      </c>
      <c r="BP115" s="40">
        <v>0</v>
      </c>
      <c r="BQ115" s="40">
        <v>0</v>
      </c>
      <c r="BR115" s="40">
        <v>0</v>
      </c>
      <c r="BS115" s="40">
        <v>0</v>
      </c>
      <c r="BT115" s="40">
        <v>0</v>
      </c>
      <c r="BU115" s="40">
        <v>0</v>
      </c>
      <c r="BV115" s="40">
        <v>0</v>
      </c>
      <c r="BW115" s="40">
        <v>0</v>
      </c>
      <c r="BX115" s="40">
        <v>0</v>
      </c>
      <c r="BY115" s="41">
        <v>0</v>
      </c>
      <c r="BZ115" s="41">
        <v>0</v>
      </c>
      <c r="CA115" s="47" t="s">
        <v>354</v>
      </c>
    </row>
    <row r="116" spans="1:79" s="35" customFormat="1" ht="11.25">
      <c r="A116" s="1"/>
      <c r="B116" s="10" t="s">
        <v>266</v>
      </c>
      <c r="C116" s="6"/>
      <c r="D116" s="39">
        <v>0</v>
      </c>
      <c r="E116" s="40">
        <v>0</v>
      </c>
      <c r="F116" s="39">
        <f t="shared" si="15"/>
        <v>0</v>
      </c>
      <c r="G116" s="39">
        <f t="shared" si="16"/>
        <v>0</v>
      </c>
      <c r="H116" s="39">
        <f t="shared" si="17"/>
        <v>0</v>
      </c>
      <c r="I116" s="39">
        <f t="shared" si="18"/>
        <v>0</v>
      </c>
      <c r="J116" s="39">
        <f t="shared" si="19"/>
        <v>0</v>
      </c>
      <c r="K116" s="39">
        <f t="shared" si="20"/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0</v>
      </c>
      <c r="AL116" s="40">
        <v>0</v>
      </c>
      <c r="AM116" s="40">
        <v>0</v>
      </c>
      <c r="AN116" s="40">
        <v>0</v>
      </c>
      <c r="AO116" s="41">
        <f t="shared" si="21"/>
        <v>0</v>
      </c>
      <c r="AP116" s="41">
        <f t="shared" si="22"/>
        <v>0</v>
      </c>
      <c r="AQ116" s="41">
        <f t="shared" si="23"/>
        <v>0</v>
      </c>
      <c r="AR116" s="41">
        <f t="shared" si="24"/>
        <v>0</v>
      </c>
      <c r="AS116" s="41">
        <f t="shared" si="25"/>
        <v>0</v>
      </c>
      <c r="AT116" s="41">
        <f t="shared" si="26"/>
        <v>0</v>
      </c>
      <c r="AU116" s="40">
        <v>0</v>
      </c>
      <c r="AV116" s="40">
        <v>0</v>
      </c>
      <c r="AW116" s="40">
        <v>0</v>
      </c>
      <c r="AX116" s="40">
        <v>0</v>
      </c>
      <c r="AY116" s="40">
        <v>0</v>
      </c>
      <c r="AZ116" s="40">
        <v>0</v>
      </c>
      <c r="BA116" s="40">
        <v>0</v>
      </c>
      <c r="BB116" s="40">
        <v>0</v>
      </c>
      <c r="BC116" s="40">
        <v>0</v>
      </c>
      <c r="BD116" s="40">
        <v>0</v>
      </c>
      <c r="BE116" s="40">
        <v>0</v>
      </c>
      <c r="BF116" s="40">
        <v>0</v>
      </c>
      <c r="BG116" s="40">
        <v>0</v>
      </c>
      <c r="BH116" s="40">
        <v>0</v>
      </c>
      <c r="BI116" s="40">
        <v>0</v>
      </c>
      <c r="BJ116" s="40">
        <v>0</v>
      </c>
      <c r="BK116" s="40">
        <v>0</v>
      </c>
      <c r="BL116" s="40">
        <v>0</v>
      </c>
      <c r="BM116" s="40">
        <v>0</v>
      </c>
      <c r="BN116" s="40">
        <v>0</v>
      </c>
      <c r="BO116" s="40">
        <v>0</v>
      </c>
      <c r="BP116" s="40">
        <v>0</v>
      </c>
      <c r="BQ116" s="40">
        <v>0</v>
      </c>
      <c r="BR116" s="40">
        <v>0</v>
      </c>
      <c r="BS116" s="40">
        <v>0</v>
      </c>
      <c r="BT116" s="40">
        <v>0</v>
      </c>
      <c r="BU116" s="40">
        <v>0</v>
      </c>
      <c r="BV116" s="40">
        <v>0</v>
      </c>
      <c r="BW116" s="40">
        <v>0</v>
      </c>
      <c r="BX116" s="40">
        <v>0</v>
      </c>
      <c r="BY116" s="41">
        <v>0</v>
      </c>
      <c r="BZ116" s="41">
        <v>0</v>
      </c>
      <c r="CA116" s="47"/>
    </row>
    <row r="117" spans="1:79" s="35" customFormat="1" ht="22.5">
      <c r="A117" s="1"/>
      <c r="B117" s="7" t="s">
        <v>301</v>
      </c>
      <c r="C117" s="6" t="s">
        <v>188</v>
      </c>
      <c r="D117" s="39">
        <v>0.8468259264</v>
      </c>
      <c r="E117" s="40">
        <v>0</v>
      </c>
      <c r="F117" s="39">
        <f t="shared" si="15"/>
        <v>0.8388709263999999</v>
      </c>
      <c r="G117" s="39">
        <f t="shared" si="16"/>
        <v>0</v>
      </c>
      <c r="H117" s="39">
        <f t="shared" si="17"/>
        <v>0</v>
      </c>
      <c r="I117" s="39">
        <f t="shared" si="18"/>
        <v>0.74</v>
      </c>
      <c r="J117" s="39">
        <f t="shared" si="19"/>
        <v>0</v>
      </c>
      <c r="K117" s="39">
        <f t="shared" si="20"/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0.8388709263999999</v>
      </c>
      <c r="U117" s="40">
        <v>0</v>
      </c>
      <c r="V117" s="40">
        <v>0</v>
      </c>
      <c r="W117" s="40">
        <v>0.74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0</v>
      </c>
      <c r="AL117" s="40">
        <v>0</v>
      </c>
      <c r="AM117" s="40">
        <v>0</v>
      </c>
      <c r="AN117" s="40">
        <v>0</v>
      </c>
      <c r="AO117" s="41">
        <f t="shared" si="21"/>
        <v>0.6790164</v>
      </c>
      <c r="AP117" s="41">
        <f t="shared" si="22"/>
        <v>0</v>
      </c>
      <c r="AQ117" s="41">
        <f t="shared" si="23"/>
        <v>0</v>
      </c>
      <c r="AR117" s="41">
        <f t="shared" si="24"/>
        <v>0.943</v>
      </c>
      <c r="AS117" s="41">
        <f t="shared" si="25"/>
        <v>0</v>
      </c>
      <c r="AT117" s="41">
        <f t="shared" si="26"/>
        <v>0</v>
      </c>
      <c r="AU117" s="40">
        <v>0</v>
      </c>
      <c r="AV117" s="40">
        <v>0</v>
      </c>
      <c r="AW117" s="40">
        <v>0</v>
      </c>
      <c r="AX117" s="40">
        <v>0</v>
      </c>
      <c r="AY117" s="40">
        <v>0</v>
      </c>
      <c r="AZ117" s="40">
        <v>0</v>
      </c>
      <c r="BA117" s="40">
        <v>0</v>
      </c>
      <c r="BB117" s="40">
        <v>0</v>
      </c>
      <c r="BC117" s="40">
        <v>0.6790164</v>
      </c>
      <c r="BD117" s="40">
        <v>0</v>
      </c>
      <c r="BE117" s="40">
        <v>0</v>
      </c>
      <c r="BF117" s="40">
        <v>0.943</v>
      </c>
      <c r="BG117" s="40">
        <v>0</v>
      </c>
      <c r="BH117" s="40">
        <v>0</v>
      </c>
      <c r="BI117" s="40">
        <v>0</v>
      </c>
      <c r="BJ117" s="40">
        <v>0</v>
      </c>
      <c r="BK117" s="40">
        <v>0</v>
      </c>
      <c r="BL117" s="40">
        <v>0</v>
      </c>
      <c r="BM117" s="40">
        <v>0</v>
      </c>
      <c r="BN117" s="40">
        <v>0</v>
      </c>
      <c r="BO117" s="40">
        <v>0</v>
      </c>
      <c r="BP117" s="40">
        <v>0</v>
      </c>
      <c r="BQ117" s="40">
        <v>0</v>
      </c>
      <c r="BR117" s="40">
        <v>0</v>
      </c>
      <c r="BS117" s="40">
        <v>0</v>
      </c>
      <c r="BT117" s="40">
        <v>0</v>
      </c>
      <c r="BU117" s="40">
        <v>0</v>
      </c>
      <c r="BV117" s="40">
        <v>0</v>
      </c>
      <c r="BW117" s="40">
        <v>0</v>
      </c>
      <c r="BX117" s="40">
        <v>0</v>
      </c>
      <c r="BY117" s="41">
        <v>0</v>
      </c>
      <c r="BZ117" s="41">
        <v>0</v>
      </c>
      <c r="CA117" s="47" t="s">
        <v>354</v>
      </c>
    </row>
    <row r="118" spans="1:79" s="35" customFormat="1" ht="22.5">
      <c r="A118" s="1"/>
      <c r="B118" s="7" t="s">
        <v>302</v>
      </c>
      <c r="C118" s="6" t="s">
        <v>188</v>
      </c>
      <c r="D118" s="39">
        <v>0.41196936959999997</v>
      </c>
      <c r="E118" s="40">
        <v>0</v>
      </c>
      <c r="F118" s="39">
        <f t="shared" si="15"/>
        <v>0.4080993696</v>
      </c>
      <c r="G118" s="39">
        <f t="shared" si="16"/>
        <v>0</v>
      </c>
      <c r="H118" s="39">
        <f t="shared" si="17"/>
        <v>0</v>
      </c>
      <c r="I118" s="39">
        <f t="shared" si="18"/>
        <v>0.36</v>
      </c>
      <c r="J118" s="39">
        <f t="shared" si="19"/>
        <v>0</v>
      </c>
      <c r="K118" s="39">
        <f t="shared" si="20"/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0.4080993696</v>
      </c>
      <c r="U118" s="40">
        <v>0</v>
      </c>
      <c r="V118" s="40">
        <v>0</v>
      </c>
      <c r="W118" s="40">
        <v>0.36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1">
        <f t="shared" si="21"/>
        <v>0.36002206000000003</v>
      </c>
      <c r="AP118" s="41">
        <f t="shared" si="22"/>
        <v>0</v>
      </c>
      <c r="AQ118" s="41">
        <f t="shared" si="23"/>
        <v>0</v>
      </c>
      <c r="AR118" s="41">
        <f t="shared" si="24"/>
        <v>0.374</v>
      </c>
      <c r="AS118" s="41">
        <f t="shared" si="25"/>
        <v>0</v>
      </c>
      <c r="AT118" s="41">
        <f t="shared" si="26"/>
        <v>0</v>
      </c>
      <c r="AU118" s="40">
        <v>0</v>
      </c>
      <c r="AV118" s="40">
        <v>0</v>
      </c>
      <c r="AW118" s="40">
        <v>0</v>
      </c>
      <c r="AX118" s="40">
        <v>0</v>
      </c>
      <c r="AY118" s="40">
        <v>0</v>
      </c>
      <c r="AZ118" s="40">
        <v>0</v>
      </c>
      <c r="BA118" s="40">
        <v>0</v>
      </c>
      <c r="BB118" s="40">
        <v>0</v>
      </c>
      <c r="BC118" s="40">
        <v>0.36002206000000003</v>
      </c>
      <c r="BD118" s="40">
        <v>0</v>
      </c>
      <c r="BE118" s="40">
        <v>0</v>
      </c>
      <c r="BF118" s="40">
        <v>0.374</v>
      </c>
      <c r="BG118" s="40">
        <v>0</v>
      </c>
      <c r="BH118" s="40">
        <v>0</v>
      </c>
      <c r="BI118" s="40">
        <v>0</v>
      </c>
      <c r="BJ118" s="40">
        <v>0</v>
      </c>
      <c r="BK118" s="40">
        <v>0</v>
      </c>
      <c r="BL118" s="40">
        <v>0</v>
      </c>
      <c r="BM118" s="40">
        <v>0</v>
      </c>
      <c r="BN118" s="40">
        <v>0</v>
      </c>
      <c r="BO118" s="40">
        <v>0</v>
      </c>
      <c r="BP118" s="40">
        <v>0</v>
      </c>
      <c r="BQ118" s="40">
        <v>0</v>
      </c>
      <c r="BR118" s="40">
        <v>0</v>
      </c>
      <c r="BS118" s="40">
        <v>0</v>
      </c>
      <c r="BT118" s="40">
        <v>0</v>
      </c>
      <c r="BU118" s="40">
        <v>0</v>
      </c>
      <c r="BV118" s="40">
        <v>0</v>
      </c>
      <c r="BW118" s="40">
        <v>0</v>
      </c>
      <c r="BX118" s="40">
        <v>0</v>
      </c>
      <c r="BY118" s="41">
        <v>0</v>
      </c>
      <c r="BZ118" s="41">
        <v>0</v>
      </c>
      <c r="CA118" s="47" t="s">
        <v>354</v>
      </c>
    </row>
    <row r="119" spans="1:79" s="35" customFormat="1" ht="45">
      <c r="A119" s="1"/>
      <c r="B119" s="7" t="s">
        <v>303</v>
      </c>
      <c r="C119" s="6" t="s">
        <v>188</v>
      </c>
      <c r="D119" s="39">
        <v>0.8353823327999998</v>
      </c>
      <c r="E119" s="40">
        <v>0</v>
      </c>
      <c r="F119" s="39">
        <f t="shared" si="15"/>
        <v>0.0250414528</v>
      </c>
      <c r="G119" s="39">
        <f t="shared" si="16"/>
        <v>0</v>
      </c>
      <c r="H119" s="39">
        <f t="shared" si="17"/>
        <v>0</v>
      </c>
      <c r="I119" s="39">
        <f t="shared" si="18"/>
        <v>0</v>
      </c>
      <c r="J119" s="39">
        <f t="shared" si="19"/>
        <v>0</v>
      </c>
      <c r="K119" s="39">
        <f t="shared" si="20"/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0.0250414528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1">
        <f t="shared" si="21"/>
        <v>0.004378</v>
      </c>
      <c r="AP119" s="41">
        <f t="shared" si="22"/>
        <v>0</v>
      </c>
      <c r="AQ119" s="41">
        <f t="shared" si="23"/>
        <v>0</v>
      </c>
      <c r="AR119" s="41">
        <f t="shared" si="24"/>
        <v>0</v>
      </c>
      <c r="AS119" s="41">
        <f t="shared" si="25"/>
        <v>0</v>
      </c>
      <c r="AT119" s="41">
        <f t="shared" si="26"/>
        <v>0</v>
      </c>
      <c r="AU119" s="40">
        <v>0</v>
      </c>
      <c r="AV119" s="40">
        <v>0</v>
      </c>
      <c r="AW119" s="40">
        <v>0</v>
      </c>
      <c r="AX119" s="40">
        <v>0</v>
      </c>
      <c r="AY119" s="40">
        <v>0</v>
      </c>
      <c r="AZ119" s="40">
        <v>0</v>
      </c>
      <c r="BA119" s="40">
        <v>0</v>
      </c>
      <c r="BB119" s="40">
        <v>0</v>
      </c>
      <c r="BC119" s="40">
        <v>0.004378</v>
      </c>
      <c r="BD119" s="40">
        <v>0</v>
      </c>
      <c r="BE119" s="40">
        <v>0</v>
      </c>
      <c r="BF119" s="40">
        <v>0</v>
      </c>
      <c r="BG119" s="40">
        <v>0</v>
      </c>
      <c r="BH119" s="40">
        <v>0</v>
      </c>
      <c r="BI119" s="40">
        <v>0</v>
      </c>
      <c r="BJ119" s="40">
        <v>0</v>
      </c>
      <c r="BK119" s="40">
        <v>0</v>
      </c>
      <c r="BL119" s="40">
        <v>0</v>
      </c>
      <c r="BM119" s="40">
        <v>0</v>
      </c>
      <c r="BN119" s="40">
        <v>0</v>
      </c>
      <c r="BO119" s="40">
        <v>0</v>
      </c>
      <c r="BP119" s="40">
        <v>0</v>
      </c>
      <c r="BQ119" s="40">
        <v>0</v>
      </c>
      <c r="BR119" s="40">
        <v>0</v>
      </c>
      <c r="BS119" s="40">
        <v>0</v>
      </c>
      <c r="BT119" s="40">
        <v>0</v>
      </c>
      <c r="BU119" s="40">
        <v>0</v>
      </c>
      <c r="BV119" s="40">
        <v>0</v>
      </c>
      <c r="BW119" s="40">
        <v>0</v>
      </c>
      <c r="BX119" s="40">
        <v>0</v>
      </c>
      <c r="BY119" s="41">
        <v>0</v>
      </c>
      <c r="BZ119" s="41">
        <v>0</v>
      </c>
      <c r="CA119" s="47" t="s">
        <v>354</v>
      </c>
    </row>
    <row r="120" spans="1:79" s="35" customFormat="1" ht="33.75">
      <c r="A120" s="1"/>
      <c r="B120" s="7" t="s">
        <v>304</v>
      </c>
      <c r="C120" s="6" t="s">
        <v>188</v>
      </c>
      <c r="D120" s="39">
        <v>0.6293976480000001</v>
      </c>
      <c r="E120" s="40">
        <v>0</v>
      </c>
      <c r="F120" s="39">
        <f t="shared" si="15"/>
        <v>0.018866848000000002</v>
      </c>
      <c r="G120" s="39">
        <f t="shared" si="16"/>
        <v>0</v>
      </c>
      <c r="H120" s="39">
        <f t="shared" si="17"/>
        <v>0</v>
      </c>
      <c r="I120" s="39">
        <f t="shared" si="18"/>
        <v>0</v>
      </c>
      <c r="J120" s="39">
        <f t="shared" si="19"/>
        <v>0</v>
      </c>
      <c r="K120" s="39">
        <f t="shared" si="20"/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0.018866848000000002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1">
        <f t="shared" si="21"/>
        <v>0.016344</v>
      </c>
      <c r="AP120" s="41">
        <f t="shared" si="22"/>
        <v>0</v>
      </c>
      <c r="AQ120" s="41">
        <f t="shared" si="23"/>
        <v>0</v>
      </c>
      <c r="AR120" s="41">
        <f t="shared" si="24"/>
        <v>0</v>
      </c>
      <c r="AS120" s="41">
        <f t="shared" si="25"/>
        <v>0</v>
      </c>
      <c r="AT120" s="41">
        <f t="shared" si="26"/>
        <v>0</v>
      </c>
      <c r="AU120" s="40">
        <v>0</v>
      </c>
      <c r="AV120" s="40">
        <v>0</v>
      </c>
      <c r="AW120" s="40">
        <v>0</v>
      </c>
      <c r="AX120" s="40">
        <v>0</v>
      </c>
      <c r="AY120" s="40">
        <v>0</v>
      </c>
      <c r="AZ120" s="40">
        <v>0</v>
      </c>
      <c r="BA120" s="40">
        <v>0</v>
      </c>
      <c r="BB120" s="40">
        <v>0</v>
      </c>
      <c r="BC120" s="40">
        <v>0.016344</v>
      </c>
      <c r="BD120" s="40">
        <v>0</v>
      </c>
      <c r="BE120" s="40">
        <v>0</v>
      </c>
      <c r="BF120" s="40">
        <v>0</v>
      </c>
      <c r="BG120" s="40">
        <v>0</v>
      </c>
      <c r="BH120" s="40">
        <v>0</v>
      </c>
      <c r="BI120" s="40">
        <v>0</v>
      </c>
      <c r="BJ120" s="40">
        <v>0</v>
      </c>
      <c r="BK120" s="40">
        <v>0</v>
      </c>
      <c r="BL120" s="40">
        <v>0</v>
      </c>
      <c r="BM120" s="40">
        <v>0</v>
      </c>
      <c r="BN120" s="40">
        <v>0</v>
      </c>
      <c r="BO120" s="40">
        <v>0</v>
      </c>
      <c r="BP120" s="40">
        <v>0</v>
      </c>
      <c r="BQ120" s="40">
        <v>0</v>
      </c>
      <c r="BR120" s="40">
        <v>0</v>
      </c>
      <c r="BS120" s="40">
        <v>0</v>
      </c>
      <c r="BT120" s="40">
        <v>0</v>
      </c>
      <c r="BU120" s="40">
        <v>0</v>
      </c>
      <c r="BV120" s="40">
        <v>0</v>
      </c>
      <c r="BW120" s="40">
        <v>0</v>
      </c>
      <c r="BX120" s="40">
        <v>0</v>
      </c>
      <c r="BY120" s="41">
        <v>0</v>
      </c>
      <c r="BZ120" s="41">
        <v>0</v>
      </c>
      <c r="CA120" s="47" t="s">
        <v>354</v>
      </c>
    </row>
    <row r="121" spans="1:79" s="35" customFormat="1" ht="11.25">
      <c r="A121" s="1"/>
      <c r="B121" s="10" t="s">
        <v>172</v>
      </c>
      <c r="C121" s="3"/>
      <c r="D121" s="39">
        <v>0</v>
      </c>
      <c r="E121" s="40">
        <v>0</v>
      </c>
      <c r="F121" s="39">
        <f t="shared" si="15"/>
        <v>0</v>
      </c>
      <c r="G121" s="39">
        <f t="shared" si="16"/>
        <v>0</v>
      </c>
      <c r="H121" s="39">
        <f t="shared" si="17"/>
        <v>0</v>
      </c>
      <c r="I121" s="39">
        <f t="shared" si="18"/>
        <v>0</v>
      </c>
      <c r="J121" s="39">
        <f t="shared" si="19"/>
        <v>0</v>
      </c>
      <c r="K121" s="39">
        <f t="shared" si="20"/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v>0</v>
      </c>
      <c r="AO121" s="41">
        <f t="shared" si="21"/>
        <v>0</v>
      </c>
      <c r="AP121" s="41">
        <f t="shared" si="22"/>
        <v>0</v>
      </c>
      <c r="AQ121" s="41">
        <f t="shared" si="23"/>
        <v>0</v>
      </c>
      <c r="AR121" s="41">
        <f t="shared" si="24"/>
        <v>0</v>
      </c>
      <c r="AS121" s="41">
        <f t="shared" si="25"/>
        <v>0</v>
      </c>
      <c r="AT121" s="41">
        <f t="shared" si="26"/>
        <v>0</v>
      </c>
      <c r="AU121" s="40">
        <v>0</v>
      </c>
      <c r="AV121" s="40">
        <v>0</v>
      </c>
      <c r="AW121" s="40">
        <v>0</v>
      </c>
      <c r="AX121" s="40">
        <v>0</v>
      </c>
      <c r="AY121" s="40">
        <v>0</v>
      </c>
      <c r="AZ121" s="40">
        <v>0</v>
      </c>
      <c r="BA121" s="40">
        <v>0</v>
      </c>
      <c r="BB121" s="40">
        <v>0</v>
      </c>
      <c r="BC121" s="40">
        <v>0</v>
      </c>
      <c r="BD121" s="40">
        <v>0</v>
      </c>
      <c r="BE121" s="40">
        <v>0</v>
      </c>
      <c r="BF121" s="40">
        <v>0</v>
      </c>
      <c r="BG121" s="40">
        <v>0</v>
      </c>
      <c r="BH121" s="40">
        <v>0</v>
      </c>
      <c r="BI121" s="40">
        <v>0</v>
      </c>
      <c r="BJ121" s="40">
        <v>0</v>
      </c>
      <c r="BK121" s="40">
        <v>0</v>
      </c>
      <c r="BL121" s="40">
        <v>0</v>
      </c>
      <c r="BM121" s="40">
        <v>0</v>
      </c>
      <c r="BN121" s="40">
        <v>0</v>
      </c>
      <c r="BO121" s="40">
        <v>0</v>
      </c>
      <c r="BP121" s="40">
        <v>0</v>
      </c>
      <c r="BQ121" s="40">
        <v>0</v>
      </c>
      <c r="BR121" s="40">
        <v>0</v>
      </c>
      <c r="BS121" s="40">
        <v>0</v>
      </c>
      <c r="BT121" s="40">
        <v>0</v>
      </c>
      <c r="BU121" s="40">
        <v>0</v>
      </c>
      <c r="BV121" s="40">
        <v>0</v>
      </c>
      <c r="BW121" s="40">
        <v>0</v>
      </c>
      <c r="BX121" s="40">
        <v>0</v>
      </c>
      <c r="BY121" s="41">
        <f t="shared" si="14"/>
        <v>0</v>
      </c>
      <c r="BZ121" s="41">
        <v>0</v>
      </c>
      <c r="CA121" s="47"/>
    </row>
    <row r="122" spans="1:79" s="35" customFormat="1" ht="22.5">
      <c r="A122" s="1"/>
      <c r="B122" s="7" t="s">
        <v>196</v>
      </c>
      <c r="C122" s="6" t="s">
        <v>188</v>
      </c>
      <c r="D122" s="39">
        <v>1.1233376279999998</v>
      </c>
      <c r="E122" s="40">
        <v>0</v>
      </c>
      <c r="F122" s="39">
        <f t="shared" si="15"/>
        <v>1.112050128</v>
      </c>
      <c r="G122" s="39">
        <f t="shared" si="16"/>
        <v>0</v>
      </c>
      <c r="H122" s="39">
        <f t="shared" si="17"/>
        <v>0</v>
      </c>
      <c r="I122" s="39">
        <f t="shared" si="18"/>
        <v>1.05</v>
      </c>
      <c r="J122" s="39">
        <f t="shared" si="19"/>
        <v>0</v>
      </c>
      <c r="K122" s="39">
        <f t="shared" si="20"/>
        <v>0</v>
      </c>
      <c r="L122" s="40">
        <v>0</v>
      </c>
      <c r="M122" s="40">
        <v>0.0403158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1.071734328</v>
      </c>
      <c r="U122" s="40">
        <v>0</v>
      </c>
      <c r="V122" s="40">
        <v>0</v>
      </c>
      <c r="W122" s="40">
        <v>1.05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1">
        <f t="shared" si="21"/>
        <v>1.08929624</v>
      </c>
      <c r="AP122" s="41">
        <f t="shared" si="22"/>
        <v>0</v>
      </c>
      <c r="AQ122" s="41">
        <f t="shared" si="23"/>
        <v>0</v>
      </c>
      <c r="AR122" s="41">
        <f t="shared" si="24"/>
        <v>1.229</v>
      </c>
      <c r="AS122" s="41">
        <f t="shared" si="25"/>
        <v>0</v>
      </c>
      <c r="AT122" s="41">
        <f t="shared" si="26"/>
        <v>0</v>
      </c>
      <c r="AU122" s="40">
        <v>0</v>
      </c>
      <c r="AV122" s="40">
        <v>0.019635</v>
      </c>
      <c r="AW122" s="40">
        <v>0</v>
      </c>
      <c r="AX122" s="40">
        <v>0</v>
      </c>
      <c r="AY122" s="40">
        <v>0</v>
      </c>
      <c r="AZ122" s="40">
        <v>0</v>
      </c>
      <c r="BA122" s="40">
        <v>0</v>
      </c>
      <c r="BB122" s="40">
        <v>0</v>
      </c>
      <c r="BC122" s="40">
        <v>1.0696612399999998</v>
      </c>
      <c r="BD122" s="40">
        <v>0</v>
      </c>
      <c r="BE122" s="40">
        <v>0</v>
      </c>
      <c r="BF122" s="40">
        <v>1.229</v>
      </c>
      <c r="BG122" s="40">
        <v>0</v>
      </c>
      <c r="BH122" s="40">
        <v>0</v>
      </c>
      <c r="BI122" s="40">
        <v>0</v>
      </c>
      <c r="BJ122" s="40">
        <v>0</v>
      </c>
      <c r="BK122" s="40">
        <v>0</v>
      </c>
      <c r="BL122" s="40">
        <v>0</v>
      </c>
      <c r="BM122" s="40">
        <v>0</v>
      </c>
      <c r="BN122" s="40">
        <v>0</v>
      </c>
      <c r="BO122" s="40">
        <v>0</v>
      </c>
      <c r="BP122" s="40">
        <v>0</v>
      </c>
      <c r="BQ122" s="40">
        <v>0</v>
      </c>
      <c r="BR122" s="40">
        <v>0</v>
      </c>
      <c r="BS122" s="40">
        <v>0</v>
      </c>
      <c r="BT122" s="40">
        <v>0</v>
      </c>
      <c r="BU122" s="40">
        <v>0</v>
      </c>
      <c r="BV122" s="40">
        <v>0</v>
      </c>
      <c r="BW122" s="40">
        <v>0</v>
      </c>
      <c r="BX122" s="40">
        <v>0</v>
      </c>
      <c r="BY122" s="41">
        <f t="shared" si="14"/>
        <v>-0.022753888</v>
      </c>
      <c r="BZ122" s="41">
        <f>BY122/F122*100</f>
        <v>-2.0461207122850134</v>
      </c>
      <c r="CA122" s="47" t="s">
        <v>354</v>
      </c>
    </row>
    <row r="123" spans="1:79" s="35" customFormat="1" ht="11.25">
      <c r="A123" s="1"/>
      <c r="B123" s="10" t="s">
        <v>197</v>
      </c>
      <c r="C123" s="3"/>
      <c r="D123" s="39">
        <v>0</v>
      </c>
      <c r="E123" s="40">
        <v>0</v>
      </c>
      <c r="F123" s="39">
        <f t="shared" si="15"/>
        <v>0</v>
      </c>
      <c r="G123" s="39">
        <f t="shared" si="16"/>
        <v>0</v>
      </c>
      <c r="H123" s="39">
        <f t="shared" si="17"/>
        <v>0</v>
      </c>
      <c r="I123" s="39">
        <f t="shared" si="18"/>
        <v>0</v>
      </c>
      <c r="J123" s="39">
        <f t="shared" si="19"/>
        <v>0</v>
      </c>
      <c r="K123" s="39">
        <f t="shared" si="20"/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1">
        <f t="shared" si="21"/>
        <v>0</v>
      </c>
      <c r="AP123" s="41">
        <f t="shared" si="22"/>
        <v>0</v>
      </c>
      <c r="AQ123" s="41">
        <f t="shared" si="23"/>
        <v>0</v>
      </c>
      <c r="AR123" s="41">
        <f t="shared" si="24"/>
        <v>0</v>
      </c>
      <c r="AS123" s="41">
        <f t="shared" si="25"/>
        <v>0</v>
      </c>
      <c r="AT123" s="41">
        <f t="shared" si="26"/>
        <v>0</v>
      </c>
      <c r="AU123" s="40">
        <v>0</v>
      </c>
      <c r="AV123" s="40">
        <v>0</v>
      </c>
      <c r="AW123" s="40">
        <v>0</v>
      </c>
      <c r="AX123" s="40">
        <v>0</v>
      </c>
      <c r="AY123" s="40">
        <v>0</v>
      </c>
      <c r="AZ123" s="40">
        <v>0</v>
      </c>
      <c r="BA123" s="40">
        <v>0</v>
      </c>
      <c r="BB123" s="40">
        <v>0</v>
      </c>
      <c r="BC123" s="40">
        <v>0</v>
      </c>
      <c r="BD123" s="40">
        <v>0</v>
      </c>
      <c r="BE123" s="40">
        <v>0</v>
      </c>
      <c r="BF123" s="40">
        <v>0</v>
      </c>
      <c r="BG123" s="40">
        <v>0</v>
      </c>
      <c r="BH123" s="40">
        <v>0</v>
      </c>
      <c r="BI123" s="40">
        <v>0</v>
      </c>
      <c r="BJ123" s="40">
        <v>0</v>
      </c>
      <c r="BK123" s="40">
        <v>0</v>
      </c>
      <c r="BL123" s="40">
        <v>0</v>
      </c>
      <c r="BM123" s="40">
        <v>0</v>
      </c>
      <c r="BN123" s="40">
        <v>0</v>
      </c>
      <c r="BO123" s="40">
        <v>0</v>
      </c>
      <c r="BP123" s="40">
        <v>0</v>
      </c>
      <c r="BQ123" s="40">
        <v>0</v>
      </c>
      <c r="BR123" s="40">
        <v>0</v>
      </c>
      <c r="BS123" s="40">
        <v>0</v>
      </c>
      <c r="BT123" s="40">
        <v>0</v>
      </c>
      <c r="BU123" s="40">
        <v>0</v>
      </c>
      <c r="BV123" s="40">
        <v>0</v>
      </c>
      <c r="BW123" s="40">
        <v>0</v>
      </c>
      <c r="BX123" s="40">
        <v>0</v>
      </c>
      <c r="BY123" s="41">
        <f t="shared" si="14"/>
        <v>0</v>
      </c>
      <c r="BZ123" s="41">
        <v>0</v>
      </c>
      <c r="CA123" s="47"/>
    </row>
    <row r="124" spans="1:79" s="35" customFormat="1" ht="22.5">
      <c r="A124" s="1"/>
      <c r="B124" s="7" t="s">
        <v>198</v>
      </c>
      <c r="C124" s="6" t="s">
        <v>188</v>
      </c>
      <c r="D124" s="39">
        <v>0.7839747399999999</v>
      </c>
      <c r="E124" s="40">
        <v>0</v>
      </c>
      <c r="F124" s="39">
        <f t="shared" si="15"/>
        <v>0.7731396128</v>
      </c>
      <c r="G124" s="39">
        <f t="shared" si="16"/>
        <v>0</v>
      </c>
      <c r="H124" s="39">
        <f t="shared" si="17"/>
        <v>0</v>
      </c>
      <c r="I124" s="39">
        <f t="shared" si="18"/>
        <v>0.73</v>
      </c>
      <c r="J124" s="39">
        <f t="shared" si="19"/>
        <v>0</v>
      </c>
      <c r="K124" s="39">
        <f t="shared" si="20"/>
        <v>0</v>
      </c>
      <c r="L124" s="40">
        <v>0</v>
      </c>
      <c r="M124" s="40">
        <v>0.74809816</v>
      </c>
      <c r="N124" s="40">
        <v>0</v>
      </c>
      <c r="O124" s="40">
        <v>0</v>
      </c>
      <c r="P124" s="40">
        <v>0.73</v>
      </c>
      <c r="Q124" s="40">
        <v>0</v>
      </c>
      <c r="R124" s="40">
        <v>0</v>
      </c>
      <c r="S124" s="40">
        <v>0</v>
      </c>
      <c r="T124" s="40">
        <v>0.0250414528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1">
        <f t="shared" si="21"/>
        <v>0.59532372</v>
      </c>
      <c r="AP124" s="41">
        <f t="shared" si="22"/>
        <v>0</v>
      </c>
      <c r="AQ124" s="41">
        <f t="shared" si="23"/>
        <v>0</v>
      </c>
      <c r="AR124" s="41">
        <f t="shared" si="24"/>
        <v>0.67</v>
      </c>
      <c r="AS124" s="41">
        <f t="shared" si="25"/>
        <v>0</v>
      </c>
      <c r="AT124" s="41">
        <f t="shared" si="26"/>
        <v>0</v>
      </c>
      <c r="AU124" s="40">
        <v>0</v>
      </c>
      <c r="AV124" s="40">
        <v>0.57294272</v>
      </c>
      <c r="AW124" s="40">
        <v>0</v>
      </c>
      <c r="AX124" s="40">
        <v>0</v>
      </c>
      <c r="AY124" s="40">
        <v>0.67</v>
      </c>
      <c r="AZ124" s="40">
        <v>0</v>
      </c>
      <c r="BA124" s="40">
        <v>0</v>
      </c>
      <c r="BB124" s="40">
        <v>0</v>
      </c>
      <c r="BC124" s="40">
        <v>0.022380999999999998</v>
      </c>
      <c r="BD124" s="40">
        <v>0</v>
      </c>
      <c r="BE124" s="40">
        <v>0</v>
      </c>
      <c r="BF124" s="40">
        <v>0</v>
      </c>
      <c r="BG124" s="40">
        <v>0</v>
      </c>
      <c r="BH124" s="40">
        <v>0</v>
      </c>
      <c r="BI124" s="40">
        <v>0</v>
      </c>
      <c r="BJ124" s="40">
        <v>0</v>
      </c>
      <c r="BK124" s="40">
        <v>0</v>
      </c>
      <c r="BL124" s="40">
        <v>0</v>
      </c>
      <c r="BM124" s="40">
        <v>0</v>
      </c>
      <c r="BN124" s="40">
        <v>0</v>
      </c>
      <c r="BO124" s="40">
        <v>0</v>
      </c>
      <c r="BP124" s="40">
        <v>0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v>0</v>
      </c>
      <c r="BX124" s="40">
        <v>0</v>
      </c>
      <c r="BY124" s="41">
        <f t="shared" si="14"/>
        <v>-0.17781589279999999</v>
      </c>
      <c r="BZ124" s="41">
        <f>BY124/F124*100</f>
        <v>-22.999195728184528</v>
      </c>
      <c r="CA124" s="47" t="s">
        <v>354</v>
      </c>
    </row>
    <row r="125" spans="1:79" s="35" customFormat="1" ht="33.75">
      <c r="A125" s="1"/>
      <c r="B125" s="7" t="s">
        <v>305</v>
      </c>
      <c r="C125" s="6" t="s">
        <v>188</v>
      </c>
      <c r="D125" s="39">
        <v>1.373231232</v>
      </c>
      <c r="E125" s="40">
        <v>0</v>
      </c>
      <c r="F125" s="39">
        <f t="shared" si="15"/>
        <v>1.360331232</v>
      </c>
      <c r="G125" s="39">
        <f t="shared" si="16"/>
        <v>0</v>
      </c>
      <c r="H125" s="39">
        <f t="shared" si="17"/>
        <v>0</v>
      </c>
      <c r="I125" s="39">
        <f t="shared" si="18"/>
        <v>1.2</v>
      </c>
      <c r="J125" s="39">
        <f t="shared" si="19"/>
        <v>0</v>
      </c>
      <c r="K125" s="39">
        <f t="shared" si="20"/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1.360331232</v>
      </c>
      <c r="U125" s="40">
        <v>0</v>
      </c>
      <c r="V125" s="40">
        <v>0</v>
      </c>
      <c r="W125" s="40">
        <v>1.2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  <c r="AN125" s="40">
        <v>0</v>
      </c>
      <c r="AO125" s="41">
        <f t="shared" si="21"/>
        <v>1.03707591</v>
      </c>
      <c r="AP125" s="41">
        <f t="shared" si="22"/>
        <v>0</v>
      </c>
      <c r="AQ125" s="41">
        <f t="shared" si="23"/>
        <v>0</v>
      </c>
      <c r="AR125" s="41">
        <f t="shared" si="24"/>
        <v>0.985</v>
      </c>
      <c r="AS125" s="41">
        <f t="shared" si="25"/>
        <v>0</v>
      </c>
      <c r="AT125" s="41">
        <f t="shared" si="26"/>
        <v>0</v>
      </c>
      <c r="AU125" s="40">
        <v>0</v>
      </c>
      <c r="AV125" s="40">
        <v>0</v>
      </c>
      <c r="AW125" s="40">
        <v>0</v>
      </c>
      <c r="AX125" s="40">
        <v>0</v>
      </c>
      <c r="AY125" s="40">
        <v>0</v>
      </c>
      <c r="AZ125" s="40">
        <v>0</v>
      </c>
      <c r="BA125" s="40">
        <v>0</v>
      </c>
      <c r="BB125" s="40">
        <v>0</v>
      </c>
      <c r="BC125" s="40">
        <v>1.03707591</v>
      </c>
      <c r="BD125" s="40">
        <v>0</v>
      </c>
      <c r="BE125" s="40">
        <v>0</v>
      </c>
      <c r="BF125" s="40">
        <v>0.985</v>
      </c>
      <c r="BG125" s="40">
        <v>0</v>
      </c>
      <c r="BH125" s="40">
        <v>0</v>
      </c>
      <c r="BI125" s="40">
        <v>0</v>
      </c>
      <c r="BJ125" s="40">
        <v>0</v>
      </c>
      <c r="BK125" s="40">
        <v>0</v>
      </c>
      <c r="BL125" s="40">
        <v>0</v>
      </c>
      <c r="BM125" s="40">
        <v>0</v>
      </c>
      <c r="BN125" s="40">
        <v>0</v>
      </c>
      <c r="BO125" s="40">
        <v>0</v>
      </c>
      <c r="BP125" s="40">
        <v>0</v>
      </c>
      <c r="BQ125" s="40">
        <v>0</v>
      </c>
      <c r="BR125" s="40">
        <v>0</v>
      </c>
      <c r="BS125" s="40">
        <v>0</v>
      </c>
      <c r="BT125" s="40">
        <v>0</v>
      </c>
      <c r="BU125" s="40">
        <v>0</v>
      </c>
      <c r="BV125" s="40">
        <v>0</v>
      </c>
      <c r="BW125" s="40">
        <v>0</v>
      </c>
      <c r="BX125" s="40">
        <v>0</v>
      </c>
      <c r="BY125" s="41">
        <v>0</v>
      </c>
      <c r="BZ125" s="41">
        <v>0</v>
      </c>
      <c r="CA125" s="47" t="s">
        <v>354</v>
      </c>
    </row>
    <row r="126" spans="1:79" s="35" customFormat="1" ht="22.5">
      <c r="A126" s="1"/>
      <c r="B126" s="7" t="s">
        <v>306</v>
      </c>
      <c r="C126" s="6" t="s">
        <v>188</v>
      </c>
      <c r="D126" s="39">
        <v>0.7360536076799999</v>
      </c>
      <c r="E126" s="40">
        <v>0</v>
      </c>
      <c r="F126" s="39">
        <f t="shared" si="15"/>
        <v>0.72865760768</v>
      </c>
      <c r="G126" s="39">
        <f t="shared" si="16"/>
        <v>0</v>
      </c>
      <c r="H126" s="39">
        <f t="shared" si="17"/>
        <v>0</v>
      </c>
      <c r="I126" s="39">
        <f t="shared" si="18"/>
        <v>0.688</v>
      </c>
      <c r="J126" s="39">
        <f t="shared" si="19"/>
        <v>0</v>
      </c>
      <c r="K126" s="39">
        <f t="shared" si="20"/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0.72865760768</v>
      </c>
      <c r="U126" s="40">
        <v>0</v>
      </c>
      <c r="V126" s="40">
        <v>0</v>
      </c>
      <c r="W126" s="40">
        <v>0.688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1">
        <f t="shared" si="21"/>
        <v>0.7085202800000001</v>
      </c>
      <c r="AP126" s="41">
        <f t="shared" si="22"/>
        <v>0</v>
      </c>
      <c r="AQ126" s="41">
        <f t="shared" si="23"/>
        <v>0</v>
      </c>
      <c r="AR126" s="41">
        <f t="shared" si="24"/>
        <v>0.807</v>
      </c>
      <c r="AS126" s="41">
        <f t="shared" si="25"/>
        <v>0</v>
      </c>
      <c r="AT126" s="41">
        <f t="shared" si="26"/>
        <v>0</v>
      </c>
      <c r="AU126" s="40">
        <v>0</v>
      </c>
      <c r="AV126" s="40">
        <v>0</v>
      </c>
      <c r="AW126" s="40">
        <v>0</v>
      </c>
      <c r="AX126" s="40">
        <v>0</v>
      </c>
      <c r="AY126" s="40">
        <v>0</v>
      </c>
      <c r="AZ126" s="40">
        <v>0</v>
      </c>
      <c r="BA126" s="40">
        <v>0</v>
      </c>
      <c r="BB126" s="40">
        <v>0</v>
      </c>
      <c r="BC126" s="40">
        <v>0.7085202800000001</v>
      </c>
      <c r="BD126" s="40">
        <v>0</v>
      </c>
      <c r="BE126" s="40">
        <v>0</v>
      </c>
      <c r="BF126" s="40">
        <v>0.807</v>
      </c>
      <c r="BG126" s="40">
        <v>0</v>
      </c>
      <c r="BH126" s="40">
        <v>0</v>
      </c>
      <c r="BI126" s="40">
        <v>0</v>
      </c>
      <c r="BJ126" s="40">
        <v>0</v>
      </c>
      <c r="BK126" s="40">
        <v>0</v>
      </c>
      <c r="BL126" s="40">
        <v>0</v>
      </c>
      <c r="BM126" s="40">
        <v>0</v>
      </c>
      <c r="BN126" s="40">
        <v>0</v>
      </c>
      <c r="BO126" s="40">
        <v>0</v>
      </c>
      <c r="BP126" s="40">
        <v>0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v>0</v>
      </c>
      <c r="BX126" s="40">
        <v>0</v>
      </c>
      <c r="BY126" s="41">
        <v>0</v>
      </c>
      <c r="BZ126" s="41">
        <v>0</v>
      </c>
      <c r="CA126" s="47" t="s">
        <v>354</v>
      </c>
    </row>
    <row r="127" spans="1:79" s="35" customFormat="1" ht="22.5">
      <c r="A127" s="1"/>
      <c r="B127" s="7" t="s">
        <v>307</v>
      </c>
      <c r="C127" s="6" t="s">
        <v>188</v>
      </c>
      <c r="D127" s="39">
        <v>0.9154874880000001</v>
      </c>
      <c r="E127" s="40">
        <v>0</v>
      </c>
      <c r="F127" s="39">
        <f t="shared" si="15"/>
        <v>0.8794448000000001</v>
      </c>
      <c r="G127" s="39">
        <f t="shared" si="16"/>
        <v>0</v>
      </c>
      <c r="H127" s="39">
        <f t="shared" si="17"/>
        <v>0</v>
      </c>
      <c r="I127" s="39">
        <f t="shared" si="18"/>
        <v>0</v>
      </c>
      <c r="J127" s="39">
        <f t="shared" si="19"/>
        <v>0</v>
      </c>
      <c r="K127" s="39">
        <f t="shared" si="20"/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0.8794448000000001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1">
        <f t="shared" si="21"/>
        <v>0.44191130999999995</v>
      </c>
      <c r="AP127" s="41">
        <f t="shared" si="22"/>
        <v>0</v>
      </c>
      <c r="AQ127" s="41">
        <f t="shared" si="23"/>
        <v>0</v>
      </c>
      <c r="AR127" s="41">
        <f t="shared" si="24"/>
        <v>0</v>
      </c>
      <c r="AS127" s="41">
        <f t="shared" si="25"/>
        <v>0</v>
      </c>
      <c r="AT127" s="41">
        <f t="shared" si="26"/>
        <v>0</v>
      </c>
      <c r="AU127" s="40">
        <v>0</v>
      </c>
      <c r="AV127" s="40">
        <v>0</v>
      </c>
      <c r="AW127" s="40">
        <v>0</v>
      </c>
      <c r="AX127" s="40">
        <v>0</v>
      </c>
      <c r="AY127" s="40">
        <v>0</v>
      </c>
      <c r="AZ127" s="40">
        <v>0</v>
      </c>
      <c r="BA127" s="40">
        <v>0</v>
      </c>
      <c r="BB127" s="40">
        <v>0</v>
      </c>
      <c r="BC127" s="40">
        <v>0.44191130999999995</v>
      </c>
      <c r="BD127" s="40">
        <v>0</v>
      </c>
      <c r="BE127" s="40">
        <v>0</v>
      </c>
      <c r="BF127" s="40">
        <v>0</v>
      </c>
      <c r="BG127" s="40">
        <v>0</v>
      </c>
      <c r="BH127" s="40">
        <v>0</v>
      </c>
      <c r="BI127" s="40">
        <v>0</v>
      </c>
      <c r="BJ127" s="40">
        <v>0</v>
      </c>
      <c r="BK127" s="40">
        <v>0</v>
      </c>
      <c r="BL127" s="40">
        <v>0</v>
      </c>
      <c r="BM127" s="40">
        <v>0</v>
      </c>
      <c r="BN127" s="40">
        <v>0</v>
      </c>
      <c r="BO127" s="40">
        <v>0</v>
      </c>
      <c r="BP127" s="40">
        <v>0</v>
      </c>
      <c r="BQ127" s="40">
        <v>0</v>
      </c>
      <c r="BR127" s="40">
        <v>0</v>
      </c>
      <c r="BS127" s="40">
        <v>0</v>
      </c>
      <c r="BT127" s="40">
        <v>0</v>
      </c>
      <c r="BU127" s="40">
        <v>0</v>
      </c>
      <c r="BV127" s="40">
        <v>0</v>
      </c>
      <c r="BW127" s="40">
        <v>0</v>
      </c>
      <c r="BX127" s="40">
        <v>0</v>
      </c>
      <c r="BY127" s="41">
        <v>0</v>
      </c>
      <c r="BZ127" s="41">
        <v>0</v>
      </c>
      <c r="CA127" s="47" t="s">
        <v>354</v>
      </c>
    </row>
    <row r="128" spans="1:79" s="35" customFormat="1" ht="11.25">
      <c r="A128" s="1"/>
      <c r="B128" s="10" t="s">
        <v>290</v>
      </c>
      <c r="C128" s="6"/>
      <c r="D128" s="39">
        <v>0</v>
      </c>
      <c r="E128" s="40">
        <v>0</v>
      </c>
      <c r="F128" s="39">
        <f t="shared" si="15"/>
        <v>0</v>
      </c>
      <c r="G128" s="39">
        <f t="shared" si="16"/>
        <v>0</v>
      </c>
      <c r="H128" s="39">
        <f t="shared" si="17"/>
        <v>0</v>
      </c>
      <c r="I128" s="39">
        <f t="shared" si="18"/>
        <v>0</v>
      </c>
      <c r="J128" s="39">
        <f t="shared" si="19"/>
        <v>0</v>
      </c>
      <c r="K128" s="39">
        <f t="shared" si="20"/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1">
        <f t="shared" si="21"/>
        <v>0</v>
      </c>
      <c r="AP128" s="41">
        <f t="shared" si="22"/>
        <v>0</v>
      </c>
      <c r="AQ128" s="41">
        <f t="shared" si="23"/>
        <v>0</v>
      </c>
      <c r="AR128" s="41">
        <f t="shared" si="24"/>
        <v>0</v>
      </c>
      <c r="AS128" s="41">
        <f t="shared" si="25"/>
        <v>0</v>
      </c>
      <c r="AT128" s="41">
        <f t="shared" si="26"/>
        <v>0</v>
      </c>
      <c r="AU128" s="40">
        <v>0</v>
      </c>
      <c r="AV128" s="40">
        <v>0</v>
      </c>
      <c r="AW128" s="40">
        <v>0</v>
      </c>
      <c r="AX128" s="40">
        <v>0</v>
      </c>
      <c r="AY128" s="40">
        <v>0</v>
      </c>
      <c r="AZ128" s="40">
        <v>0</v>
      </c>
      <c r="BA128" s="40">
        <v>0</v>
      </c>
      <c r="BB128" s="40">
        <v>0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0</v>
      </c>
      <c r="BO128" s="40">
        <v>0</v>
      </c>
      <c r="BP128" s="40">
        <v>0</v>
      </c>
      <c r="BQ128" s="40">
        <v>0</v>
      </c>
      <c r="BR128" s="40">
        <v>0</v>
      </c>
      <c r="BS128" s="40">
        <v>0</v>
      </c>
      <c r="BT128" s="40">
        <v>0</v>
      </c>
      <c r="BU128" s="40">
        <v>0</v>
      </c>
      <c r="BV128" s="40">
        <v>0</v>
      </c>
      <c r="BW128" s="40">
        <v>0</v>
      </c>
      <c r="BX128" s="40">
        <v>0</v>
      </c>
      <c r="BY128" s="41">
        <v>0</v>
      </c>
      <c r="BZ128" s="41">
        <v>0</v>
      </c>
      <c r="CA128" s="47"/>
    </row>
    <row r="129" spans="1:79" s="35" customFormat="1" ht="33.75">
      <c r="A129" s="1"/>
      <c r="B129" s="7" t="s">
        <v>308</v>
      </c>
      <c r="C129" s="6" t="s">
        <v>188</v>
      </c>
      <c r="D129" s="39">
        <v>0.641907216</v>
      </c>
      <c r="E129" s="40">
        <v>0</v>
      </c>
      <c r="F129" s="39">
        <f t="shared" si="15"/>
        <v>0.635457216</v>
      </c>
      <c r="G129" s="39">
        <f t="shared" si="16"/>
        <v>0</v>
      </c>
      <c r="H129" s="39">
        <f t="shared" si="17"/>
        <v>0</v>
      </c>
      <c r="I129" s="39">
        <f t="shared" si="18"/>
        <v>0</v>
      </c>
      <c r="J129" s="39">
        <f t="shared" si="19"/>
        <v>0</v>
      </c>
      <c r="K129" s="39">
        <f t="shared" si="20"/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0.635457216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1">
        <f t="shared" si="21"/>
        <v>0.29239166</v>
      </c>
      <c r="AP129" s="41">
        <f t="shared" si="22"/>
        <v>0</v>
      </c>
      <c r="AQ129" s="41">
        <f t="shared" si="23"/>
        <v>0</v>
      </c>
      <c r="AR129" s="41">
        <f t="shared" si="24"/>
        <v>0</v>
      </c>
      <c r="AS129" s="41">
        <f t="shared" si="25"/>
        <v>0</v>
      </c>
      <c r="AT129" s="41">
        <f t="shared" si="26"/>
        <v>0</v>
      </c>
      <c r="AU129" s="40">
        <v>0</v>
      </c>
      <c r="AV129" s="40">
        <v>0</v>
      </c>
      <c r="AW129" s="40">
        <v>0</v>
      </c>
      <c r="AX129" s="40">
        <v>0</v>
      </c>
      <c r="AY129" s="40">
        <v>0</v>
      </c>
      <c r="AZ129" s="40">
        <v>0</v>
      </c>
      <c r="BA129" s="40">
        <v>0</v>
      </c>
      <c r="BB129" s="40">
        <v>0</v>
      </c>
      <c r="BC129" s="40">
        <v>0.29239166</v>
      </c>
      <c r="BD129" s="40">
        <v>0</v>
      </c>
      <c r="BE129" s="40">
        <v>0</v>
      </c>
      <c r="BF129" s="40">
        <v>0</v>
      </c>
      <c r="BG129" s="40">
        <v>0</v>
      </c>
      <c r="BH129" s="40">
        <v>0</v>
      </c>
      <c r="BI129" s="40">
        <v>0</v>
      </c>
      <c r="BJ129" s="40">
        <v>0</v>
      </c>
      <c r="BK129" s="40">
        <v>0</v>
      </c>
      <c r="BL129" s="40">
        <v>0</v>
      </c>
      <c r="BM129" s="40">
        <v>0</v>
      </c>
      <c r="BN129" s="40">
        <v>0</v>
      </c>
      <c r="BO129" s="40">
        <v>0</v>
      </c>
      <c r="BP129" s="40">
        <v>0</v>
      </c>
      <c r="BQ129" s="40">
        <v>0</v>
      </c>
      <c r="BR129" s="40">
        <v>0</v>
      </c>
      <c r="BS129" s="40">
        <v>0</v>
      </c>
      <c r="BT129" s="40">
        <v>0</v>
      </c>
      <c r="BU129" s="40">
        <v>0</v>
      </c>
      <c r="BV129" s="40">
        <v>0</v>
      </c>
      <c r="BW129" s="40">
        <v>0</v>
      </c>
      <c r="BX129" s="40">
        <v>0</v>
      </c>
      <c r="BY129" s="41">
        <v>0</v>
      </c>
      <c r="BZ129" s="41">
        <v>0</v>
      </c>
      <c r="CA129" s="47" t="s">
        <v>354</v>
      </c>
    </row>
    <row r="130" spans="1:79" s="35" customFormat="1" ht="45">
      <c r="A130" s="1"/>
      <c r="B130" s="7" t="s">
        <v>309</v>
      </c>
      <c r="C130" s="6" t="s">
        <v>188</v>
      </c>
      <c r="D130" s="39">
        <v>2.6746133999999997</v>
      </c>
      <c r="E130" s="40">
        <v>0</v>
      </c>
      <c r="F130" s="39">
        <f t="shared" si="15"/>
        <v>2.56198</v>
      </c>
      <c r="G130" s="39">
        <f t="shared" si="16"/>
        <v>0</v>
      </c>
      <c r="H130" s="39">
        <f t="shared" si="17"/>
        <v>0</v>
      </c>
      <c r="I130" s="39">
        <f t="shared" si="18"/>
        <v>0</v>
      </c>
      <c r="J130" s="39">
        <f t="shared" si="19"/>
        <v>0</v>
      </c>
      <c r="K130" s="39">
        <f t="shared" si="20"/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2.56198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1">
        <f t="shared" si="21"/>
        <v>0.23938512</v>
      </c>
      <c r="AP130" s="41">
        <f t="shared" si="22"/>
        <v>0</v>
      </c>
      <c r="AQ130" s="41">
        <f t="shared" si="23"/>
        <v>0</v>
      </c>
      <c r="AR130" s="41">
        <f t="shared" si="24"/>
        <v>0</v>
      </c>
      <c r="AS130" s="41">
        <f t="shared" si="25"/>
        <v>0</v>
      </c>
      <c r="AT130" s="41">
        <f t="shared" si="26"/>
        <v>0</v>
      </c>
      <c r="AU130" s="40">
        <v>0</v>
      </c>
      <c r="AV130" s="40">
        <v>0</v>
      </c>
      <c r="AW130" s="40">
        <v>0</v>
      </c>
      <c r="AX130" s="40">
        <v>0</v>
      </c>
      <c r="AY130" s="40">
        <v>0</v>
      </c>
      <c r="AZ130" s="40">
        <v>0</v>
      </c>
      <c r="BA130" s="40">
        <v>0</v>
      </c>
      <c r="BB130" s="40">
        <v>0</v>
      </c>
      <c r="BC130" s="40">
        <v>0.23938512</v>
      </c>
      <c r="BD130" s="40">
        <v>0</v>
      </c>
      <c r="BE130" s="40">
        <v>0</v>
      </c>
      <c r="BF130" s="40">
        <v>0</v>
      </c>
      <c r="BG130" s="40">
        <v>0</v>
      </c>
      <c r="BH130" s="40">
        <v>0</v>
      </c>
      <c r="BI130" s="40">
        <v>0</v>
      </c>
      <c r="BJ130" s="40">
        <v>0</v>
      </c>
      <c r="BK130" s="40">
        <v>0</v>
      </c>
      <c r="BL130" s="40">
        <v>0</v>
      </c>
      <c r="BM130" s="40">
        <v>0</v>
      </c>
      <c r="BN130" s="40">
        <v>0</v>
      </c>
      <c r="BO130" s="40">
        <v>0</v>
      </c>
      <c r="BP130" s="40">
        <v>0</v>
      </c>
      <c r="BQ130" s="40">
        <v>0</v>
      </c>
      <c r="BR130" s="40">
        <v>0</v>
      </c>
      <c r="BS130" s="40">
        <v>0</v>
      </c>
      <c r="BT130" s="40">
        <v>0</v>
      </c>
      <c r="BU130" s="40">
        <v>0</v>
      </c>
      <c r="BV130" s="40">
        <v>0</v>
      </c>
      <c r="BW130" s="40">
        <v>0</v>
      </c>
      <c r="BX130" s="40">
        <v>0</v>
      </c>
      <c r="BY130" s="41">
        <v>0</v>
      </c>
      <c r="BZ130" s="41">
        <v>0</v>
      </c>
      <c r="CA130" s="47" t="s">
        <v>354</v>
      </c>
    </row>
    <row r="131" spans="1:79" s="35" customFormat="1" ht="22.5">
      <c r="A131" s="1"/>
      <c r="B131" s="7" t="s">
        <v>310</v>
      </c>
      <c r="C131" s="6" t="s">
        <v>188</v>
      </c>
      <c r="D131" s="39">
        <v>1.4549896896</v>
      </c>
      <c r="E131" s="40">
        <v>0</v>
      </c>
      <c r="F131" s="39">
        <f t="shared" si="15"/>
        <v>1.39371712</v>
      </c>
      <c r="G131" s="39">
        <f t="shared" si="16"/>
        <v>0</v>
      </c>
      <c r="H131" s="39">
        <f t="shared" si="17"/>
        <v>0</v>
      </c>
      <c r="I131" s="39">
        <f t="shared" si="18"/>
        <v>0</v>
      </c>
      <c r="J131" s="39">
        <f t="shared" si="19"/>
        <v>0</v>
      </c>
      <c r="K131" s="39">
        <f t="shared" si="20"/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1.39371712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1">
        <f t="shared" si="21"/>
        <v>0.1982765</v>
      </c>
      <c r="AP131" s="41">
        <f t="shared" si="22"/>
        <v>0</v>
      </c>
      <c r="AQ131" s="41">
        <f t="shared" si="23"/>
        <v>0</v>
      </c>
      <c r="AR131" s="41">
        <f t="shared" si="24"/>
        <v>0</v>
      </c>
      <c r="AS131" s="41">
        <f t="shared" si="25"/>
        <v>0</v>
      </c>
      <c r="AT131" s="41">
        <f t="shared" si="26"/>
        <v>0</v>
      </c>
      <c r="AU131" s="40">
        <v>0</v>
      </c>
      <c r="AV131" s="40">
        <v>0</v>
      </c>
      <c r="AW131" s="40">
        <v>0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>
        <v>0.1982765</v>
      </c>
      <c r="BD131" s="40">
        <v>0</v>
      </c>
      <c r="BE131" s="40">
        <v>0</v>
      </c>
      <c r="BF131" s="40">
        <v>0</v>
      </c>
      <c r="BG131" s="40">
        <v>0</v>
      </c>
      <c r="BH131" s="40">
        <v>0</v>
      </c>
      <c r="BI131" s="40">
        <v>0</v>
      </c>
      <c r="BJ131" s="40">
        <v>0</v>
      </c>
      <c r="BK131" s="40">
        <v>0</v>
      </c>
      <c r="BL131" s="40">
        <v>0</v>
      </c>
      <c r="BM131" s="40">
        <v>0</v>
      </c>
      <c r="BN131" s="40">
        <v>0</v>
      </c>
      <c r="BO131" s="40">
        <v>0</v>
      </c>
      <c r="BP131" s="40">
        <v>0</v>
      </c>
      <c r="BQ131" s="40">
        <v>0</v>
      </c>
      <c r="BR131" s="40">
        <v>0</v>
      </c>
      <c r="BS131" s="40">
        <v>0</v>
      </c>
      <c r="BT131" s="40">
        <v>0</v>
      </c>
      <c r="BU131" s="40">
        <v>0</v>
      </c>
      <c r="BV131" s="40">
        <v>0</v>
      </c>
      <c r="BW131" s="40">
        <v>0</v>
      </c>
      <c r="BX131" s="40">
        <v>0</v>
      </c>
      <c r="BY131" s="41">
        <v>0</v>
      </c>
      <c r="BZ131" s="41">
        <v>0</v>
      </c>
      <c r="CA131" s="47" t="s">
        <v>354</v>
      </c>
    </row>
    <row r="132" spans="1:79" s="35" customFormat="1" ht="33.75">
      <c r="A132" s="1"/>
      <c r="B132" s="7" t="s">
        <v>311</v>
      </c>
      <c r="C132" s="6" t="s">
        <v>188</v>
      </c>
      <c r="D132" s="39">
        <v>2.13969072</v>
      </c>
      <c r="E132" s="40">
        <v>0</v>
      </c>
      <c r="F132" s="39">
        <f t="shared" si="15"/>
        <v>2.11819072</v>
      </c>
      <c r="G132" s="39">
        <f t="shared" si="16"/>
        <v>0</v>
      </c>
      <c r="H132" s="39">
        <f t="shared" si="17"/>
        <v>0</v>
      </c>
      <c r="I132" s="39">
        <f t="shared" si="18"/>
        <v>2</v>
      </c>
      <c r="J132" s="39">
        <f t="shared" si="19"/>
        <v>0</v>
      </c>
      <c r="K132" s="39">
        <f t="shared" si="20"/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2.11819072</v>
      </c>
      <c r="U132" s="40">
        <v>0</v>
      </c>
      <c r="V132" s="40">
        <v>0</v>
      </c>
      <c r="W132" s="40">
        <v>2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1">
        <f t="shared" si="21"/>
        <v>1.6152319000000002</v>
      </c>
      <c r="AP132" s="41">
        <f t="shared" si="22"/>
        <v>0</v>
      </c>
      <c r="AQ132" s="41">
        <f t="shared" si="23"/>
        <v>0</v>
      </c>
      <c r="AR132" s="41">
        <f t="shared" si="24"/>
        <v>2.602</v>
      </c>
      <c r="AS132" s="41">
        <f t="shared" si="25"/>
        <v>0</v>
      </c>
      <c r="AT132" s="41">
        <f t="shared" si="26"/>
        <v>0</v>
      </c>
      <c r="AU132" s="40">
        <v>0</v>
      </c>
      <c r="AV132" s="40">
        <v>0</v>
      </c>
      <c r="AW132" s="40">
        <v>0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>
        <v>1.6152319000000002</v>
      </c>
      <c r="BD132" s="40">
        <v>0</v>
      </c>
      <c r="BE132" s="40">
        <v>0</v>
      </c>
      <c r="BF132" s="40">
        <v>2.602</v>
      </c>
      <c r="BG132" s="40">
        <v>0</v>
      </c>
      <c r="BH132" s="40">
        <v>0</v>
      </c>
      <c r="BI132" s="40">
        <v>0</v>
      </c>
      <c r="BJ132" s="40">
        <v>0</v>
      </c>
      <c r="BK132" s="40">
        <v>0</v>
      </c>
      <c r="BL132" s="40">
        <v>0</v>
      </c>
      <c r="BM132" s="40">
        <v>0</v>
      </c>
      <c r="BN132" s="40">
        <v>0</v>
      </c>
      <c r="BO132" s="40">
        <v>0</v>
      </c>
      <c r="BP132" s="40">
        <v>0</v>
      </c>
      <c r="BQ132" s="40">
        <v>0</v>
      </c>
      <c r="BR132" s="40">
        <v>0</v>
      </c>
      <c r="BS132" s="40">
        <v>0</v>
      </c>
      <c r="BT132" s="40">
        <v>0</v>
      </c>
      <c r="BU132" s="40">
        <v>0</v>
      </c>
      <c r="BV132" s="40">
        <v>0</v>
      </c>
      <c r="BW132" s="40">
        <v>0</v>
      </c>
      <c r="BX132" s="40">
        <v>0</v>
      </c>
      <c r="BY132" s="41">
        <v>0</v>
      </c>
      <c r="BZ132" s="41">
        <v>0</v>
      </c>
      <c r="CA132" s="47" t="s">
        <v>354</v>
      </c>
    </row>
    <row r="133" spans="1:79" s="35" customFormat="1" ht="11.25">
      <c r="A133" s="1"/>
      <c r="B133" s="10" t="s">
        <v>175</v>
      </c>
      <c r="C133" s="6"/>
      <c r="D133" s="39">
        <v>0</v>
      </c>
      <c r="E133" s="40">
        <v>0</v>
      </c>
      <c r="F133" s="39">
        <f t="shared" si="15"/>
        <v>0</v>
      </c>
      <c r="G133" s="39">
        <f t="shared" si="16"/>
        <v>0</v>
      </c>
      <c r="H133" s="39">
        <f t="shared" si="17"/>
        <v>0</v>
      </c>
      <c r="I133" s="39">
        <f t="shared" si="18"/>
        <v>0</v>
      </c>
      <c r="J133" s="39">
        <f t="shared" si="19"/>
        <v>0</v>
      </c>
      <c r="K133" s="39">
        <f t="shared" si="20"/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1">
        <f t="shared" si="21"/>
        <v>0</v>
      </c>
      <c r="AP133" s="41">
        <f t="shared" si="22"/>
        <v>0</v>
      </c>
      <c r="AQ133" s="41">
        <f t="shared" si="23"/>
        <v>0</v>
      </c>
      <c r="AR133" s="41">
        <f t="shared" si="24"/>
        <v>0</v>
      </c>
      <c r="AS133" s="41">
        <f t="shared" si="25"/>
        <v>0</v>
      </c>
      <c r="AT133" s="41">
        <f t="shared" si="26"/>
        <v>0</v>
      </c>
      <c r="AU133" s="40">
        <v>0</v>
      </c>
      <c r="AV133" s="40">
        <v>0</v>
      </c>
      <c r="AW133" s="40">
        <v>0</v>
      </c>
      <c r="AX133" s="40">
        <v>0</v>
      </c>
      <c r="AY133" s="40">
        <v>0</v>
      </c>
      <c r="AZ133" s="40">
        <v>0</v>
      </c>
      <c r="BA133" s="40">
        <v>0</v>
      </c>
      <c r="BB133" s="40">
        <v>0</v>
      </c>
      <c r="BC133" s="40">
        <v>0</v>
      </c>
      <c r="BD133" s="40">
        <v>0</v>
      </c>
      <c r="BE133" s="40">
        <v>0</v>
      </c>
      <c r="BF133" s="40">
        <v>0</v>
      </c>
      <c r="BG133" s="40">
        <v>0</v>
      </c>
      <c r="BH133" s="40">
        <v>0</v>
      </c>
      <c r="BI133" s="40">
        <v>0</v>
      </c>
      <c r="BJ133" s="40">
        <v>0</v>
      </c>
      <c r="BK133" s="40">
        <v>0</v>
      </c>
      <c r="BL133" s="40">
        <v>0</v>
      </c>
      <c r="BM133" s="40">
        <v>0</v>
      </c>
      <c r="BN133" s="40">
        <v>0</v>
      </c>
      <c r="BO133" s="40">
        <v>0</v>
      </c>
      <c r="BP133" s="40">
        <v>0</v>
      </c>
      <c r="BQ133" s="40">
        <v>0</v>
      </c>
      <c r="BR133" s="40">
        <v>0</v>
      </c>
      <c r="BS133" s="40">
        <v>0</v>
      </c>
      <c r="BT133" s="40">
        <v>0</v>
      </c>
      <c r="BU133" s="40">
        <v>0</v>
      </c>
      <c r="BV133" s="40">
        <v>0</v>
      </c>
      <c r="BW133" s="40">
        <v>0</v>
      </c>
      <c r="BX133" s="40">
        <v>0</v>
      </c>
      <c r="BY133" s="41">
        <v>0</v>
      </c>
      <c r="BZ133" s="41">
        <v>0</v>
      </c>
      <c r="CA133" s="47"/>
    </row>
    <row r="134" spans="1:79" s="35" customFormat="1" ht="22.5">
      <c r="A134" s="1"/>
      <c r="B134" s="7" t="s">
        <v>312</v>
      </c>
      <c r="C134" s="6" t="s">
        <v>188</v>
      </c>
      <c r="D134" s="39">
        <v>0.3637474224</v>
      </c>
      <c r="E134" s="40">
        <v>0</v>
      </c>
      <c r="F134" s="39">
        <f t="shared" si="15"/>
        <v>0.3600924224</v>
      </c>
      <c r="G134" s="39">
        <f t="shared" si="16"/>
        <v>0</v>
      </c>
      <c r="H134" s="39">
        <f t="shared" si="17"/>
        <v>0</v>
      </c>
      <c r="I134" s="39">
        <f t="shared" si="18"/>
        <v>0.34</v>
      </c>
      <c r="J134" s="39">
        <f t="shared" si="19"/>
        <v>0</v>
      </c>
      <c r="K134" s="39">
        <f t="shared" si="20"/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0.3600924224</v>
      </c>
      <c r="U134" s="40">
        <v>0</v>
      </c>
      <c r="V134" s="40">
        <v>0</v>
      </c>
      <c r="W134" s="40">
        <v>0.34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0</v>
      </c>
      <c r="AO134" s="41">
        <f t="shared" si="21"/>
        <v>0.29145535</v>
      </c>
      <c r="AP134" s="41">
        <f t="shared" si="22"/>
        <v>0</v>
      </c>
      <c r="AQ134" s="41">
        <f t="shared" si="23"/>
        <v>0</v>
      </c>
      <c r="AR134" s="41">
        <f t="shared" si="24"/>
        <v>0.34</v>
      </c>
      <c r="AS134" s="41">
        <f t="shared" si="25"/>
        <v>0</v>
      </c>
      <c r="AT134" s="41">
        <f t="shared" si="26"/>
        <v>0</v>
      </c>
      <c r="AU134" s="40">
        <v>0</v>
      </c>
      <c r="AV134" s="40">
        <v>0</v>
      </c>
      <c r="AW134" s="40">
        <v>0</v>
      </c>
      <c r="AX134" s="40">
        <v>0</v>
      </c>
      <c r="AY134" s="40">
        <v>0</v>
      </c>
      <c r="AZ134" s="40">
        <v>0</v>
      </c>
      <c r="BA134" s="40">
        <v>0</v>
      </c>
      <c r="BB134" s="40">
        <v>0</v>
      </c>
      <c r="BC134" s="40">
        <v>0.29145535</v>
      </c>
      <c r="BD134" s="40">
        <v>0</v>
      </c>
      <c r="BE134" s="40">
        <v>0</v>
      </c>
      <c r="BF134" s="40">
        <v>0.34</v>
      </c>
      <c r="BG134" s="40">
        <v>0</v>
      </c>
      <c r="BH134" s="40">
        <v>0</v>
      </c>
      <c r="BI134" s="40">
        <v>0</v>
      </c>
      <c r="BJ134" s="40">
        <v>0</v>
      </c>
      <c r="BK134" s="40">
        <v>0</v>
      </c>
      <c r="BL134" s="40">
        <v>0</v>
      </c>
      <c r="BM134" s="40">
        <v>0</v>
      </c>
      <c r="BN134" s="40">
        <v>0</v>
      </c>
      <c r="BO134" s="40">
        <v>0</v>
      </c>
      <c r="BP134" s="40">
        <v>0</v>
      </c>
      <c r="BQ134" s="40">
        <v>0</v>
      </c>
      <c r="BR134" s="40">
        <v>0</v>
      </c>
      <c r="BS134" s="40">
        <v>0</v>
      </c>
      <c r="BT134" s="40">
        <v>0</v>
      </c>
      <c r="BU134" s="40">
        <v>0</v>
      </c>
      <c r="BV134" s="40">
        <v>0</v>
      </c>
      <c r="BW134" s="40">
        <v>0</v>
      </c>
      <c r="BX134" s="40">
        <v>0</v>
      </c>
      <c r="BY134" s="41">
        <v>0</v>
      </c>
      <c r="BZ134" s="41">
        <v>0</v>
      </c>
      <c r="CA134" s="47" t="s">
        <v>354</v>
      </c>
    </row>
    <row r="135" spans="1:79" s="35" customFormat="1" ht="22.5">
      <c r="A135" s="1"/>
      <c r="B135" s="7" t="s">
        <v>313</v>
      </c>
      <c r="C135" s="6" t="s">
        <v>188</v>
      </c>
      <c r="D135" s="39">
        <v>0.5670180408</v>
      </c>
      <c r="E135" s="40">
        <v>0</v>
      </c>
      <c r="F135" s="39">
        <f t="shared" si="15"/>
        <v>0.0181807808</v>
      </c>
      <c r="G135" s="39">
        <f t="shared" si="16"/>
        <v>0</v>
      </c>
      <c r="H135" s="39">
        <f t="shared" si="17"/>
        <v>0</v>
      </c>
      <c r="I135" s="39">
        <f t="shared" si="18"/>
        <v>0</v>
      </c>
      <c r="J135" s="39">
        <f t="shared" si="19"/>
        <v>0</v>
      </c>
      <c r="K135" s="39">
        <f t="shared" si="20"/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0.0181807808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1">
        <f t="shared" si="21"/>
        <v>0.00748</v>
      </c>
      <c r="AP135" s="41">
        <f t="shared" si="22"/>
        <v>0</v>
      </c>
      <c r="AQ135" s="41">
        <f t="shared" si="23"/>
        <v>0</v>
      </c>
      <c r="AR135" s="41">
        <f t="shared" si="24"/>
        <v>0</v>
      </c>
      <c r="AS135" s="41">
        <f t="shared" si="25"/>
        <v>0</v>
      </c>
      <c r="AT135" s="41">
        <f t="shared" si="26"/>
        <v>0</v>
      </c>
      <c r="AU135" s="40">
        <v>0</v>
      </c>
      <c r="AV135" s="40">
        <v>0</v>
      </c>
      <c r="AW135" s="40">
        <v>0</v>
      </c>
      <c r="AX135" s="40">
        <v>0</v>
      </c>
      <c r="AY135" s="40">
        <v>0</v>
      </c>
      <c r="AZ135" s="40">
        <v>0</v>
      </c>
      <c r="BA135" s="40">
        <v>0</v>
      </c>
      <c r="BB135" s="40">
        <v>0</v>
      </c>
      <c r="BC135" s="40">
        <v>0.00748</v>
      </c>
      <c r="BD135" s="40">
        <v>0</v>
      </c>
      <c r="BE135" s="40">
        <v>0</v>
      </c>
      <c r="BF135" s="40">
        <v>0</v>
      </c>
      <c r="BG135" s="40">
        <v>0</v>
      </c>
      <c r="BH135" s="40">
        <v>0</v>
      </c>
      <c r="BI135" s="40">
        <v>0</v>
      </c>
      <c r="BJ135" s="40">
        <v>0</v>
      </c>
      <c r="BK135" s="40">
        <v>0</v>
      </c>
      <c r="BL135" s="40">
        <v>0</v>
      </c>
      <c r="BM135" s="40">
        <v>0</v>
      </c>
      <c r="BN135" s="40">
        <v>0</v>
      </c>
      <c r="BO135" s="40">
        <v>0</v>
      </c>
      <c r="BP135" s="40">
        <v>0</v>
      </c>
      <c r="BQ135" s="40">
        <v>0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>
        <v>0</v>
      </c>
      <c r="BX135" s="40">
        <v>0</v>
      </c>
      <c r="BY135" s="41">
        <v>0</v>
      </c>
      <c r="BZ135" s="41">
        <v>0</v>
      </c>
      <c r="CA135" s="47" t="s">
        <v>354</v>
      </c>
    </row>
    <row r="136" spans="1:79" s="35" customFormat="1" ht="22.5">
      <c r="A136" s="1"/>
      <c r="B136" s="7" t="s">
        <v>314</v>
      </c>
      <c r="C136" s="6" t="s">
        <v>188</v>
      </c>
      <c r="D136" s="39">
        <v>0.855876288</v>
      </c>
      <c r="E136" s="40">
        <v>0</v>
      </c>
      <c r="F136" s="39">
        <f t="shared" si="15"/>
        <v>0.027442687999999996</v>
      </c>
      <c r="G136" s="39">
        <f t="shared" si="16"/>
        <v>0</v>
      </c>
      <c r="H136" s="39">
        <f t="shared" si="17"/>
        <v>0</v>
      </c>
      <c r="I136" s="39">
        <f t="shared" si="18"/>
        <v>0</v>
      </c>
      <c r="J136" s="39">
        <f t="shared" si="19"/>
        <v>0</v>
      </c>
      <c r="K136" s="39">
        <f t="shared" si="20"/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0.027442687999999996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1">
        <f t="shared" si="21"/>
        <v>0.016269</v>
      </c>
      <c r="AP136" s="41">
        <f t="shared" si="22"/>
        <v>0</v>
      </c>
      <c r="AQ136" s="41">
        <f t="shared" si="23"/>
        <v>0</v>
      </c>
      <c r="AR136" s="41">
        <f t="shared" si="24"/>
        <v>0</v>
      </c>
      <c r="AS136" s="41">
        <f t="shared" si="25"/>
        <v>0</v>
      </c>
      <c r="AT136" s="41">
        <f t="shared" si="26"/>
        <v>0</v>
      </c>
      <c r="AU136" s="40">
        <v>0</v>
      </c>
      <c r="AV136" s="40">
        <v>0</v>
      </c>
      <c r="AW136" s="40">
        <v>0</v>
      </c>
      <c r="AX136" s="40">
        <v>0</v>
      </c>
      <c r="AY136" s="40">
        <v>0</v>
      </c>
      <c r="AZ136" s="40">
        <v>0</v>
      </c>
      <c r="BA136" s="40">
        <v>0</v>
      </c>
      <c r="BB136" s="40">
        <v>0</v>
      </c>
      <c r="BC136" s="40">
        <v>0.016269</v>
      </c>
      <c r="BD136" s="40">
        <v>0</v>
      </c>
      <c r="BE136" s="40">
        <v>0</v>
      </c>
      <c r="BF136" s="40">
        <v>0</v>
      </c>
      <c r="BG136" s="40">
        <v>0</v>
      </c>
      <c r="BH136" s="40">
        <v>0</v>
      </c>
      <c r="BI136" s="40">
        <v>0</v>
      </c>
      <c r="BJ136" s="40">
        <v>0</v>
      </c>
      <c r="BK136" s="40">
        <v>0</v>
      </c>
      <c r="BL136" s="40">
        <v>0</v>
      </c>
      <c r="BM136" s="40">
        <v>0</v>
      </c>
      <c r="BN136" s="40">
        <v>0</v>
      </c>
      <c r="BO136" s="40">
        <v>0</v>
      </c>
      <c r="BP136" s="40">
        <v>0</v>
      </c>
      <c r="BQ136" s="40">
        <v>0</v>
      </c>
      <c r="BR136" s="40">
        <v>0</v>
      </c>
      <c r="BS136" s="40">
        <v>0</v>
      </c>
      <c r="BT136" s="40">
        <v>0</v>
      </c>
      <c r="BU136" s="40">
        <v>0</v>
      </c>
      <c r="BV136" s="40">
        <v>0</v>
      </c>
      <c r="BW136" s="40">
        <v>0</v>
      </c>
      <c r="BX136" s="40">
        <v>0</v>
      </c>
      <c r="BY136" s="41">
        <v>0</v>
      </c>
      <c r="BZ136" s="41">
        <v>0</v>
      </c>
      <c r="CA136" s="47" t="s">
        <v>354</v>
      </c>
    </row>
    <row r="137" spans="1:79" s="35" customFormat="1" ht="22.5">
      <c r="A137" s="1"/>
      <c r="B137" s="7" t="s">
        <v>315</v>
      </c>
      <c r="C137" s="6" t="s">
        <v>188</v>
      </c>
      <c r="D137" s="39">
        <v>1.3159097927999999</v>
      </c>
      <c r="E137" s="40">
        <v>0</v>
      </c>
      <c r="F137" s="39">
        <f t="shared" si="15"/>
        <v>0.0421931328</v>
      </c>
      <c r="G137" s="39">
        <f t="shared" si="16"/>
        <v>0</v>
      </c>
      <c r="H137" s="39">
        <f t="shared" si="17"/>
        <v>0</v>
      </c>
      <c r="I137" s="39">
        <f t="shared" si="18"/>
        <v>0</v>
      </c>
      <c r="J137" s="39">
        <f t="shared" si="19"/>
        <v>0</v>
      </c>
      <c r="K137" s="39">
        <f t="shared" si="20"/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0.0421931328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1">
        <f t="shared" si="21"/>
        <v>0.018794</v>
      </c>
      <c r="AP137" s="41">
        <f t="shared" si="22"/>
        <v>0</v>
      </c>
      <c r="AQ137" s="41">
        <f t="shared" si="23"/>
        <v>0</v>
      </c>
      <c r="AR137" s="41">
        <f t="shared" si="24"/>
        <v>0</v>
      </c>
      <c r="AS137" s="41">
        <f t="shared" si="25"/>
        <v>0</v>
      </c>
      <c r="AT137" s="41">
        <f t="shared" si="26"/>
        <v>0</v>
      </c>
      <c r="AU137" s="40">
        <v>0</v>
      </c>
      <c r="AV137" s="40">
        <v>0</v>
      </c>
      <c r="AW137" s="40">
        <v>0</v>
      </c>
      <c r="AX137" s="40">
        <v>0</v>
      </c>
      <c r="AY137" s="40">
        <v>0</v>
      </c>
      <c r="AZ137" s="40">
        <v>0</v>
      </c>
      <c r="BA137" s="40">
        <v>0</v>
      </c>
      <c r="BB137" s="40">
        <v>0</v>
      </c>
      <c r="BC137" s="40">
        <v>0.018794</v>
      </c>
      <c r="BD137" s="40">
        <v>0</v>
      </c>
      <c r="BE137" s="40">
        <v>0</v>
      </c>
      <c r="BF137" s="40">
        <v>0</v>
      </c>
      <c r="BG137" s="40">
        <v>0</v>
      </c>
      <c r="BH137" s="40">
        <v>0</v>
      </c>
      <c r="BI137" s="40">
        <v>0</v>
      </c>
      <c r="BJ137" s="40">
        <v>0</v>
      </c>
      <c r="BK137" s="40">
        <v>0</v>
      </c>
      <c r="BL137" s="40">
        <v>0</v>
      </c>
      <c r="BM137" s="40">
        <v>0</v>
      </c>
      <c r="BN137" s="40">
        <v>0</v>
      </c>
      <c r="BO137" s="40">
        <v>0</v>
      </c>
      <c r="BP137" s="40">
        <v>0</v>
      </c>
      <c r="BQ137" s="40">
        <v>0</v>
      </c>
      <c r="BR137" s="40">
        <v>0</v>
      </c>
      <c r="BS137" s="40">
        <v>0</v>
      </c>
      <c r="BT137" s="40">
        <v>0</v>
      </c>
      <c r="BU137" s="40">
        <v>0</v>
      </c>
      <c r="BV137" s="40">
        <v>0</v>
      </c>
      <c r="BW137" s="40">
        <v>0</v>
      </c>
      <c r="BX137" s="40">
        <v>0</v>
      </c>
      <c r="BY137" s="41">
        <v>0</v>
      </c>
      <c r="BZ137" s="41">
        <v>0</v>
      </c>
      <c r="CA137" s="47" t="s">
        <v>354</v>
      </c>
    </row>
    <row r="138" spans="1:79" s="35" customFormat="1" ht="22.5">
      <c r="A138" s="1"/>
      <c r="B138" s="7" t="s">
        <v>316</v>
      </c>
      <c r="C138" s="6" t="s">
        <v>188</v>
      </c>
      <c r="D138" s="39">
        <v>0.641907216</v>
      </c>
      <c r="E138" s="40">
        <v>0</v>
      </c>
      <c r="F138" s="39">
        <f t="shared" si="15"/>
        <v>0.6148752</v>
      </c>
      <c r="G138" s="39">
        <f t="shared" si="16"/>
        <v>0</v>
      </c>
      <c r="H138" s="39">
        <f t="shared" si="17"/>
        <v>0</v>
      </c>
      <c r="I138" s="39">
        <f t="shared" si="18"/>
        <v>0.6</v>
      </c>
      <c r="J138" s="39">
        <f t="shared" si="19"/>
        <v>0</v>
      </c>
      <c r="K138" s="39">
        <f t="shared" si="20"/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0.6148752</v>
      </c>
      <c r="U138" s="40">
        <v>0</v>
      </c>
      <c r="V138" s="40">
        <v>0</v>
      </c>
      <c r="W138" s="40">
        <v>0.6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1">
        <f t="shared" si="21"/>
        <v>0.27317912</v>
      </c>
      <c r="AP138" s="41">
        <f t="shared" si="22"/>
        <v>0</v>
      </c>
      <c r="AQ138" s="41">
        <f t="shared" si="23"/>
        <v>0</v>
      </c>
      <c r="AR138" s="41">
        <f t="shared" si="24"/>
        <v>0.305</v>
      </c>
      <c r="AS138" s="41">
        <f t="shared" si="25"/>
        <v>0</v>
      </c>
      <c r="AT138" s="41">
        <f t="shared" si="26"/>
        <v>0</v>
      </c>
      <c r="AU138" s="40">
        <v>0</v>
      </c>
      <c r="AV138" s="40">
        <v>0</v>
      </c>
      <c r="AW138" s="40">
        <v>0</v>
      </c>
      <c r="AX138" s="40">
        <v>0</v>
      </c>
      <c r="AY138" s="40">
        <v>0</v>
      </c>
      <c r="AZ138" s="40">
        <v>0</v>
      </c>
      <c r="BA138" s="40">
        <v>0</v>
      </c>
      <c r="BB138" s="40">
        <v>0</v>
      </c>
      <c r="BC138" s="40">
        <v>0.27317912</v>
      </c>
      <c r="BD138" s="40">
        <v>0</v>
      </c>
      <c r="BE138" s="40">
        <v>0</v>
      </c>
      <c r="BF138" s="40">
        <v>0.305</v>
      </c>
      <c r="BG138" s="40">
        <v>0</v>
      </c>
      <c r="BH138" s="40">
        <v>0</v>
      </c>
      <c r="BI138" s="40">
        <v>0</v>
      </c>
      <c r="BJ138" s="40">
        <v>0</v>
      </c>
      <c r="BK138" s="40">
        <v>0</v>
      </c>
      <c r="BL138" s="40">
        <v>0</v>
      </c>
      <c r="BM138" s="40">
        <v>0</v>
      </c>
      <c r="BN138" s="40">
        <v>0</v>
      </c>
      <c r="BO138" s="40">
        <v>0</v>
      </c>
      <c r="BP138" s="40">
        <v>0</v>
      </c>
      <c r="BQ138" s="40">
        <v>0</v>
      </c>
      <c r="BR138" s="40">
        <v>0</v>
      </c>
      <c r="BS138" s="40">
        <v>0</v>
      </c>
      <c r="BT138" s="40">
        <v>0</v>
      </c>
      <c r="BU138" s="40">
        <v>0</v>
      </c>
      <c r="BV138" s="40">
        <v>0</v>
      </c>
      <c r="BW138" s="40">
        <v>0</v>
      </c>
      <c r="BX138" s="40">
        <v>0</v>
      </c>
      <c r="BY138" s="41">
        <v>0</v>
      </c>
      <c r="BZ138" s="41">
        <v>0</v>
      </c>
      <c r="CA138" s="47" t="s">
        <v>354</v>
      </c>
    </row>
    <row r="139" spans="1:79" s="35" customFormat="1" ht="11.25">
      <c r="A139" s="1"/>
      <c r="B139" s="10" t="s">
        <v>293</v>
      </c>
      <c r="C139" s="6"/>
      <c r="D139" s="39">
        <v>0</v>
      </c>
      <c r="E139" s="40">
        <v>0</v>
      </c>
      <c r="F139" s="39">
        <f t="shared" si="15"/>
        <v>0</v>
      </c>
      <c r="G139" s="39">
        <f t="shared" si="16"/>
        <v>0</v>
      </c>
      <c r="H139" s="39">
        <f t="shared" si="17"/>
        <v>0</v>
      </c>
      <c r="I139" s="39">
        <f t="shared" si="18"/>
        <v>0</v>
      </c>
      <c r="J139" s="39">
        <f t="shared" si="19"/>
        <v>0</v>
      </c>
      <c r="K139" s="39">
        <f t="shared" si="20"/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41">
        <f t="shared" si="21"/>
        <v>0</v>
      </c>
      <c r="AP139" s="41">
        <f t="shared" si="22"/>
        <v>0</v>
      </c>
      <c r="AQ139" s="41">
        <f t="shared" si="23"/>
        <v>0</v>
      </c>
      <c r="AR139" s="41">
        <f t="shared" si="24"/>
        <v>0</v>
      </c>
      <c r="AS139" s="41">
        <f t="shared" si="25"/>
        <v>0</v>
      </c>
      <c r="AT139" s="41">
        <f t="shared" si="26"/>
        <v>0</v>
      </c>
      <c r="AU139" s="40">
        <v>0</v>
      </c>
      <c r="AV139" s="40">
        <v>0</v>
      </c>
      <c r="AW139" s="40">
        <v>0</v>
      </c>
      <c r="AX139" s="40">
        <v>0</v>
      </c>
      <c r="AY139" s="40">
        <v>0</v>
      </c>
      <c r="AZ139" s="40">
        <v>0</v>
      </c>
      <c r="BA139" s="40">
        <v>0</v>
      </c>
      <c r="BB139" s="40">
        <v>0</v>
      </c>
      <c r="BC139" s="40">
        <v>0</v>
      </c>
      <c r="BD139" s="40">
        <v>0</v>
      </c>
      <c r="BE139" s="40">
        <v>0</v>
      </c>
      <c r="BF139" s="40">
        <v>0</v>
      </c>
      <c r="BG139" s="40">
        <v>0</v>
      </c>
      <c r="BH139" s="40">
        <v>0</v>
      </c>
      <c r="BI139" s="40">
        <v>0</v>
      </c>
      <c r="BJ139" s="40">
        <v>0</v>
      </c>
      <c r="BK139" s="40">
        <v>0</v>
      </c>
      <c r="BL139" s="40">
        <v>0</v>
      </c>
      <c r="BM139" s="40">
        <v>0</v>
      </c>
      <c r="BN139" s="40">
        <v>0</v>
      </c>
      <c r="BO139" s="40">
        <v>0</v>
      </c>
      <c r="BP139" s="40">
        <v>0</v>
      </c>
      <c r="BQ139" s="40">
        <v>0</v>
      </c>
      <c r="BR139" s="40">
        <v>0</v>
      </c>
      <c r="BS139" s="40">
        <v>0</v>
      </c>
      <c r="BT139" s="40">
        <v>0</v>
      </c>
      <c r="BU139" s="40">
        <v>0</v>
      </c>
      <c r="BV139" s="40">
        <v>0</v>
      </c>
      <c r="BW139" s="40">
        <v>0</v>
      </c>
      <c r="BX139" s="40">
        <v>0</v>
      </c>
      <c r="BY139" s="41">
        <v>0</v>
      </c>
      <c r="BZ139" s="41">
        <v>0</v>
      </c>
      <c r="CA139" s="47" t="s">
        <v>354</v>
      </c>
    </row>
    <row r="140" spans="1:79" s="35" customFormat="1" ht="22.5">
      <c r="A140" s="1"/>
      <c r="B140" s="7" t="s">
        <v>317</v>
      </c>
      <c r="C140" s="6" t="s">
        <v>188</v>
      </c>
      <c r="D140" s="39">
        <v>0.748891752</v>
      </c>
      <c r="E140" s="40">
        <v>0</v>
      </c>
      <c r="F140" s="39">
        <f t="shared" si="15"/>
        <v>0.741366752</v>
      </c>
      <c r="G140" s="39">
        <f t="shared" si="16"/>
        <v>0</v>
      </c>
      <c r="H140" s="39">
        <f t="shared" si="17"/>
        <v>0</v>
      </c>
      <c r="I140" s="39">
        <f t="shared" si="18"/>
        <v>0</v>
      </c>
      <c r="J140" s="39">
        <f t="shared" si="19"/>
        <v>0</v>
      </c>
      <c r="K140" s="39">
        <f t="shared" si="20"/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0.741366752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v>0</v>
      </c>
      <c r="AO140" s="41">
        <f t="shared" si="21"/>
        <v>0.84422825</v>
      </c>
      <c r="AP140" s="41">
        <f t="shared" si="22"/>
        <v>0</v>
      </c>
      <c r="AQ140" s="41">
        <f t="shared" si="23"/>
        <v>0</v>
      </c>
      <c r="AR140" s="41">
        <f t="shared" si="24"/>
        <v>0</v>
      </c>
      <c r="AS140" s="41">
        <f t="shared" si="25"/>
        <v>0</v>
      </c>
      <c r="AT140" s="41">
        <f t="shared" si="26"/>
        <v>0</v>
      </c>
      <c r="AU140" s="40">
        <v>0</v>
      </c>
      <c r="AV140" s="40">
        <v>0</v>
      </c>
      <c r="AW140" s="40">
        <v>0</v>
      </c>
      <c r="AX140" s="40">
        <v>0</v>
      </c>
      <c r="AY140" s="40">
        <v>0</v>
      </c>
      <c r="AZ140" s="40">
        <v>0</v>
      </c>
      <c r="BA140" s="40">
        <v>0</v>
      </c>
      <c r="BB140" s="40">
        <v>0</v>
      </c>
      <c r="BC140" s="40">
        <v>0.84422825</v>
      </c>
      <c r="BD140" s="40">
        <v>0</v>
      </c>
      <c r="BE140" s="40">
        <v>0</v>
      </c>
      <c r="BF140" s="40">
        <v>0</v>
      </c>
      <c r="BG140" s="40">
        <v>0</v>
      </c>
      <c r="BH140" s="40">
        <v>0</v>
      </c>
      <c r="BI140" s="40">
        <v>0</v>
      </c>
      <c r="BJ140" s="40">
        <v>0</v>
      </c>
      <c r="BK140" s="40">
        <v>0</v>
      </c>
      <c r="BL140" s="40">
        <v>0</v>
      </c>
      <c r="BM140" s="40">
        <v>0</v>
      </c>
      <c r="BN140" s="40">
        <v>0</v>
      </c>
      <c r="BO140" s="40">
        <v>0</v>
      </c>
      <c r="BP140" s="40">
        <v>0</v>
      </c>
      <c r="BQ140" s="40">
        <v>0</v>
      </c>
      <c r="BR140" s="40">
        <v>0</v>
      </c>
      <c r="BS140" s="40">
        <v>0</v>
      </c>
      <c r="BT140" s="40">
        <v>0</v>
      </c>
      <c r="BU140" s="40">
        <v>0</v>
      </c>
      <c r="BV140" s="40">
        <v>0</v>
      </c>
      <c r="BW140" s="40">
        <v>0</v>
      </c>
      <c r="BX140" s="40">
        <v>0</v>
      </c>
      <c r="BY140" s="41">
        <v>0</v>
      </c>
      <c r="BZ140" s="41">
        <v>0</v>
      </c>
      <c r="CA140" s="47" t="s">
        <v>354</v>
      </c>
    </row>
    <row r="141" spans="1:79" s="35" customFormat="1" ht="22.5">
      <c r="A141" s="1"/>
      <c r="B141" s="7" t="s">
        <v>318</v>
      </c>
      <c r="C141" s="6" t="s">
        <v>188</v>
      </c>
      <c r="D141" s="39">
        <v>1.711752576</v>
      </c>
      <c r="E141" s="40">
        <v>0</v>
      </c>
      <c r="F141" s="39">
        <f t="shared" si="15"/>
        <v>1.6396671999999999</v>
      </c>
      <c r="G141" s="39">
        <f t="shared" si="16"/>
        <v>0</v>
      </c>
      <c r="H141" s="39">
        <f t="shared" si="17"/>
        <v>0</v>
      </c>
      <c r="I141" s="39">
        <f t="shared" si="18"/>
        <v>0</v>
      </c>
      <c r="J141" s="39">
        <f t="shared" si="19"/>
        <v>0</v>
      </c>
      <c r="K141" s="39">
        <f t="shared" si="20"/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1.6396671999999999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v>0</v>
      </c>
      <c r="AO141" s="41">
        <f t="shared" si="21"/>
        <v>0.8910610800000001</v>
      </c>
      <c r="AP141" s="41">
        <f t="shared" si="22"/>
        <v>0</v>
      </c>
      <c r="AQ141" s="41">
        <f t="shared" si="23"/>
        <v>0</v>
      </c>
      <c r="AR141" s="41">
        <f t="shared" si="24"/>
        <v>0</v>
      </c>
      <c r="AS141" s="41">
        <f t="shared" si="25"/>
        <v>0</v>
      </c>
      <c r="AT141" s="41">
        <f t="shared" si="26"/>
        <v>0</v>
      </c>
      <c r="AU141" s="40">
        <v>0</v>
      </c>
      <c r="AV141" s="40">
        <v>0</v>
      </c>
      <c r="AW141" s="40">
        <v>0</v>
      </c>
      <c r="AX141" s="40">
        <v>0</v>
      </c>
      <c r="AY141" s="40">
        <v>0</v>
      </c>
      <c r="AZ141" s="40">
        <v>0</v>
      </c>
      <c r="BA141" s="40">
        <v>0</v>
      </c>
      <c r="BB141" s="40">
        <v>0</v>
      </c>
      <c r="BC141" s="40">
        <v>0.8910610800000001</v>
      </c>
      <c r="BD141" s="40">
        <v>0</v>
      </c>
      <c r="BE141" s="40">
        <v>0</v>
      </c>
      <c r="BF141" s="40">
        <v>0</v>
      </c>
      <c r="BG141" s="40">
        <v>0</v>
      </c>
      <c r="BH141" s="40">
        <v>0</v>
      </c>
      <c r="BI141" s="40">
        <v>0</v>
      </c>
      <c r="BJ141" s="40">
        <v>0</v>
      </c>
      <c r="BK141" s="40">
        <v>0</v>
      </c>
      <c r="BL141" s="40">
        <v>0</v>
      </c>
      <c r="BM141" s="40">
        <v>0</v>
      </c>
      <c r="BN141" s="40">
        <v>0</v>
      </c>
      <c r="BO141" s="40">
        <v>0</v>
      </c>
      <c r="BP141" s="40">
        <v>0</v>
      </c>
      <c r="BQ141" s="40">
        <v>0</v>
      </c>
      <c r="BR141" s="40">
        <v>0</v>
      </c>
      <c r="BS141" s="40">
        <v>0</v>
      </c>
      <c r="BT141" s="40">
        <v>0</v>
      </c>
      <c r="BU141" s="40">
        <v>0</v>
      </c>
      <c r="BV141" s="40">
        <v>0</v>
      </c>
      <c r="BW141" s="40">
        <v>0</v>
      </c>
      <c r="BX141" s="40">
        <v>0</v>
      </c>
      <c r="BY141" s="41">
        <v>0</v>
      </c>
      <c r="BZ141" s="41">
        <v>0</v>
      </c>
      <c r="CA141" s="47" t="s">
        <v>354</v>
      </c>
    </row>
    <row r="142" spans="1:79" s="35" customFormat="1" ht="11.25">
      <c r="A142" s="1" t="s">
        <v>185</v>
      </c>
      <c r="B142" s="8" t="s">
        <v>199</v>
      </c>
      <c r="C142" s="6" t="s">
        <v>200</v>
      </c>
      <c r="D142" s="39">
        <v>11.942679143999998</v>
      </c>
      <c r="E142" s="40">
        <v>0</v>
      </c>
      <c r="F142" s="39">
        <f t="shared" si="15"/>
        <v>2.815266892</v>
      </c>
      <c r="G142" s="39">
        <f t="shared" si="16"/>
        <v>0</v>
      </c>
      <c r="H142" s="39">
        <f t="shared" si="17"/>
        <v>0</v>
      </c>
      <c r="I142" s="39">
        <f t="shared" si="18"/>
        <v>0.075</v>
      </c>
      <c r="J142" s="39">
        <f t="shared" si="19"/>
        <v>0</v>
      </c>
      <c r="K142" s="39">
        <f t="shared" si="20"/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2.815266892</v>
      </c>
      <c r="U142" s="40">
        <f>SUM(U144:U154)</f>
        <v>0</v>
      </c>
      <c r="V142" s="40">
        <f>SUM(V144:V154)</f>
        <v>0</v>
      </c>
      <c r="W142" s="40">
        <f>SUM(W144:W154)</f>
        <v>0.075</v>
      </c>
      <c r="X142" s="40">
        <f>SUM(X144:X154)</f>
        <v>0</v>
      </c>
      <c r="Y142" s="40">
        <f>SUM(Y144:Y154)</f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  <c r="AJ142" s="40">
        <v>0</v>
      </c>
      <c r="AK142" s="40">
        <v>0</v>
      </c>
      <c r="AL142" s="40">
        <v>0</v>
      </c>
      <c r="AM142" s="40">
        <v>0</v>
      </c>
      <c r="AN142" s="40">
        <v>0</v>
      </c>
      <c r="AO142" s="41">
        <f t="shared" si="21"/>
        <v>0.29772135</v>
      </c>
      <c r="AP142" s="41">
        <f t="shared" si="22"/>
        <v>0</v>
      </c>
      <c r="AQ142" s="41">
        <f t="shared" si="23"/>
        <v>0</v>
      </c>
      <c r="AR142" s="41">
        <f t="shared" si="24"/>
        <v>0.1</v>
      </c>
      <c r="AS142" s="41">
        <f t="shared" si="25"/>
        <v>0</v>
      </c>
      <c r="AT142" s="41">
        <f t="shared" si="26"/>
        <v>0</v>
      </c>
      <c r="AU142" s="40">
        <v>0</v>
      </c>
      <c r="AV142" s="40">
        <v>0</v>
      </c>
      <c r="AW142" s="40">
        <v>0</v>
      </c>
      <c r="AX142" s="40">
        <v>0</v>
      </c>
      <c r="AY142" s="40">
        <v>0</v>
      </c>
      <c r="AZ142" s="40">
        <v>0</v>
      </c>
      <c r="BA142" s="40">
        <v>0</v>
      </c>
      <c r="BB142" s="40">
        <v>0</v>
      </c>
      <c r="BC142" s="40">
        <v>0.29772135</v>
      </c>
      <c r="BD142" s="40">
        <f>SUM(BD144:BD154)</f>
        <v>0</v>
      </c>
      <c r="BE142" s="40">
        <f>SUM(BE144:BE154)</f>
        <v>0</v>
      </c>
      <c r="BF142" s="40">
        <f>SUM(BF144:BF154)</f>
        <v>0.1</v>
      </c>
      <c r="BG142" s="40">
        <f>SUM(BG144:BG154)</f>
        <v>0</v>
      </c>
      <c r="BH142" s="40">
        <f>SUM(BH144:BH154)</f>
        <v>0</v>
      </c>
      <c r="BI142" s="40">
        <v>0</v>
      </c>
      <c r="BJ142" s="40">
        <v>0</v>
      </c>
      <c r="BK142" s="40">
        <v>0</v>
      </c>
      <c r="BL142" s="40">
        <v>0</v>
      </c>
      <c r="BM142" s="40">
        <v>0</v>
      </c>
      <c r="BN142" s="40">
        <v>0</v>
      </c>
      <c r="BO142" s="40">
        <v>0</v>
      </c>
      <c r="BP142" s="40">
        <v>0</v>
      </c>
      <c r="BQ142" s="40">
        <v>0</v>
      </c>
      <c r="BR142" s="40">
        <v>0</v>
      </c>
      <c r="BS142" s="40">
        <v>0</v>
      </c>
      <c r="BT142" s="40">
        <v>0</v>
      </c>
      <c r="BU142" s="40">
        <v>0</v>
      </c>
      <c r="BV142" s="40">
        <v>0</v>
      </c>
      <c r="BW142" s="40">
        <v>0</v>
      </c>
      <c r="BX142" s="40">
        <v>0</v>
      </c>
      <c r="BY142" s="41">
        <f aca="true" t="shared" si="28" ref="BY142:BY233">AO142-F142</f>
        <v>-2.5175455419999997</v>
      </c>
      <c r="BZ142" s="41">
        <v>0</v>
      </c>
      <c r="CA142" s="47"/>
    </row>
    <row r="143" spans="1:79" s="35" customFormat="1" ht="11.25">
      <c r="A143" s="1"/>
      <c r="B143" s="10" t="s">
        <v>189</v>
      </c>
      <c r="C143" s="6"/>
      <c r="D143" s="39">
        <v>0</v>
      </c>
      <c r="E143" s="40">
        <v>0</v>
      </c>
      <c r="F143" s="39">
        <f t="shared" si="15"/>
        <v>0</v>
      </c>
      <c r="G143" s="39">
        <f t="shared" si="16"/>
        <v>0</v>
      </c>
      <c r="H143" s="39">
        <f t="shared" si="17"/>
        <v>0</v>
      </c>
      <c r="I143" s="39">
        <f t="shared" si="18"/>
        <v>0</v>
      </c>
      <c r="J143" s="39">
        <f t="shared" si="19"/>
        <v>0</v>
      </c>
      <c r="K143" s="39">
        <f t="shared" si="20"/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1">
        <f t="shared" si="21"/>
        <v>0</v>
      </c>
      <c r="AP143" s="41">
        <f t="shared" si="22"/>
        <v>0</v>
      </c>
      <c r="AQ143" s="41">
        <f t="shared" si="23"/>
        <v>0</v>
      </c>
      <c r="AR143" s="41">
        <f t="shared" si="24"/>
        <v>0</v>
      </c>
      <c r="AS143" s="41">
        <f t="shared" si="25"/>
        <v>0</v>
      </c>
      <c r="AT143" s="41">
        <f t="shared" si="26"/>
        <v>0</v>
      </c>
      <c r="AU143" s="40">
        <v>0</v>
      </c>
      <c r="AV143" s="40">
        <v>0</v>
      </c>
      <c r="AW143" s="40">
        <v>0</v>
      </c>
      <c r="AX143" s="40">
        <v>0</v>
      </c>
      <c r="AY143" s="40">
        <v>0</v>
      </c>
      <c r="AZ143" s="40">
        <v>0</v>
      </c>
      <c r="BA143" s="40">
        <v>0</v>
      </c>
      <c r="BB143" s="40">
        <v>0</v>
      </c>
      <c r="BC143" s="40">
        <v>0</v>
      </c>
      <c r="BD143" s="40">
        <v>0</v>
      </c>
      <c r="BE143" s="40">
        <v>0</v>
      </c>
      <c r="BF143" s="40">
        <v>0</v>
      </c>
      <c r="BG143" s="40">
        <v>0</v>
      </c>
      <c r="BH143" s="40">
        <v>0</v>
      </c>
      <c r="BI143" s="40">
        <v>0</v>
      </c>
      <c r="BJ143" s="40">
        <v>0</v>
      </c>
      <c r="BK143" s="40">
        <v>0</v>
      </c>
      <c r="BL143" s="40">
        <v>0</v>
      </c>
      <c r="BM143" s="40">
        <v>0</v>
      </c>
      <c r="BN143" s="40">
        <v>0</v>
      </c>
      <c r="BO143" s="40">
        <v>0</v>
      </c>
      <c r="BP143" s="40">
        <v>0</v>
      </c>
      <c r="BQ143" s="40">
        <v>0</v>
      </c>
      <c r="BR143" s="40">
        <v>0</v>
      </c>
      <c r="BS143" s="40">
        <v>0</v>
      </c>
      <c r="BT143" s="40">
        <v>0</v>
      </c>
      <c r="BU143" s="40">
        <v>0</v>
      </c>
      <c r="BV143" s="40">
        <v>0</v>
      </c>
      <c r="BW143" s="40">
        <v>0</v>
      </c>
      <c r="BX143" s="40">
        <v>0</v>
      </c>
      <c r="BY143" s="41">
        <f t="shared" si="28"/>
        <v>0</v>
      </c>
      <c r="BZ143" s="41">
        <v>0</v>
      </c>
      <c r="CA143" s="47"/>
    </row>
    <row r="144" spans="1:79" s="35" customFormat="1" ht="22.5">
      <c r="A144" s="1"/>
      <c r="B144" s="7" t="s">
        <v>319</v>
      </c>
      <c r="C144" s="6" t="s">
        <v>200</v>
      </c>
      <c r="D144" s="39">
        <v>3.1668130712</v>
      </c>
      <c r="E144" s="40">
        <v>0</v>
      </c>
      <c r="F144" s="39">
        <f t="shared" si="15"/>
        <v>0.0364470912</v>
      </c>
      <c r="G144" s="39">
        <f t="shared" si="16"/>
        <v>0</v>
      </c>
      <c r="H144" s="39">
        <f t="shared" si="17"/>
        <v>0</v>
      </c>
      <c r="I144" s="39">
        <f t="shared" si="18"/>
        <v>0</v>
      </c>
      <c r="J144" s="39">
        <f t="shared" si="19"/>
        <v>0</v>
      </c>
      <c r="K144" s="39">
        <f t="shared" si="20"/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0.0364470912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v>0</v>
      </c>
      <c r="AO144" s="41">
        <f t="shared" si="21"/>
        <v>0.021036</v>
      </c>
      <c r="AP144" s="41">
        <f t="shared" si="22"/>
        <v>0</v>
      </c>
      <c r="AQ144" s="41">
        <f t="shared" si="23"/>
        <v>0</v>
      </c>
      <c r="AR144" s="41">
        <f t="shared" si="24"/>
        <v>0</v>
      </c>
      <c r="AS144" s="41">
        <f t="shared" si="25"/>
        <v>0</v>
      </c>
      <c r="AT144" s="41">
        <f t="shared" si="26"/>
        <v>0</v>
      </c>
      <c r="AU144" s="40">
        <v>0</v>
      </c>
      <c r="AV144" s="40">
        <v>0</v>
      </c>
      <c r="AW144" s="40">
        <v>0</v>
      </c>
      <c r="AX144" s="40">
        <v>0</v>
      </c>
      <c r="AY144" s="40">
        <v>0</v>
      </c>
      <c r="AZ144" s="40">
        <v>0</v>
      </c>
      <c r="BA144" s="40">
        <v>0</v>
      </c>
      <c r="BB144" s="40">
        <v>0</v>
      </c>
      <c r="BC144" s="40">
        <v>0.021036</v>
      </c>
      <c r="BD144" s="40">
        <v>0</v>
      </c>
      <c r="BE144" s="40">
        <v>0</v>
      </c>
      <c r="BF144" s="40">
        <v>0</v>
      </c>
      <c r="BG144" s="40">
        <v>0</v>
      </c>
      <c r="BH144" s="40">
        <v>0</v>
      </c>
      <c r="BI144" s="40">
        <v>0</v>
      </c>
      <c r="BJ144" s="40">
        <v>0</v>
      </c>
      <c r="BK144" s="40">
        <v>0</v>
      </c>
      <c r="BL144" s="40">
        <v>0</v>
      </c>
      <c r="BM144" s="40">
        <v>0</v>
      </c>
      <c r="BN144" s="40">
        <v>0</v>
      </c>
      <c r="BO144" s="40">
        <v>0</v>
      </c>
      <c r="BP144" s="40">
        <v>0</v>
      </c>
      <c r="BQ144" s="40">
        <v>0</v>
      </c>
      <c r="BR144" s="40">
        <v>0</v>
      </c>
      <c r="BS144" s="40">
        <v>0</v>
      </c>
      <c r="BT144" s="40">
        <v>0</v>
      </c>
      <c r="BU144" s="40">
        <v>0</v>
      </c>
      <c r="BV144" s="40">
        <v>0</v>
      </c>
      <c r="BW144" s="40">
        <v>0</v>
      </c>
      <c r="BX144" s="40">
        <v>0</v>
      </c>
      <c r="BY144" s="41">
        <v>0</v>
      </c>
      <c r="BZ144" s="41">
        <v>0</v>
      </c>
      <c r="CA144" s="47" t="s">
        <v>354</v>
      </c>
    </row>
    <row r="145" spans="1:79" s="35" customFormat="1" ht="22.5">
      <c r="A145" s="1"/>
      <c r="B145" s="7" t="s">
        <v>320</v>
      </c>
      <c r="C145" s="6" t="s">
        <v>200</v>
      </c>
      <c r="D145" s="39">
        <v>3.1668130712</v>
      </c>
      <c r="E145" s="40">
        <v>0</v>
      </c>
      <c r="F145" s="39">
        <f t="shared" si="15"/>
        <v>0.0364470912</v>
      </c>
      <c r="G145" s="39">
        <f t="shared" si="16"/>
        <v>0</v>
      </c>
      <c r="H145" s="39">
        <f t="shared" si="17"/>
        <v>0</v>
      </c>
      <c r="I145" s="39">
        <f t="shared" si="18"/>
        <v>0</v>
      </c>
      <c r="J145" s="39">
        <f t="shared" si="19"/>
        <v>0</v>
      </c>
      <c r="K145" s="39">
        <f t="shared" si="20"/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0.0364470912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v>0</v>
      </c>
      <c r="AO145" s="41">
        <f t="shared" si="21"/>
        <v>0.007799999999999999</v>
      </c>
      <c r="AP145" s="41">
        <f t="shared" si="22"/>
        <v>0</v>
      </c>
      <c r="AQ145" s="41">
        <f t="shared" si="23"/>
        <v>0</v>
      </c>
      <c r="AR145" s="41">
        <f t="shared" si="24"/>
        <v>0</v>
      </c>
      <c r="AS145" s="41">
        <f t="shared" si="25"/>
        <v>0</v>
      </c>
      <c r="AT145" s="41">
        <f t="shared" si="26"/>
        <v>0</v>
      </c>
      <c r="AU145" s="40">
        <v>0</v>
      </c>
      <c r="AV145" s="40">
        <v>0</v>
      </c>
      <c r="AW145" s="40">
        <v>0</v>
      </c>
      <c r="AX145" s="40">
        <v>0</v>
      </c>
      <c r="AY145" s="40">
        <v>0</v>
      </c>
      <c r="AZ145" s="40">
        <v>0</v>
      </c>
      <c r="BA145" s="40">
        <v>0</v>
      </c>
      <c r="BB145" s="40">
        <v>0</v>
      </c>
      <c r="BC145" s="40">
        <v>0.007799999999999999</v>
      </c>
      <c r="BD145" s="40">
        <v>0</v>
      </c>
      <c r="BE145" s="40">
        <v>0</v>
      </c>
      <c r="BF145" s="40">
        <v>0</v>
      </c>
      <c r="BG145" s="40">
        <v>0</v>
      </c>
      <c r="BH145" s="40">
        <v>0</v>
      </c>
      <c r="BI145" s="40">
        <v>0</v>
      </c>
      <c r="BJ145" s="40">
        <v>0</v>
      </c>
      <c r="BK145" s="40">
        <v>0</v>
      </c>
      <c r="BL145" s="40">
        <v>0</v>
      </c>
      <c r="BM145" s="40">
        <v>0</v>
      </c>
      <c r="BN145" s="40">
        <v>0</v>
      </c>
      <c r="BO145" s="40">
        <v>0</v>
      </c>
      <c r="BP145" s="40">
        <v>0</v>
      </c>
      <c r="BQ145" s="40">
        <v>0</v>
      </c>
      <c r="BR145" s="40">
        <v>0</v>
      </c>
      <c r="BS145" s="40">
        <v>0</v>
      </c>
      <c r="BT145" s="40">
        <v>0</v>
      </c>
      <c r="BU145" s="40">
        <v>0</v>
      </c>
      <c r="BV145" s="40">
        <v>0</v>
      </c>
      <c r="BW145" s="40">
        <v>0</v>
      </c>
      <c r="BX145" s="40">
        <v>0</v>
      </c>
      <c r="BY145" s="41">
        <v>0</v>
      </c>
      <c r="BZ145" s="41">
        <v>0</v>
      </c>
      <c r="CA145" s="47" t="s">
        <v>354</v>
      </c>
    </row>
    <row r="146" spans="1:79" s="35" customFormat="1" ht="11.25">
      <c r="A146" s="1"/>
      <c r="B146" s="10" t="s">
        <v>170</v>
      </c>
      <c r="C146" s="6"/>
      <c r="D146" s="39">
        <v>0</v>
      </c>
      <c r="E146" s="40">
        <v>0</v>
      </c>
      <c r="F146" s="39">
        <f t="shared" si="15"/>
        <v>0</v>
      </c>
      <c r="G146" s="39">
        <f t="shared" si="16"/>
        <v>0</v>
      </c>
      <c r="H146" s="39">
        <f t="shared" si="17"/>
        <v>0</v>
      </c>
      <c r="I146" s="39">
        <f t="shared" si="18"/>
        <v>0</v>
      </c>
      <c r="J146" s="39">
        <f t="shared" si="19"/>
        <v>0</v>
      </c>
      <c r="K146" s="39">
        <f t="shared" si="20"/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41">
        <f t="shared" si="21"/>
        <v>0</v>
      </c>
      <c r="AP146" s="41">
        <f t="shared" si="22"/>
        <v>0</v>
      </c>
      <c r="AQ146" s="41">
        <f t="shared" si="23"/>
        <v>0</v>
      </c>
      <c r="AR146" s="41">
        <f t="shared" si="24"/>
        <v>0</v>
      </c>
      <c r="AS146" s="41">
        <f t="shared" si="25"/>
        <v>0</v>
      </c>
      <c r="AT146" s="41">
        <f t="shared" si="26"/>
        <v>0</v>
      </c>
      <c r="AU146" s="40">
        <v>0</v>
      </c>
      <c r="AV146" s="40">
        <v>0</v>
      </c>
      <c r="AW146" s="40">
        <v>0</v>
      </c>
      <c r="AX146" s="40">
        <v>0</v>
      </c>
      <c r="AY146" s="40">
        <v>0</v>
      </c>
      <c r="AZ146" s="40">
        <v>0</v>
      </c>
      <c r="BA146" s="40">
        <v>0</v>
      </c>
      <c r="BB146" s="40">
        <v>0</v>
      </c>
      <c r="BC146" s="40">
        <v>0</v>
      </c>
      <c r="BD146" s="40">
        <v>0</v>
      </c>
      <c r="BE146" s="40">
        <v>0</v>
      </c>
      <c r="BF146" s="40">
        <v>0</v>
      </c>
      <c r="BG146" s="40">
        <v>0</v>
      </c>
      <c r="BH146" s="40">
        <v>0</v>
      </c>
      <c r="BI146" s="40">
        <v>0</v>
      </c>
      <c r="BJ146" s="40">
        <v>0</v>
      </c>
      <c r="BK146" s="40">
        <v>0</v>
      </c>
      <c r="BL146" s="40">
        <v>0</v>
      </c>
      <c r="BM146" s="40">
        <v>0</v>
      </c>
      <c r="BN146" s="40">
        <v>0</v>
      </c>
      <c r="BO146" s="40">
        <v>0</v>
      </c>
      <c r="BP146" s="40">
        <v>0</v>
      </c>
      <c r="BQ146" s="40">
        <v>0</v>
      </c>
      <c r="BR146" s="40">
        <v>0</v>
      </c>
      <c r="BS146" s="40">
        <v>0</v>
      </c>
      <c r="BT146" s="40">
        <v>0</v>
      </c>
      <c r="BU146" s="40">
        <v>0</v>
      </c>
      <c r="BV146" s="40">
        <v>0</v>
      </c>
      <c r="BW146" s="40">
        <v>0</v>
      </c>
      <c r="BX146" s="40">
        <v>0</v>
      </c>
      <c r="BY146" s="41">
        <v>0</v>
      </c>
      <c r="BZ146" s="41">
        <v>0</v>
      </c>
      <c r="CA146" s="47"/>
    </row>
    <row r="147" spans="1:79" s="35" customFormat="1" ht="22.5">
      <c r="A147" s="1"/>
      <c r="B147" s="7" t="s">
        <v>321</v>
      </c>
      <c r="C147" s="6" t="s">
        <v>200</v>
      </c>
      <c r="D147" s="39">
        <v>1.2890922759999999</v>
      </c>
      <c r="E147" s="40">
        <v>0</v>
      </c>
      <c r="F147" s="39">
        <f t="shared" si="15"/>
        <v>0.016062175999999997</v>
      </c>
      <c r="G147" s="39">
        <f t="shared" si="16"/>
        <v>0</v>
      </c>
      <c r="H147" s="39">
        <f t="shared" si="17"/>
        <v>0</v>
      </c>
      <c r="I147" s="39">
        <f t="shared" si="18"/>
        <v>0</v>
      </c>
      <c r="J147" s="39">
        <f t="shared" si="19"/>
        <v>0</v>
      </c>
      <c r="K147" s="39">
        <f t="shared" si="20"/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0.016062175999999997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0">
        <v>0</v>
      </c>
      <c r="AK147" s="40">
        <v>0</v>
      </c>
      <c r="AL147" s="40">
        <v>0</v>
      </c>
      <c r="AM147" s="40">
        <v>0</v>
      </c>
      <c r="AN147" s="40">
        <v>0</v>
      </c>
      <c r="AO147" s="41">
        <f t="shared" si="21"/>
        <v>0.003927</v>
      </c>
      <c r="AP147" s="41">
        <f t="shared" si="22"/>
        <v>0</v>
      </c>
      <c r="AQ147" s="41">
        <f t="shared" si="23"/>
        <v>0</v>
      </c>
      <c r="AR147" s="41">
        <f t="shared" si="24"/>
        <v>0</v>
      </c>
      <c r="AS147" s="41">
        <f t="shared" si="25"/>
        <v>0</v>
      </c>
      <c r="AT147" s="41">
        <f t="shared" si="26"/>
        <v>0</v>
      </c>
      <c r="AU147" s="40">
        <v>0</v>
      </c>
      <c r="AV147" s="40">
        <v>0</v>
      </c>
      <c r="AW147" s="40">
        <v>0</v>
      </c>
      <c r="AX147" s="40">
        <v>0</v>
      </c>
      <c r="AY147" s="40">
        <v>0</v>
      </c>
      <c r="AZ147" s="40">
        <v>0</v>
      </c>
      <c r="BA147" s="40">
        <v>0</v>
      </c>
      <c r="BB147" s="40">
        <v>0</v>
      </c>
      <c r="BC147" s="40">
        <v>0.003927</v>
      </c>
      <c r="BD147" s="40">
        <v>0</v>
      </c>
      <c r="BE147" s="40">
        <v>0</v>
      </c>
      <c r="BF147" s="40">
        <v>0</v>
      </c>
      <c r="BG147" s="40">
        <v>0</v>
      </c>
      <c r="BH147" s="40">
        <v>0</v>
      </c>
      <c r="BI147" s="40">
        <v>0</v>
      </c>
      <c r="BJ147" s="40">
        <v>0</v>
      </c>
      <c r="BK147" s="40">
        <v>0</v>
      </c>
      <c r="BL147" s="40">
        <v>0</v>
      </c>
      <c r="BM147" s="40">
        <v>0</v>
      </c>
      <c r="BN147" s="40">
        <v>0</v>
      </c>
      <c r="BO147" s="40">
        <v>0</v>
      </c>
      <c r="BP147" s="40">
        <v>0</v>
      </c>
      <c r="BQ147" s="40">
        <v>0</v>
      </c>
      <c r="BR147" s="40">
        <v>0</v>
      </c>
      <c r="BS147" s="40">
        <v>0</v>
      </c>
      <c r="BT147" s="40">
        <v>0</v>
      </c>
      <c r="BU147" s="40">
        <v>0</v>
      </c>
      <c r="BV147" s="40">
        <v>0</v>
      </c>
      <c r="BW147" s="40">
        <v>0</v>
      </c>
      <c r="BX147" s="40">
        <v>0</v>
      </c>
      <c r="BY147" s="41">
        <v>0</v>
      </c>
      <c r="BZ147" s="41">
        <v>0</v>
      </c>
      <c r="CA147" s="47" t="s">
        <v>354</v>
      </c>
    </row>
    <row r="148" spans="1:79" s="35" customFormat="1" ht="22.5">
      <c r="A148" s="1"/>
      <c r="B148" s="7" t="s">
        <v>322</v>
      </c>
      <c r="C148" s="6" t="s">
        <v>200</v>
      </c>
      <c r="D148" s="39">
        <v>1.2225410288</v>
      </c>
      <c r="E148" s="40">
        <v>0</v>
      </c>
      <c r="F148" s="39">
        <f t="shared" si="15"/>
        <v>1.2189935288</v>
      </c>
      <c r="G148" s="39">
        <f t="shared" si="16"/>
        <v>0</v>
      </c>
      <c r="H148" s="39">
        <f t="shared" si="17"/>
        <v>0</v>
      </c>
      <c r="I148" s="39">
        <f t="shared" si="18"/>
        <v>0</v>
      </c>
      <c r="J148" s="39">
        <f t="shared" si="19"/>
        <v>0</v>
      </c>
      <c r="K148" s="39">
        <f t="shared" si="20"/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1.2189935288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1">
        <f t="shared" si="21"/>
        <v>0.03442147</v>
      </c>
      <c r="AP148" s="41">
        <f t="shared" si="22"/>
        <v>0</v>
      </c>
      <c r="AQ148" s="41">
        <f t="shared" si="23"/>
        <v>0</v>
      </c>
      <c r="AR148" s="41">
        <f t="shared" si="24"/>
        <v>0</v>
      </c>
      <c r="AS148" s="41">
        <f t="shared" si="25"/>
        <v>0</v>
      </c>
      <c r="AT148" s="41">
        <f t="shared" si="26"/>
        <v>0</v>
      </c>
      <c r="AU148" s="40">
        <v>0</v>
      </c>
      <c r="AV148" s="40">
        <v>0</v>
      </c>
      <c r="AW148" s="40">
        <v>0</v>
      </c>
      <c r="AX148" s="40">
        <v>0</v>
      </c>
      <c r="AY148" s="40">
        <v>0</v>
      </c>
      <c r="AZ148" s="40">
        <v>0</v>
      </c>
      <c r="BA148" s="40">
        <v>0</v>
      </c>
      <c r="BB148" s="40">
        <v>0</v>
      </c>
      <c r="BC148" s="40">
        <v>0.03442147</v>
      </c>
      <c r="BD148" s="40">
        <v>0</v>
      </c>
      <c r="BE148" s="40">
        <v>0</v>
      </c>
      <c r="BF148" s="40">
        <v>0</v>
      </c>
      <c r="BG148" s="40">
        <v>0</v>
      </c>
      <c r="BH148" s="40">
        <v>0</v>
      </c>
      <c r="BI148" s="40">
        <v>0</v>
      </c>
      <c r="BJ148" s="40">
        <v>0</v>
      </c>
      <c r="BK148" s="40">
        <v>0</v>
      </c>
      <c r="BL148" s="40">
        <v>0</v>
      </c>
      <c r="BM148" s="40">
        <v>0</v>
      </c>
      <c r="BN148" s="40">
        <v>0</v>
      </c>
      <c r="BO148" s="40">
        <v>0</v>
      </c>
      <c r="BP148" s="40">
        <v>0</v>
      </c>
      <c r="BQ148" s="40">
        <v>0</v>
      </c>
      <c r="BR148" s="40">
        <v>0</v>
      </c>
      <c r="BS148" s="40">
        <v>0</v>
      </c>
      <c r="BT148" s="40">
        <v>0</v>
      </c>
      <c r="BU148" s="40">
        <v>0</v>
      </c>
      <c r="BV148" s="40">
        <v>0</v>
      </c>
      <c r="BW148" s="40">
        <v>0</v>
      </c>
      <c r="BX148" s="40">
        <v>0</v>
      </c>
      <c r="BY148" s="41">
        <v>0</v>
      </c>
      <c r="BZ148" s="41">
        <v>0</v>
      </c>
      <c r="CA148" s="47" t="s">
        <v>354</v>
      </c>
    </row>
    <row r="149" spans="1:79" s="35" customFormat="1" ht="22.5">
      <c r="A149" s="1"/>
      <c r="B149" s="7" t="s">
        <v>323</v>
      </c>
      <c r="C149" s="6" t="s">
        <v>200</v>
      </c>
      <c r="D149" s="39">
        <v>1.2225410288</v>
      </c>
      <c r="E149" s="40">
        <v>0</v>
      </c>
      <c r="F149" s="39">
        <f aca="true" t="shared" si="29" ref="F149:F212">M149+T149+AA149+AH149</f>
        <v>1.2189935288</v>
      </c>
      <c r="G149" s="39">
        <f aca="true" t="shared" si="30" ref="G149:G212">N149+U149+AB149+AI149</f>
        <v>0</v>
      </c>
      <c r="H149" s="39">
        <f aca="true" t="shared" si="31" ref="H149:H212">O149+V149+AC149+AJ149</f>
        <v>0</v>
      </c>
      <c r="I149" s="39">
        <f aca="true" t="shared" si="32" ref="I149:I212">P149+W149+AD149+AK149</f>
        <v>0</v>
      </c>
      <c r="J149" s="39">
        <f aca="true" t="shared" si="33" ref="J149:J212">Q149+X149+AE149+AL149</f>
        <v>0</v>
      </c>
      <c r="K149" s="39">
        <f aca="true" t="shared" si="34" ref="K149:K212">R149+Y149+AF149+AM149</f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1.2189935288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v>0</v>
      </c>
      <c r="AO149" s="41">
        <f aca="true" t="shared" si="35" ref="AO149:AO212">AV149+BC149+BJ149+BQ149</f>
        <v>0.02178247</v>
      </c>
      <c r="AP149" s="41">
        <f aca="true" t="shared" si="36" ref="AP149:AP212">AW149+BD149+BK149+BR149</f>
        <v>0</v>
      </c>
      <c r="AQ149" s="41">
        <f aca="true" t="shared" si="37" ref="AQ149:AQ212">AX149+BE149+BL149+BS149</f>
        <v>0</v>
      </c>
      <c r="AR149" s="41">
        <f aca="true" t="shared" si="38" ref="AR149:AR212">AY149+BF149+BM149+BT149</f>
        <v>0</v>
      </c>
      <c r="AS149" s="41">
        <f aca="true" t="shared" si="39" ref="AS149:AS212">AZ149+BG149+BN149+BU149</f>
        <v>0</v>
      </c>
      <c r="AT149" s="41">
        <f aca="true" t="shared" si="40" ref="AT149:AT212">BA149+BH149+BO149+BV149</f>
        <v>0</v>
      </c>
      <c r="AU149" s="40">
        <v>0</v>
      </c>
      <c r="AV149" s="40">
        <v>0</v>
      </c>
      <c r="AW149" s="40">
        <v>0</v>
      </c>
      <c r="AX149" s="40">
        <v>0</v>
      </c>
      <c r="AY149" s="40">
        <v>0</v>
      </c>
      <c r="AZ149" s="40">
        <v>0</v>
      </c>
      <c r="BA149" s="40">
        <v>0</v>
      </c>
      <c r="BB149" s="40">
        <v>0</v>
      </c>
      <c r="BC149" s="40">
        <v>0.02178247</v>
      </c>
      <c r="BD149" s="40">
        <v>0</v>
      </c>
      <c r="BE149" s="40">
        <v>0</v>
      </c>
      <c r="BF149" s="40">
        <v>0</v>
      </c>
      <c r="BG149" s="40">
        <v>0</v>
      </c>
      <c r="BH149" s="40">
        <v>0</v>
      </c>
      <c r="BI149" s="40">
        <v>0</v>
      </c>
      <c r="BJ149" s="40">
        <v>0</v>
      </c>
      <c r="BK149" s="40">
        <v>0</v>
      </c>
      <c r="BL149" s="40">
        <v>0</v>
      </c>
      <c r="BM149" s="40">
        <v>0</v>
      </c>
      <c r="BN149" s="40">
        <v>0</v>
      </c>
      <c r="BO149" s="40">
        <v>0</v>
      </c>
      <c r="BP149" s="40">
        <v>0</v>
      </c>
      <c r="BQ149" s="40">
        <v>0</v>
      </c>
      <c r="BR149" s="40">
        <v>0</v>
      </c>
      <c r="BS149" s="40">
        <v>0</v>
      </c>
      <c r="BT149" s="40">
        <v>0</v>
      </c>
      <c r="BU149" s="40">
        <v>0</v>
      </c>
      <c r="BV149" s="40">
        <v>0</v>
      </c>
      <c r="BW149" s="40">
        <v>0</v>
      </c>
      <c r="BX149" s="40">
        <v>0</v>
      </c>
      <c r="BY149" s="41">
        <v>0</v>
      </c>
      <c r="BZ149" s="41">
        <v>0</v>
      </c>
      <c r="CA149" s="47" t="s">
        <v>354</v>
      </c>
    </row>
    <row r="150" spans="1:79" s="35" customFormat="1" ht="11.25">
      <c r="A150" s="1"/>
      <c r="B150" s="10" t="s">
        <v>266</v>
      </c>
      <c r="C150" s="6"/>
      <c r="D150" s="39">
        <v>0</v>
      </c>
      <c r="E150" s="40">
        <v>0</v>
      </c>
      <c r="F150" s="39">
        <f t="shared" si="29"/>
        <v>0</v>
      </c>
      <c r="G150" s="39">
        <f t="shared" si="30"/>
        <v>0</v>
      </c>
      <c r="H150" s="39">
        <f t="shared" si="31"/>
        <v>0</v>
      </c>
      <c r="I150" s="39">
        <f t="shared" si="32"/>
        <v>0</v>
      </c>
      <c r="J150" s="39">
        <f t="shared" si="33"/>
        <v>0</v>
      </c>
      <c r="K150" s="39">
        <f t="shared" si="34"/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1">
        <f t="shared" si="35"/>
        <v>0</v>
      </c>
      <c r="AP150" s="41">
        <f t="shared" si="36"/>
        <v>0</v>
      </c>
      <c r="AQ150" s="41">
        <f t="shared" si="37"/>
        <v>0</v>
      </c>
      <c r="AR150" s="41">
        <f t="shared" si="38"/>
        <v>0</v>
      </c>
      <c r="AS150" s="41">
        <f t="shared" si="39"/>
        <v>0</v>
      </c>
      <c r="AT150" s="41">
        <f t="shared" si="40"/>
        <v>0</v>
      </c>
      <c r="AU150" s="40">
        <v>0</v>
      </c>
      <c r="AV150" s="40">
        <v>0</v>
      </c>
      <c r="AW150" s="40">
        <v>0</v>
      </c>
      <c r="AX150" s="40">
        <v>0</v>
      </c>
      <c r="AY150" s="40">
        <v>0</v>
      </c>
      <c r="AZ150" s="40">
        <v>0</v>
      </c>
      <c r="BA150" s="40">
        <v>0</v>
      </c>
      <c r="BB150" s="40">
        <v>0</v>
      </c>
      <c r="BC150" s="40">
        <v>0</v>
      </c>
      <c r="BD150" s="40">
        <v>0</v>
      </c>
      <c r="BE150" s="40">
        <v>0</v>
      </c>
      <c r="BF150" s="40">
        <v>0</v>
      </c>
      <c r="BG150" s="40">
        <v>0</v>
      </c>
      <c r="BH150" s="40">
        <v>0</v>
      </c>
      <c r="BI150" s="40">
        <v>0</v>
      </c>
      <c r="BJ150" s="40">
        <v>0</v>
      </c>
      <c r="BK150" s="40">
        <v>0</v>
      </c>
      <c r="BL150" s="40">
        <v>0</v>
      </c>
      <c r="BM150" s="40">
        <v>0</v>
      </c>
      <c r="BN150" s="40">
        <v>0</v>
      </c>
      <c r="BO150" s="40">
        <v>0</v>
      </c>
      <c r="BP150" s="40">
        <v>0</v>
      </c>
      <c r="BQ150" s="40">
        <v>0</v>
      </c>
      <c r="BR150" s="40">
        <v>0</v>
      </c>
      <c r="BS150" s="40">
        <v>0</v>
      </c>
      <c r="BT150" s="40">
        <v>0</v>
      </c>
      <c r="BU150" s="40">
        <v>0</v>
      </c>
      <c r="BV150" s="40">
        <v>0</v>
      </c>
      <c r="BW150" s="40">
        <v>0</v>
      </c>
      <c r="BX150" s="40">
        <v>0</v>
      </c>
      <c r="BY150" s="41">
        <v>0</v>
      </c>
      <c r="BZ150" s="41">
        <v>0</v>
      </c>
      <c r="CA150" s="47"/>
    </row>
    <row r="151" spans="1:79" s="35" customFormat="1" ht="22.5">
      <c r="A151" s="1"/>
      <c r="B151" s="7" t="s">
        <v>324</v>
      </c>
      <c r="C151" s="6" t="s">
        <v>200</v>
      </c>
      <c r="D151" s="39">
        <v>1.069191964</v>
      </c>
      <c r="E151" s="40">
        <v>0</v>
      </c>
      <c r="F151" s="39">
        <f t="shared" si="29"/>
        <v>0.017777344</v>
      </c>
      <c r="G151" s="39">
        <f t="shared" si="30"/>
        <v>0</v>
      </c>
      <c r="H151" s="39">
        <f t="shared" si="31"/>
        <v>0</v>
      </c>
      <c r="I151" s="39">
        <f t="shared" si="32"/>
        <v>0</v>
      </c>
      <c r="J151" s="39">
        <f t="shared" si="33"/>
        <v>0</v>
      </c>
      <c r="K151" s="39">
        <f t="shared" si="34"/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0.017777344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v>0</v>
      </c>
      <c r="AO151" s="41">
        <f t="shared" si="35"/>
        <v>0.014248000000000002</v>
      </c>
      <c r="AP151" s="41">
        <f t="shared" si="36"/>
        <v>0</v>
      </c>
      <c r="AQ151" s="41">
        <f t="shared" si="37"/>
        <v>0</v>
      </c>
      <c r="AR151" s="41">
        <f t="shared" si="38"/>
        <v>0</v>
      </c>
      <c r="AS151" s="41">
        <f t="shared" si="39"/>
        <v>0</v>
      </c>
      <c r="AT151" s="41">
        <f t="shared" si="40"/>
        <v>0</v>
      </c>
      <c r="AU151" s="40">
        <v>0</v>
      </c>
      <c r="AV151" s="40">
        <v>0</v>
      </c>
      <c r="AW151" s="40">
        <v>0</v>
      </c>
      <c r="AX151" s="40">
        <v>0</v>
      </c>
      <c r="AY151" s="40">
        <v>0</v>
      </c>
      <c r="AZ151" s="40">
        <v>0</v>
      </c>
      <c r="BA151" s="40">
        <v>0</v>
      </c>
      <c r="BB151" s="40">
        <v>0</v>
      </c>
      <c r="BC151" s="40">
        <v>0.014248000000000002</v>
      </c>
      <c r="BD151" s="40">
        <v>0</v>
      </c>
      <c r="BE151" s="40">
        <v>0</v>
      </c>
      <c r="BF151" s="40">
        <v>0</v>
      </c>
      <c r="BG151" s="40">
        <v>0</v>
      </c>
      <c r="BH151" s="40">
        <v>0</v>
      </c>
      <c r="BI151" s="40">
        <v>0</v>
      </c>
      <c r="BJ151" s="40">
        <v>0</v>
      </c>
      <c r="BK151" s="40">
        <v>0</v>
      </c>
      <c r="BL151" s="40">
        <v>0</v>
      </c>
      <c r="BM151" s="40">
        <v>0</v>
      </c>
      <c r="BN151" s="40">
        <v>0</v>
      </c>
      <c r="BO151" s="40">
        <v>0</v>
      </c>
      <c r="BP151" s="40">
        <v>0</v>
      </c>
      <c r="BQ151" s="40">
        <v>0</v>
      </c>
      <c r="BR151" s="40">
        <v>0</v>
      </c>
      <c r="BS151" s="40">
        <v>0</v>
      </c>
      <c r="BT151" s="40">
        <v>0</v>
      </c>
      <c r="BU151" s="40">
        <v>0</v>
      </c>
      <c r="BV151" s="40">
        <v>0</v>
      </c>
      <c r="BW151" s="40">
        <v>0</v>
      </c>
      <c r="BX151" s="40">
        <v>0</v>
      </c>
      <c r="BY151" s="41">
        <v>0</v>
      </c>
      <c r="BZ151" s="41">
        <v>0</v>
      </c>
      <c r="CA151" s="47" t="s">
        <v>354</v>
      </c>
    </row>
    <row r="152" spans="1:79" s="35" customFormat="1" ht="22.5">
      <c r="A152" s="1"/>
      <c r="B152" s="7" t="s">
        <v>325</v>
      </c>
      <c r="C152" s="6" t="s">
        <v>200</v>
      </c>
      <c r="D152" s="39">
        <v>0.538622242</v>
      </c>
      <c r="E152" s="40">
        <v>0</v>
      </c>
      <c r="F152" s="39">
        <f t="shared" si="29"/>
        <v>0.010500671999999999</v>
      </c>
      <c r="G152" s="39">
        <f t="shared" si="30"/>
        <v>0</v>
      </c>
      <c r="H152" s="39">
        <f t="shared" si="31"/>
        <v>0</v>
      </c>
      <c r="I152" s="39">
        <f t="shared" si="32"/>
        <v>0</v>
      </c>
      <c r="J152" s="39">
        <f t="shared" si="33"/>
        <v>0</v>
      </c>
      <c r="K152" s="39">
        <f t="shared" si="34"/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0.010500671999999999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1">
        <f t="shared" si="35"/>
        <v>0.009235</v>
      </c>
      <c r="AP152" s="41">
        <f t="shared" si="36"/>
        <v>0</v>
      </c>
      <c r="AQ152" s="41">
        <f t="shared" si="37"/>
        <v>0</v>
      </c>
      <c r="AR152" s="41">
        <f t="shared" si="38"/>
        <v>0</v>
      </c>
      <c r="AS152" s="41">
        <f t="shared" si="39"/>
        <v>0</v>
      </c>
      <c r="AT152" s="41">
        <f t="shared" si="40"/>
        <v>0</v>
      </c>
      <c r="AU152" s="40">
        <v>0</v>
      </c>
      <c r="AV152" s="40">
        <v>0</v>
      </c>
      <c r="AW152" s="40">
        <v>0</v>
      </c>
      <c r="AX152" s="40">
        <v>0</v>
      </c>
      <c r="AY152" s="40">
        <v>0</v>
      </c>
      <c r="AZ152" s="40">
        <v>0</v>
      </c>
      <c r="BA152" s="40">
        <v>0</v>
      </c>
      <c r="BB152" s="40">
        <v>0</v>
      </c>
      <c r="BC152" s="40">
        <v>0.009235</v>
      </c>
      <c r="BD152" s="40">
        <v>0</v>
      </c>
      <c r="BE152" s="40">
        <v>0</v>
      </c>
      <c r="BF152" s="40">
        <v>0</v>
      </c>
      <c r="BG152" s="40">
        <v>0</v>
      </c>
      <c r="BH152" s="40">
        <v>0</v>
      </c>
      <c r="BI152" s="40">
        <v>0</v>
      </c>
      <c r="BJ152" s="40">
        <v>0</v>
      </c>
      <c r="BK152" s="40">
        <v>0</v>
      </c>
      <c r="BL152" s="40">
        <v>0</v>
      </c>
      <c r="BM152" s="40">
        <v>0</v>
      </c>
      <c r="BN152" s="40">
        <v>0</v>
      </c>
      <c r="BO152" s="40">
        <v>0</v>
      </c>
      <c r="BP152" s="40">
        <v>0</v>
      </c>
      <c r="BQ152" s="40">
        <v>0</v>
      </c>
      <c r="BR152" s="40">
        <v>0</v>
      </c>
      <c r="BS152" s="40">
        <v>0</v>
      </c>
      <c r="BT152" s="40">
        <v>0</v>
      </c>
      <c r="BU152" s="40">
        <v>0</v>
      </c>
      <c r="BV152" s="40">
        <v>0</v>
      </c>
      <c r="BW152" s="40">
        <v>0</v>
      </c>
      <c r="BX152" s="40">
        <v>0</v>
      </c>
      <c r="BY152" s="41">
        <v>0</v>
      </c>
      <c r="BZ152" s="41">
        <v>0</v>
      </c>
      <c r="CA152" s="47" t="s">
        <v>354</v>
      </c>
    </row>
    <row r="153" spans="1:79" s="35" customFormat="1" ht="11.25">
      <c r="A153" s="1"/>
      <c r="B153" s="10" t="s">
        <v>197</v>
      </c>
      <c r="C153" s="6"/>
      <c r="D153" s="39">
        <v>0</v>
      </c>
      <c r="E153" s="40">
        <v>0</v>
      </c>
      <c r="F153" s="39">
        <f t="shared" si="29"/>
        <v>0</v>
      </c>
      <c r="G153" s="39">
        <f t="shared" si="30"/>
        <v>0</v>
      </c>
      <c r="H153" s="39">
        <f t="shared" si="31"/>
        <v>0</v>
      </c>
      <c r="I153" s="39">
        <f t="shared" si="32"/>
        <v>0</v>
      </c>
      <c r="J153" s="39">
        <f t="shared" si="33"/>
        <v>0</v>
      </c>
      <c r="K153" s="39">
        <f t="shared" si="34"/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1">
        <f t="shared" si="35"/>
        <v>0</v>
      </c>
      <c r="AP153" s="41">
        <f t="shared" si="36"/>
        <v>0</v>
      </c>
      <c r="AQ153" s="41">
        <f t="shared" si="37"/>
        <v>0</v>
      </c>
      <c r="AR153" s="41">
        <f t="shared" si="38"/>
        <v>0</v>
      </c>
      <c r="AS153" s="41">
        <f t="shared" si="39"/>
        <v>0</v>
      </c>
      <c r="AT153" s="41">
        <f t="shared" si="40"/>
        <v>0</v>
      </c>
      <c r="AU153" s="40">
        <v>0</v>
      </c>
      <c r="AV153" s="40">
        <v>0</v>
      </c>
      <c r="AW153" s="40">
        <v>0</v>
      </c>
      <c r="AX153" s="40">
        <v>0</v>
      </c>
      <c r="AY153" s="40">
        <v>0</v>
      </c>
      <c r="AZ153" s="40">
        <v>0</v>
      </c>
      <c r="BA153" s="40">
        <v>0</v>
      </c>
      <c r="BB153" s="40">
        <v>0</v>
      </c>
      <c r="BC153" s="40">
        <v>0</v>
      </c>
      <c r="BD153" s="40">
        <v>0</v>
      </c>
      <c r="BE153" s="40">
        <v>0</v>
      </c>
      <c r="BF153" s="40">
        <v>0</v>
      </c>
      <c r="BG153" s="40">
        <v>0</v>
      </c>
      <c r="BH153" s="40">
        <v>0</v>
      </c>
      <c r="BI153" s="40">
        <v>0</v>
      </c>
      <c r="BJ153" s="40">
        <v>0</v>
      </c>
      <c r="BK153" s="40">
        <v>0</v>
      </c>
      <c r="BL153" s="40">
        <v>0</v>
      </c>
      <c r="BM153" s="40">
        <v>0</v>
      </c>
      <c r="BN153" s="40">
        <v>0</v>
      </c>
      <c r="BO153" s="40">
        <v>0</v>
      </c>
      <c r="BP153" s="40">
        <v>0</v>
      </c>
      <c r="BQ153" s="40">
        <v>0</v>
      </c>
      <c r="BR153" s="40">
        <v>0</v>
      </c>
      <c r="BS153" s="40">
        <v>0</v>
      </c>
      <c r="BT153" s="40">
        <v>0</v>
      </c>
      <c r="BU153" s="40">
        <v>0</v>
      </c>
      <c r="BV153" s="40">
        <v>0</v>
      </c>
      <c r="BW153" s="40">
        <v>0</v>
      </c>
      <c r="BX153" s="40">
        <v>0</v>
      </c>
      <c r="BY153" s="41">
        <v>0</v>
      </c>
      <c r="BZ153" s="41">
        <v>0</v>
      </c>
      <c r="CA153" s="47"/>
    </row>
    <row r="154" spans="1:79" s="35" customFormat="1" ht="22.5">
      <c r="A154" s="1"/>
      <c r="B154" s="7" t="s">
        <v>326</v>
      </c>
      <c r="C154" s="6" t="s">
        <v>200</v>
      </c>
      <c r="D154" s="39">
        <v>0.267064462</v>
      </c>
      <c r="E154" s="40">
        <v>0</v>
      </c>
      <c r="F154" s="39">
        <f t="shared" si="29"/>
        <v>0.26004546</v>
      </c>
      <c r="G154" s="39">
        <f t="shared" si="30"/>
        <v>0</v>
      </c>
      <c r="H154" s="39">
        <f t="shared" si="31"/>
        <v>0</v>
      </c>
      <c r="I154" s="39">
        <f t="shared" si="32"/>
        <v>0.075</v>
      </c>
      <c r="J154" s="39">
        <f t="shared" si="33"/>
        <v>0</v>
      </c>
      <c r="K154" s="39">
        <f t="shared" si="34"/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0.26004546</v>
      </c>
      <c r="U154" s="40">
        <v>0</v>
      </c>
      <c r="V154" s="40">
        <v>0</v>
      </c>
      <c r="W154" s="40">
        <v>0.075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41">
        <f t="shared" si="35"/>
        <v>0.18527141</v>
      </c>
      <c r="AP154" s="41">
        <f t="shared" si="36"/>
        <v>0</v>
      </c>
      <c r="AQ154" s="41">
        <f t="shared" si="37"/>
        <v>0</v>
      </c>
      <c r="AR154" s="41">
        <f t="shared" si="38"/>
        <v>0.1</v>
      </c>
      <c r="AS154" s="41">
        <f t="shared" si="39"/>
        <v>0</v>
      </c>
      <c r="AT154" s="41">
        <f t="shared" si="40"/>
        <v>0</v>
      </c>
      <c r="AU154" s="40">
        <v>0</v>
      </c>
      <c r="AV154" s="40">
        <v>0</v>
      </c>
      <c r="AW154" s="40">
        <v>0</v>
      </c>
      <c r="AX154" s="40">
        <v>0</v>
      </c>
      <c r="AY154" s="40">
        <v>0</v>
      </c>
      <c r="AZ154" s="40">
        <v>0</v>
      </c>
      <c r="BA154" s="40">
        <v>0</v>
      </c>
      <c r="BB154" s="40">
        <v>0</v>
      </c>
      <c r="BC154" s="40">
        <v>0.18527141</v>
      </c>
      <c r="BD154" s="40">
        <v>0</v>
      </c>
      <c r="BE154" s="40">
        <v>0</v>
      </c>
      <c r="BF154" s="40">
        <v>0.1</v>
      </c>
      <c r="BG154" s="40">
        <v>0</v>
      </c>
      <c r="BH154" s="40">
        <v>0</v>
      </c>
      <c r="BI154" s="40">
        <v>0</v>
      </c>
      <c r="BJ154" s="40">
        <v>0</v>
      </c>
      <c r="BK154" s="40">
        <v>0</v>
      </c>
      <c r="BL154" s="40">
        <v>0</v>
      </c>
      <c r="BM154" s="40">
        <v>0</v>
      </c>
      <c r="BN154" s="40">
        <v>0</v>
      </c>
      <c r="BO154" s="40">
        <v>0</v>
      </c>
      <c r="BP154" s="40">
        <v>0</v>
      </c>
      <c r="BQ154" s="40">
        <v>0</v>
      </c>
      <c r="BR154" s="40">
        <v>0</v>
      </c>
      <c r="BS154" s="40">
        <v>0</v>
      </c>
      <c r="BT154" s="40">
        <v>0</v>
      </c>
      <c r="BU154" s="40">
        <v>0</v>
      </c>
      <c r="BV154" s="40">
        <v>0</v>
      </c>
      <c r="BW154" s="40">
        <v>0</v>
      </c>
      <c r="BX154" s="40">
        <v>0</v>
      </c>
      <c r="BY154" s="41">
        <v>0</v>
      </c>
      <c r="BZ154" s="41">
        <v>0</v>
      </c>
      <c r="CA154" s="47" t="s">
        <v>354</v>
      </c>
    </row>
    <row r="155" spans="1:79" s="35" customFormat="1" ht="21">
      <c r="A155" s="1" t="s">
        <v>201</v>
      </c>
      <c r="B155" s="11" t="s">
        <v>202</v>
      </c>
      <c r="C155" s="3" t="s">
        <v>110</v>
      </c>
      <c r="D155" s="39">
        <v>0</v>
      </c>
      <c r="E155" s="40">
        <v>0</v>
      </c>
      <c r="F155" s="39">
        <f t="shared" si="29"/>
        <v>0</v>
      </c>
      <c r="G155" s="39">
        <f t="shared" si="30"/>
        <v>0</v>
      </c>
      <c r="H155" s="39">
        <f t="shared" si="31"/>
        <v>0</v>
      </c>
      <c r="I155" s="39">
        <f t="shared" si="32"/>
        <v>0</v>
      </c>
      <c r="J155" s="39">
        <f t="shared" si="33"/>
        <v>0</v>
      </c>
      <c r="K155" s="39">
        <f t="shared" si="34"/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f>U156</f>
        <v>0</v>
      </c>
      <c r="V155" s="40">
        <f>V156</f>
        <v>0</v>
      </c>
      <c r="W155" s="40">
        <f>W156</f>
        <v>0</v>
      </c>
      <c r="X155" s="40">
        <f>X156</f>
        <v>0</v>
      </c>
      <c r="Y155" s="40">
        <f>Y156</f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v>0</v>
      </c>
      <c r="AO155" s="41">
        <f t="shared" si="35"/>
        <v>0</v>
      </c>
      <c r="AP155" s="41">
        <f t="shared" si="36"/>
        <v>0</v>
      </c>
      <c r="AQ155" s="41">
        <f t="shared" si="37"/>
        <v>0</v>
      </c>
      <c r="AR155" s="41">
        <f t="shared" si="38"/>
        <v>0</v>
      </c>
      <c r="AS155" s="41">
        <f t="shared" si="39"/>
        <v>0</v>
      </c>
      <c r="AT155" s="41">
        <f t="shared" si="40"/>
        <v>0</v>
      </c>
      <c r="AU155" s="40">
        <v>0</v>
      </c>
      <c r="AV155" s="40">
        <v>0</v>
      </c>
      <c r="AW155" s="40">
        <v>0</v>
      </c>
      <c r="AX155" s="40">
        <v>0</v>
      </c>
      <c r="AY155" s="40">
        <v>0</v>
      </c>
      <c r="AZ155" s="40">
        <v>0</v>
      </c>
      <c r="BA155" s="40">
        <v>0</v>
      </c>
      <c r="BB155" s="40">
        <v>0</v>
      </c>
      <c r="BC155" s="40">
        <v>0</v>
      </c>
      <c r="BD155" s="40">
        <f>BD156</f>
        <v>0</v>
      </c>
      <c r="BE155" s="40">
        <f>BE156</f>
        <v>0</v>
      </c>
      <c r="BF155" s="40">
        <f>BF156</f>
        <v>0</v>
      </c>
      <c r="BG155" s="40">
        <f>BG156</f>
        <v>0</v>
      </c>
      <c r="BH155" s="40">
        <f>BH156</f>
        <v>0</v>
      </c>
      <c r="BI155" s="40">
        <v>0</v>
      </c>
      <c r="BJ155" s="40">
        <v>0</v>
      </c>
      <c r="BK155" s="40">
        <v>0</v>
      </c>
      <c r="BL155" s="40">
        <v>0</v>
      </c>
      <c r="BM155" s="40">
        <v>0</v>
      </c>
      <c r="BN155" s="40">
        <v>0</v>
      </c>
      <c r="BO155" s="40">
        <v>0</v>
      </c>
      <c r="BP155" s="40">
        <v>0</v>
      </c>
      <c r="BQ155" s="40">
        <v>0</v>
      </c>
      <c r="BR155" s="40">
        <v>0</v>
      </c>
      <c r="BS155" s="40">
        <v>0</v>
      </c>
      <c r="BT155" s="40">
        <v>0</v>
      </c>
      <c r="BU155" s="40">
        <v>0</v>
      </c>
      <c r="BV155" s="40">
        <v>0</v>
      </c>
      <c r="BW155" s="40">
        <v>0</v>
      </c>
      <c r="BX155" s="40">
        <v>0</v>
      </c>
      <c r="BY155" s="41">
        <f t="shared" si="28"/>
        <v>0</v>
      </c>
      <c r="BZ155" s="41">
        <v>0</v>
      </c>
      <c r="CA155" s="47"/>
    </row>
    <row r="156" spans="1:79" s="35" customFormat="1" ht="21.75">
      <c r="A156" s="1" t="s">
        <v>201</v>
      </c>
      <c r="B156" s="12" t="s">
        <v>203</v>
      </c>
      <c r="C156" s="6" t="s">
        <v>204</v>
      </c>
      <c r="D156" s="39">
        <v>0</v>
      </c>
      <c r="E156" s="40">
        <v>0</v>
      </c>
      <c r="F156" s="39">
        <f t="shared" si="29"/>
        <v>0</v>
      </c>
      <c r="G156" s="39">
        <f t="shared" si="30"/>
        <v>0</v>
      </c>
      <c r="H156" s="39">
        <f t="shared" si="31"/>
        <v>0</v>
      </c>
      <c r="I156" s="39">
        <f t="shared" si="32"/>
        <v>0</v>
      </c>
      <c r="J156" s="39">
        <f t="shared" si="33"/>
        <v>0</v>
      </c>
      <c r="K156" s="39">
        <f t="shared" si="34"/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f>SUM(U157:U157)</f>
        <v>0</v>
      </c>
      <c r="V156" s="40">
        <f>SUM(V157:V157)</f>
        <v>0</v>
      </c>
      <c r="W156" s="40">
        <f>SUM(W157:W157)</f>
        <v>0</v>
      </c>
      <c r="X156" s="40">
        <f>SUM(X157:X157)</f>
        <v>0</v>
      </c>
      <c r="Y156" s="40">
        <f>SUM(Y157:Y157)</f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0</v>
      </c>
      <c r="AN156" s="40">
        <v>0</v>
      </c>
      <c r="AO156" s="41">
        <f t="shared" si="35"/>
        <v>0</v>
      </c>
      <c r="AP156" s="41">
        <f t="shared" si="36"/>
        <v>0</v>
      </c>
      <c r="AQ156" s="41">
        <f t="shared" si="37"/>
        <v>0</v>
      </c>
      <c r="AR156" s="41">
        <f t="shared" si="38"/>
        <v>0</v>
      </c>
      <c r="AS156" s="41">
        <f t="shared" si="39"/>
        <v>0</v>
      </c>
      <c r="AT156" s="41">
        <f t="shared" si="40"/>
        <v>0</v>
      </c>
      <c r="AU156" s="40">
        <v>0</v>
      </c>
      <c r="AV156" s="40">
        <v>0</v>
      </c>
      <c r="AW156" s="40">
        <v>0</v>
      </c>
      <c r="AX156" s="40">
        <v>0</v>
      </c>
      <c r="AY156" s="40">
        <v>0</v>
      </c>
      <c r="AZ156" s="40">
        <v>0</v>
      </c>
      <c r="BA156" s="40">
        <v>0</v>
      </c>
      <c r="BB156" s="40">
        <v>0</v>
      </c>
      <c r="BC156" s="40">
        <v>0</v>
      </c>
      <c r="BD156" s="40">
        <f>SUM(BD157:BD157)</f>
        <v>0</v>
      </c>
      <c r="BE156" s="40">
        <f>SUM(BE157:BE157)</f>
        <v>0</v>
      </c>
      <c r="BF156" s="40">
        <f>SUM(BF157:BF157)</f>
        <v>0</v>
      </c>
      <c r="BG156" s="40">
        <f>SUM(BG157:BG157)</f>
        <v>0</v>
      </c>
      <c r="BH156" s="40">
        <f>SUM(BH157:BH157)</f>
        <v>0</v>
      </c>
      <c r="BI156" s="40">
        <v>0</v>
      </c>
      <c r="BJ156" s="40">
        <v>0</v>
      </c>
      <c r="BK156" s="40">
        <v>0</v>
      </c>
      <c r="BL156" s="40">
        <v>0</v>
      </c>
      <c r="BM156" s="40">
        <v>0</v>
      </c>
      <c r="BN156" s="40">
        <v>0</v>
      </c>
      <c r="BO156" s="40">
        <v>0</v>
      </c>
      <c r="BP156" s="40">
        <v>0</v>
      </c>
      <c r="BQ156" s="40">
        <v>0</v>
      </c>
      <c r="BR156" s="40">
        <v>0</v>
      </c>
      <c r="BS156" s="40">
        <v>0</v>
      </c>
      <c r="BT156" s="40">
        <v>0</v>
      </c>
      <c r="BU156" s="40">
        <v>0</v>
      </c>
      <c r="BV156" s="40">
        <v>0</v>
      </c>
      <c r="BW156" s="40">
        <v>0</v>
      </c>
      <c r="BX156" s="40">
        <v>0</v>
      </c>
      <c r="BY156" s="41">
        <f t="shared" si="28"/>
        <v>0</v>
      </c>
      <c r="BZ156" s="41">
        <v>0</v>
      </c>
      <c r="CA156" s="47"/>
    </row>
    <row r="157" spans="1:79" s="35" customFormat="1" ht="11.25">
      <c r="A157" s="1"/>
      <c r="B157" s="13"/>
      <c r="C157" s="6"/>
      <c r="D157" s="39">
        <v>0</v>
      </c>
      <c r="E157" s="40">
        <v>0</v>
      </c>
      <c r="F157" s="39">
        <f t="shared" si="29"/>
        <v>0</v>
      </c>
      <c r="G157" s="39">
        <f t="shared" si="30"/>
        <v>0</v>
      </c>
      <c r="H157" s="39">
        <f t="shared" si="31"/>
        <v>0</v>
      </c>
      <c r="I157" s="39">
        <f t="shared" si="32"/>
        <v>0</v>
      </c>
      <c r="J157" s="39">
        <f t="shared" si="33"/>
        <v>0</v>
      </c>
      <c r="K157" s="39">
        <f t="shared" si="34"/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41">
        <f t="shared" si="35"/>
        <v>0</v>
      </c>
      <c r="AP157" s="41">
        <f t="shared" si="36"/>
        <v>0</v>
      </c>
      <c r="AQ157" s="41">
        <f t="shared" si="37"/>
        <v>0</v>
      </c>
      <c r="AR157" s="41">
        <f t="shared" si="38"/>
        <v>0</v>
      </c>
      <c r="AS157" s="41">
        <f t="shared" si="39"/>
        <v>0</v>
      </c>
      <c r="AT157" s="41">
        <f t="shared" si="40"/>
        <v>0</v>
      </c>
      <c r="AU157" s="40">
        <v>0</v>
      </c>
      <c r="AV157" s="40">
        <v>0</v>
      </c>
      <c r="AW157" s="40">
        <v>0</v>
      </c>
      <c r="AX157" s="40">
        <v>0</v>
      </c>
      <c r="AY157" s="40">
        <v>0</v>
      </c>
      <c r="AZ157" s="40">
        <v>0</v>
      </c>
      <c r="BA157" s="40">
        <v>0</v>
      </c>
      <c r="BB157" s="40">
        <v>0</v>
      </c>
      <c r="BC157" s="40">
        <v>0</v>
      </c>
      <c r="BD157" s="40">
        <v>0</v>
      </c>
      <c r="BE157" s="40">
        <v>0</v>
      </c>
      <c r="BF157" s="40">
        <v>0</v>
      </c>
      <c r="BG157" s="40">
        <v>0</v>
      </c>
      <c r="BH157" s="40">
        <v>0</v>
      </c>
      <c r="BI157" s="40">
        <v>0</v>
      </c>
      <c r="BJ157" s="40">
        <v>0</v>
      </c>
      <c r="BK157" s="40">
        <v>0</v>
      </c>
      <c r="BL157" s="40">
        <v>0</v>
      </c>
      <c r="BM157" s="40">
        <v>0</v>
      </c>
      <c r="BN157" s="40">
        <v>0</v>
      </c>
      <c r="BO157" s="40">
        <v>0</v>
      </c>
      <c r="BP157" s="40">
        <v>0</v>
      </c>
      <c r="BQ157" s="40">
        <v>0</v>
      </c>
      <c r="BR157" s="40">
        <v>0</v>
      </c>
      <c r="BS157" s="40">
        <v>0</v>
      </c>
      <c r="BT157" s="40">
        <v>0</v>
      </c>
      <c r="BU157" s="40">
        <v>0</v>
      </c>
      <c r="BV157" s="40">
        <v>0</v>
      </c>
      <c r="BW157" s="40">
        <v>0</v>
      </c>
      <c r="BX157" s="40">
        <v>0</v>
      </c>
      <c r="BY157" s="41">
        <f t="shared" si="28"/>
        <v>0</v>
      </c>
      <c r="BZ157" s="41">
        <v>0</v>
      </c>
      <c r="CA157" s="47"/>
    </row>
    <row r="158" spans="1:79" s="35" customFormat="1" ht="21">
      <c r="A158" s="1" t="s">
        <v>205</v>
      </c>
      <c r="B158" s="11" t="s">
        <v>206</v>
      </c>
      <c r="C158" s="3"/>
      <c r="D158" s="39">
        <v>7.3704410000000005</v>
      </c>
      <c r="E158" s="40">
        <v>0</v>
      </c>
      <c r="F158" s="39">
        <f t="shared" si="29"/>
        <v>7.3704410000000005</v>
      </c>
      <c r="G158" s="39">
        <f t="shared" si="30"/>
        <v>0</v>
      </c>
      <c r="H158" s="39">
        <f t="shared" si="31"/>
        <v>0</v>
      </c>
      <c r="I158" s="39">
        <f t="shared" si="32"/>
        <v>0</v>
      </c>
      <c r="J158" s="39">
        <f t="shared" si="33"/>
        <v>0</v>
      </c>
      <c r="K158" s="39">
        <f t="shared" si="34"/>
        <v>0</v>
      </c>
      <c r="L158" s="40">
        <v>0</v>
      </c>
      <c r="M158" s="40">
        <v>1.7875969999999999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5.582844000000001</v>
      </c>
      <c r="U158" s="40">
        <f>U163+U184</f>
        <v>0</v>
      </c>
      <c r="V158" s="40">
        <f>V163+V184</f>
        <v>0</v>
      </c>
      <c r="W158" s="40">
        <f>W163+W184</f>
        <v>0</v>
      </c>
      <c r="X158" s="40">
        <f>X163+X184</f>
        <v>0</v>
      </c>
      <c r="Y158" s="40">
        <f>Y163+Y184</f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1">
        <f t="shared" si="35"/>
        <v>3.60444208</v>
      </c>
      <c r="AP158" s="41">
        <f t="shared" si="36"/>
        <v>0</v>
      </c>
      <c r="AQ158" s="41">
        <f t="shared" si="37"/>
        <v>0</v>
      </c>
      <c r="AR158" s="41">
        <f t="shared" si="38"/>
        <v>0</v>
      </c>
      <c r="AS158" s="41">
        <f t="shared" si="39"/>
        <v>0</v>
      </c>
      <c r="AT158" s="41">
        <f t="shared" si="40"/>
        <v>0</v>
      </c>
      <c r="AU158" s="40">
        <v>0</v>
      </c>
      <c r="AV158" s="40">
        <v>1.00711471</v>
      </c>
      <c r="AW158" s="40">
        <v>0</v>
      </c>
      <c r="AX158" s="40">
        <v>0</v>
      </c>
      <c r="AY158" s="40">
        <v>0</v>
      </c>
      <c r="AZ158" s="40">
        <v>0</v>
      </c>
      <c r="BA158" s="40">
        <v>0</v>
      </c>
      <c r="BB158" s="40">
        <v>0</v>
      </c>
      <c r="BC158" s="40">
        <v>2.59732737</v>
      </c>
      <c r="BD158" s="40">
        <f>BD163+BD184</f>
        <v>0</v>
      </c>
      <c r="BE158" s="40">
        <f>BE163+BE184</f>
        <v>0</v>
      </c>
      <c r="BF158" s="40">
        <f>BF163+BF184</f>
        <v>0</v>
      </c>
      <c r="BG158" s="40">
        <f>BG163+BG184</f>
        <v>0</v>
      </c>
      <c r="BH158" s="40">
        <f>BH163+BH184</f>
        <v>0</v>
      </c>
      <c r="BI158" s="40">
        <v>0</v>
      </c>
      <c r="BJ158" s="40">
        <v>0</v>
      </c>
      <c r="BK158" s="40">
        <v>0</v>
      </c>
      <c r="BL158" s="40">
        <v>0</v>
      </c>
      <c r="BM158" s="40">
        <v>0</v>
      </c>
      <c r="BN158" s="40">
        <v>0</v>
      </c>
      <c r="BO158" s="40">
        <v>0</v>
      </c>
      <c r="BP158" s="40">
        <v>0</v>
      </c>
      <c r="BQ158" s="40">
        <v>0</v>
      </c>
      <c r="BR158" s="40">
        <v>0</v>
      </c>
      <c r="BS158" s="40">
        <v>0</v>
      </c>
      <c r="BT158" s="40">
        <v>0</v>
      </c>
      <c r="BU158" s="40">
        <v>0</v>
      </c>
      <c r="BV158" s="40">
        <v>0</v>
      </c>
      <c r="BW158" s="40">
        <v>0</v>
      </c>
      <c r="BX158" s="40">
        <v>0</v>
      </c>
      <c r="BY158" s="41">
        <f t="shared" si="28"/>
        <v>-3.7659989200000004</v>
      </c>
      <c r="BZ158" s="41">
        <f>BY158/F158*100</f>
        <v>-51.09597811040072</v>
      </c>
      <c r="CA158" s="47"/>
    </row>
    <row r="159" spans="1:79" s="35" customFormat="1" ht="21">
      <c r="A159" s="1" t="s">
        <v>207</v>
      </c>
      <c r="B159" s="11" t="s">
        <v>208</v>
      </c>
      <c r="C159" s="3"/>
      <c r="D159" s="39">
        <v>0</v>
      </c>
      <c r="E159" s="40">
        <v>0</v>
      </c>
      <c r="F159" s="39">
        <f t="shared" si="29"/>
        <v>0</v>
      </c>
      <c r="G159" s="39">
        <f t="shared" si="30"/>
        <v>0</v>
      </c>
      <c r="H159" s="39">
        <f t="shared" si="31"/>
        <v>0</v>
      </c>
      <c r="I159" s="39">
        <f t="shared" si="32"/>
        <v>0</v>
      </c>
      <c r="J159" s="39">
        <f t="shared" si="33"/>
        <v>0</v>
      </c>
      <c r="K159" s="39">
        <f t="shared" si="34"/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1">
        <f t="shared" si="35"/>
        <v>0</v>
      </c>
      <c r="AP159" s="41">
        <f t="shared" si="36"/>
        <v>0</v>
      </c>
      <c r="AQ159" s="41">
        <f t="shared" si="37"/>
        <v>0</v>
      </c>
      <c r="AR159" s="41">
        <f t="shared" si="38"/>
        <v>0</v>
      </c>
      <c r="AS159" s="41">
        <f t="shared" si="39"/>
        <v>0</v>
      </c>
      <c r="AT159" s="41">
        <f t="shared" si="40"/>
        <v>0</v>
      </c>
      <c r="AU159" s="40">
        <v>0</v>
      </c>
      <c r="AV159" s="40">
        <v>0</v>
      </c>
      <c r="AW159" s="40">
        <v>0</v>
      </c>
      <c r="AX159" s="40">
        <v>0</v>
      </c>
      <c r="AY159" s="40">
        <v>0</v>
      </c>
      <c r="AZ159" s="40">
        <v>0</v>
      </c>
      <c r="BA159" s="40">
        <v>0</v>
      </c>
      <c r="BB159" s="40">
        <v>0</v>
      </c>
      <c r="BC159" s="40">
        <v>0</v>
      </c>
      <c r="BD159" s="40">
        <v>0</v>
      </c>
      <c r="BE159" s="40">
        <v>0</v>
      </c>
      <c r="BF159" s="40">
        <v>0</v>
      </c>
      <c r="BG159" s="40">
        <v>0</v>
      </c>
      <c r="BH159" s="40">
        <v>0</v>
      </c>
      <c r="BI159" s="40">
        <v>0</v>
      </c>
      <c r="BJ159" s="40">
        <v>0</v>
      </c>
      <c r="BK159" s="40">
        <v>0</v>
      </c>
      <c r="BL159" s="40">
        <v>0</v>
      </c>
      <c r="BM159" s="40">
        <v>0</v>
      </c>
      <c r="BN159" s="40">
        <v>0</v>
      </c>
      <c r="BO159" s="40">
        <v>0</v>
      </c>
      <c r="BP159" s="40">
        <v>0</v>
      </c>
      <c r="BQ159" s="40">
        <v>0</v>
      </c>
      <c r="BR159" s="40">
        <v>0</v>
      </c>
      <c r="BS159" s="40">
        <v>0</v>
      </c>
      <c r="BT159" s="40">
        <v>0</v>
      </c>
      <c r="BU159" s="40">
        <v>0</v>
      </c>
      <c r="BV159" s="40">
        <v>0</v>
      </c>
      <c r="BW159" s="40">
        <v>0</v>
      </c>
      <c r="BX159" s="40">
        <v>0</v>
      </c>
      <c r="BY159" s="41">
        <f t="shared" si="28"/>
        <v>0</v>
      </c>
      <c r="BZ159" s="41">
        <v>0</v>
      </c>
      <c r="CA159" s="47"/>
    </row>
    <row r="160" spans="1:79" s="35" customFormat="1" ht="21">
      <c r="A160" s="1" t="s">
        <v>209</v>
      </c>
      <c r="B160" s="11" t="s">
        <v>210</v>
      </c>
      <c r="C160" s="3"/>
      <c r="D160" s="39">
        <v>0</v>
      </c>
      <c r="E160" s="40">
        <v>0</v>
      </c>
      <c r="F160" s="39">
        <f t="shared" si="29"/>
        <v>0</v>
      </c>
      <c r="G160" s="39">
        <f t="shared" si="30"/>
        <v>0</v>
      </c>
      <c r="H160" s="39">
        <f t="shared" si="31"/>
        <v>0</v>
      </c>
      <c r="I160" s="39">
        <f t="shared" si="32"/>
        <v>0</v>
      </c>
      <c r="J160" s="39">
        <f t="shared" si="33"/>
        <v>0</v>
      </c>
      <c r="K160" s="39">
        <f t="shared" si="34"/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1">
        <f t="shared" si="35"/>
        <v>0</v>
      </c>
      <c r="AP160" s="41">
        <f t="shared" si="36"/>
        <v>0</v>
      </c>
      <c r="AQ160" s="41">
        <f t="shared" si="37"/>
        <v>0</v>
      </c>
      <c r="AR160" s="41">
        <f t="shared" si="38"/>
        <v>0</v>
      </c>
      <c r="AS160" s="41">
        <f t="shared" si="39"/>
        <v>0</v>
      </c>
      <c r="AT160" s="41">
        <f t="shared" si="40"/>
        <v>0</v>
      </c>
      <c r="AU160" s="40">
        <v>0</v>
      </c>
      <c r="AV160" s="40">
        <v>0</v>
      </c>
      <c r="AW160" s="40">
        <v>0</v>
      </c>
      <c r="AX160" s="40">
        <v>0</v>
      </c>
      <c r="AY160" s="40">
        <v>0</v>
      </c>
      <c r="AZ160" s="40">
        <v>0</v>
      </c>
      <c r="BA160" s="40">
        <v>0</v>
      </c>
      <c r="BB160" s="40">
        <v>0</v>
      </c>
      <c r="BC160" s="40">
        <v>0</v>
      </c>
      <c r="BD160" s="40">
        <v>0</v>
      </c>
      <c r="BE160" s="40">
        <v>0</v>
      </c>
      <c r="BF160" s="40">
        <v>0</v>
      </c>
      <c r="BG160" s="40">
        <v>0</v>
      </c>
      <c r="BH160" s="40">
        <v>0</v>
      </c>
      <c r="BI160" s="40">
        <v>0</v>
      </c>
      <c r="BJ160" s="40">
        <v>0</v>
      </c>
      <c r="BK160" s="40">
        <v>0</v>
      </c>
      <c r="BL160" s="40">
        <v>0</v>
      </c>
      <c r="BM160" s="40">
        <v>0</v>
      </c>
      <c r="BN160" s="40">
        <v>0</v>
      </c>
      <c r="BO160" s="40">
        <v>0</v>
      </c>
      <c r="BP160" s="40">
        <v>0</v>
      </c>
      <c r="BQ160" s="40">
        <v>0</v>
      </c>
      <c r="BR160" s="40">
        <v>0</v>
      </c>
      <c r="BS160" s="40">
        <v>0</v>
      </c>
      <c r="BT160" s="40">
        <v>0</v>
      </c>
      <c r="BU160" s="40">
        <v>0</v>
      </c>
      <c r="BV160" s="40">
        <v>0</v>
      </c>
      <c r="BW160" s="40">
        <v>0</v>
      </c>
      <c r="BX160" s="40">
        <v>0</v>
      </c>
      <c r="BY160" s="41">
        <f t="shared" si="28"/>
        <v>0</v>
      </c>
      <c r="BZ160" s="41">
        <v>0</v>
      </c>
      <c r="CA160" s="47"/>
    </row>
    <row r="161" spans="1:79" s="35" customFormat="1" ht="21">
      <c r="A161" s="1" t="s">
        <v>211</v>
      </c>
      <c r="B161" s="11" t="s">
        <v>212</v>
      </c>
      <c r="C161" s="3"/>
      <c r="D161" s="39">
        <v>0</v>
      </c>
      <c r="E161" s="40">
        <v>0</v>
      </c>
      <c r="F161" s="39">
        <f t="shared" si="29"/>
        <v>0</v>
      </c>
      <c r="G161" s="39">
        <f t="shared" si="30"/>
        <v>0</v>
      </c>
      <c r="H161" s="39">
        <f t="shared" si="31"/>
        <v>0</v>
      </c>
      <c r="I161" s="39">
        <f t="shared" si="32"/>
        <v>0</v>
      </c>
      <c r="J161" s="39">
        <f t="shared" si="33"/>
        <v>0</v>
      </c>
      <c r="K161" s="39">
        <f t="shared" si="34"/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0</v>
      </c>
      <c r="AN161" s="40">
        <v>0</v>
      </c>
      <c r="AO161" s="41">
        <f t="shared" si="35"/>
        <v>0</v>
      </c>
      <c r="AP161" s="41">
        <f t="shared" si="36"/>
        <v>0</v>
      </c>
      <c r="AQ161" s="41">
        <f t="shared" si="37"/>
        <v>0</v>
      </c>
      <c r="AR161" s="41">
        <f t="shared" si="38"/>
        <v>0</v>
      </c>
      <c r="AS161" s="41">
        <f t="shared" si="39"/>
        <v>0</v>
      </c>
      <c r="AT161" s="41">
        <f t="shared" si="40"/>
        <v>0</v>
      </c>
      <c r="AU161" s="40">
        <v>0</v>
      </c>
      <c r="AV161" s="40">
        <v>0</v>
      </c>
      <c r="AW161" s="40">
        <v>0</v>
      </c>
      <c r="AX161" s="40">
        <v>0</v>
      </c>
      <c r="AY161" s="40">
        <v>0</v>
      </c>
      <c r="AZ161" s="40">
        <v>0</v>
      </c>
      <c r="BA161" s="40">
        <v>0</v>
      </c>
      <c r="BB161" s="40">
        <v>0</v>
      </c>
      <c r="BC161" s="40">
        <v>0</v>
      </c>
      <c r="BD161" s="40">
        <v>0</v>
      </c>
      <c r="BE161" s="40">
        <v>0</v>
      </c>
      <c r="BF161" s="40">
        <v>0</v>
      </c>
      <c r="BG161" s="40">
        <v>0</v>
      </c>
      <c r="BH161" s="40">
        <v>0</v>
      </c>
      <c r="BI161" s="40">
        <v>0</v>
      </c>
      <c r="BJ161" s="40">
        <v>0</v>
      </c>
      <c r="BK161" s="40">
        <v>0</v>
      </c>
      <c r="BL161" s="40">
        <v>0</v>
      </c>
      <c r="BM161" s="40">
        <v>0</v>
      </c>
      <c r="BN161" s="40">
        <v>0</v>
      </c>
      <c r="BO161" s="40">
        <v>0</v>
      </c>
      <c r="BP161" s="40">
        <v>0</v>
      </c>
      <c r="BQ161" s="40">
        <v>0</v>
      </c>
      <c r="BR161" s="40">
        <v>0</v>
      </c>
      <c r="BS161" s="40">
        <v>0</v>
      </c>
      <c r="BT161" s="40">
        <v>0</v>
      </c>
      <c r="BU161" s="40">
        <v>0</v>
      </c>
      <c r="BV161" s="40">
        <v>0</v>
      </c>
      <c r="BW161" s="40">
        <v>0</v>
      </c>
      <c r="BX161" s="40">
        <v>0</v>
      </c>
      <c r="BY161" s="41">
        <f t="shared" si="28"/>
        <v>0</v>
      </c>
      <c r="BZ161" s="41">
        <v>0</v>
      </c>
      <c r="CA161" s="47"/>
    </row>
    <row r="162" spans="1:79" s="35" customFormat="1" ht="21">
      <c r="A162" s="1" t="s">
        <v>213</v>
      </c>
      <c r="B162" s="11" t="s">
        <v>214</v>
      </c>
      <c r="C162" s="3"/>
      <c r="D162" s="39">
        <v>0</v>
      </c>
      <c r="E162" s="40">
        <v>0</v>
      </c>
      <c r="F162" s="39">
        <f t="shared" si="29"/>
        <v>0</v>
      </c>
      <c r="G162" s="39">
        <f t="shared" si="30"/>
        <v>0</v>
      </c>
      <c r="H162" s="39">
        <f t="shared" si="31"/>
        <v>0</v>
      </c>
      <c r="I162" s="39">
        <f t="shared" si="32"/>
        <v>0</v>
      </c>
      <c r="J162" s="39">
        <f t="shared" si="33"/>
        <v>0</v>
      </c>
      <c r="K162" s="39">
        <f t="shared" si="34"/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  <c r="AN162" s="40">
        <v>0</v>
      </c>
      <c r="AO162" s="41">
        <f t="shared" si="35"/>
        <v>0</v>
      </c>
      <c r="AP162" s="41">
        <f t="shared" si="36"/>
        <v>0</v>
      </c>
      <c r="AQ162" s="41">
        <f t="shared" si="37"/>
        <v>0</v>
      </c>
      <c r="AR162" s="41">
        <f t="shared" si="38"/>
        <v>0</v>
      </c>
      <c r="AS162" s="41">
        <f t="shared" si="39"/>
        <v>0</v>
      </c>
      <c r="AT162" s="41">
        <f t="shared" si="40"/>
        <v>0</v>
      </c>
      <c r="AU162" s="40">
        <v>0</v>
      </c>
      <c r="AV162" s="40">
        <v>0</v>
      </c>
      <c r="AW162" s="40">
        <v>0</v>
      </c>
      <c r="AX162" s="40">
        <v>0</v>
      </c>
      <c r="AY162" s="40">
        <v>0</v>
      </c>
      <c r="AZ162" s="40">
        <v>0</v>
      </c>
      <c r="BA162" s="40">
        <v>0</v>
      </c>
      <c r="BB162" s="40">
        <v>0</v>
      </c>
      <c r="BC162" s="40">
        <v>0</v>
      </c>
      <c r="BD162" s="40">
        <v>0</v>
      </c>
      <c r="BE162" s="40">
        <v>0</v>
      </c>
      <c r="BF162" s="40">
        <v>0</v>
      </c>
      <c r="BG162" s="40">
        <v>0</v>
      </c>
      <c r="BH162" s="40">
        <v>0</v>
      </c>
      <c r="BI162" s="40">
        <v>0</v>
      </c>
      <c r="BJ162" s="40">
        <v>0</v>
      </c>
      <c r="BK162" s="40">
        <v>0</v>
      </c>
      <c r="BL162" s="40">
        <v>0</v>
      </c>
      <c r="BM162" s="40">
        <v>0</v>
      </c>
      <c r="BN162" s="40">
        <v>0</v>
      </c>
      <c r="BO162" s="40">
        <v>0</v>
      </c>
      <c r="BP162" s="40">
        <v>0</v>
      </c>
      <c r="BQ162" s="40">
        <v>0</v>
      </c>
      <c r="BR162" s="40">
        <v>0</v>
      </c>
      <c r="BS162" s="40">
        <v>0</v>
      </c>
      <c r="BT162" s="40">
        <v>0</v>
      </c>
      <c r="BU162" s="40">
        <v>0</v>
      </c>
      <c r="BV162" s="40">
        <v>0</v>
      </c>
      <c r="BW162" s="40">
        <v>0</v>
      </c>
      <c r="BX162" s="40">
        <v>0</v>
      </c>
      <c r="BY162" s="41">
        <f t="shared" si="28"/>
        <v>0</v>
      </c>
      <c r="BZ162" s="41">
        <v>0</v>
      </c>
      <c r="CA162" s="47"/>
    </row>
    <row r="163" spans="1:79" s="35" customFormat="1" ht="31.5">
      <c r="A163" s="1" t="s">
        <v>215</v>
      </c>
      <c r="B163" s="11" t="s">
        <v>216</v>
      </c>
      <c r="C163" s="3" t="s">
        <v>110</v>
      </c>
      <c r="D163" s="39">
        <v>5.100454</v>
      </c>
      <c r="E163" s="40">
        <v>0</v>
      </c>
      <c r="F163" s="39">
        <f t="shared" si="29"/>
        <v>5.100454000000001</v>
      </c>
      <c r="G163" s="39">
        <f t="shared" si="30"/>
        <v>0</v>
      </c>
      <c r="H163" s="39">
        <f t="shared" si="31"/>
        <v>0</v>
      </c>
      <c r="I163" s="39">
        <f t="shared" si="32"/>
        <v>0</v>
      </c>
      <c r="J163" s="39">
        <f t="shared" si="33"/>
        <v>0</v>
      </c>
      <c r="K163" s="39">
        <f t="shared" si="34"/>
        <v>0</v>
      </c>
      <c r="L163" s="40">
        <v>0</v>
      </c>
      <c r="M163" s="40">
        <v>1.0868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4.013654000000001</v>
      </c>
      <c r="U163" s="40">
        <f>U164</f>
        <v>0</v>
      </c>
      <c r="V163" s="40">
        <f>V164</f>
        <v>0</v>
      </c>
      <c r="W163" s="40">
        <f>W164</f>
        <v>0</v>
      </c>
      <c r="X163" s="40">
        <f>X164</f>
        <v>0</v>
      </c>
      <c r="Y163" s="40">
        <f>Y164</f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41">
        <f t="shared" si="35"/>
        <v>2.26747427</v>
      </c>
      <c r="AP163" s="41">
        <f t="shared" si="36"/>
        <v>0</v>
      </c>
      <c r="AQ163" s="41">
        <f t="shared" si="37"/>
        <v>0</v>
      </c>
      <c r="AR163" s="41">
        <f t="shared" si="38"/>
        <v>0</v>
      </c>
      <c r="AS163" s="41">
        <f t="shared" si="39"/>
        <v>0</v>
      </c>
      <c r="AT163" s="41">
        <f t="shared" si="40"/>
        <v>0</v>
      </c>
      <c r="AU163" s="40">
        <v>0</v>
      </c>
      <c r="AV163" s="40">
        <v>0.60880977</v>
      </c>
      <c r="AW163" s="40">
        <v>0</v>
      </c>
      <c r="AX163" s="40">
        <v>0</v>
      </c>
      <c r="AY163" s="40">
        <v>0</v>
      </c>
      <c r="AZ163" s="40">
        <v>0</v>
      </c>
      <c r="BA163" s="40">
        <v>0</v>
      </c>
      <c r="BB163" s="40">
        <v>0</v>
      </c>
      <c r="BC163" s="40">
        <v>1.6586645</v>
      </c>
      <c r="BD163" s="40">
        <f>BD164</f>
        <v>0</v>
      </c>
      <c r="BE163" s="40">
        <f>BE164</f>
        <v>0</v>
      </c>
      <c r="BF163" s="40">
        <f>BF164</f>
        <v>0</v>
      </c>
      <c r="BG163" s="40">
        <f>BG164</f>
        <v>0</v>
      </c>
      <c r="BH163" s="40">
        <f>BH164</f>
        <v>0</v>
      </c>
      <c r="BI163" s="40">
        <v>0</v>
      </c>
      <c r="BJ163" s="40">
        <v>0</v>
      </c>
      <c r="BK163" s="40">
        <v>0</v>
      </c>
      <c r="BL163" s="40">
        <v>0</v>
      </c>
      <c r="BM163" s="40">
        <v>0</v>
      </c>
      <c r="BN163" s="40">
        <v>0</v>
      </c>
      <c r="BO163" s="40">
        <v>0</v>
      </c>
      <c r="BP163" s="40">
        <v>0</v>
      </c>
      <c r="BQ163" s="40">
        <v>0</v>
      </c>
      <c r="BR163" s="40">
        <v>0</v>
      </c>
      <c r="BS163" s="40">
        <v>0</v>
      </c>
      <c r="BT163" s="40">
        <v>0</v>
      </c>
      <c r="BU163" s="40">
        <v>0</v>
      </c>
      <c r="BV163" s="40">
        <v>0</v>
      </c>
      <c r="BW163" s="40">
        <v>0</v>
      </c>
      <c r="BX163" s="40">
        <v>0</v>
      </c>
      <c r="BY163" s="41">
        <f t="shared" si="28"/>
        <v>-2.832979730000001</v>
      </c>
      <c r="BZ163" s="41">
        <f>BY163/F163*100</f>
        <v>-55.54367768045747</v>
      </c>
      <c r="CA163" s="47"/>
    </row>
    <row r="164" spans="1:79" s="35" customFormat="1" ht="21.75">
      <c r="A164" s="1" t="s">
        <v>215</v>
      </c>
      <c r="B164" s="12" t="s">
        <v>217</v>
      </c>
      <c r="C164" s="6" t="s">
        <v>218</v>
      </c>
      <c r="D164" s="39">
        <v>5.100454</v>
      </c>
      <c r="E164" s="40">
        <v>0</v>
      </c>
      <c r="F164" s="39">
        <f t="shared" si="29"/>
        <v>5.100454000000001</v>
      </c>
      <c r="G164" s="39">
        <f t="shared" si="30"/>
        <v>0</v>
      </c>
      <c r="H164" s="39">
        <f t="shared" si="31"/>
        <v>0</v>
      </c>
      <c r="I164" s="39">
        <f t="shared" si="32"/>
        <v>0</v>
      </c>
      <c r="J164" s="39">
        <f t="shared" si="33"/>
        <v>0</v>
      </c>
      <c r="K164" s="39">
        <f t="shared" si="34"/>
        <v>0</v>
      </c>
      <c r="L164" s="40">
        <v>0</v>
      </c>
      <c r="M164" s="40">
        <v>1.0868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4.013654000000001</v>
      </c>
      <c r="U164" s="40">
        <f>SUM(U166:U183)</f>
        <v>0</v>
      </c>
      <c r="V164" s="40">
        <f>SUM(V166:V183)</f>
        <v>0</v>
      </c>
      <c r="W164" s="40">
        <f>SUM(W166:W183)</f>
        <v>0</v>
      </c>
      <c r="X164" s="40">
        <f>SUM(X166:X183)</f>
        <v>0</v>
      </c>
      <c r="Y164" s="40">
        <f>SUM(Y166:Y183)</f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v>0</v>
      </c>
      <c r="AO164" s="41">
        <f t="shared" si="35"/>
        <v>2.26747427</v>
      </c>
      <c r="AP164" s="41">
        <f t="shared" si="36"/>
        <v>0</v>
      </c>
      <c r="AQ164" s="41">
        <f t="shared" si="37"/>
        <v>0</v>
      </c>
      <c r="AR164" s="41">
        <f t="shared" si="38"/>
        <v>0</v>
      </c>
      <c r="AS164" s="41">
        <f t="shared" si="39"/>
        <v>0</v>
      </c>
      <c r="AT164" s="41">
        <f t="shared" si="40"/>
        <v>0</v>
      </c>
      <c r="AU164" s="40">
        <v>0</v>
      </c>
      <c r="AV164" s="40">
        <v>0.60880977</v>
      </c>
      <c r="AW164" s="40">
        <v>0</v>
      </c>
      <c r="AX164" s="40">
        <v>0</v>
      </c>
      <c r="AY164" s="40">
        <v>0</v>
      </c>
      <c r="AZ164" s="40">
        <v>0</v>
      </c>
      <c r="BA164" s="40">
        <v>0</v>
      </c>
      <c r="BB164" s="40">
        <v>0</v>
      </c>
      <c r="BC164" s="40">
        <v>1.6586645</v>
      </c>
      <c r="BD164" s="40">
        <f>SUM(BD166:BD183)</f>
        <v>0</v>
      </c>
      <c r="BE164" s="40">
        <f>SUM(BE166:BE183)</f>
        <v>0</v>
      </c>
      <c r="BF164" s="40">
        <f>SUM(BF166:BF183)</f>
        <v>0</v>
      </c>
      <c r="BG164" s="40">
        <f>SUM(BG166:BG183)</f>
        <v>0</v>
      </c>
      <c r="BH164" s="40">
        <f>SUM(BH166:BH183)</f>
        <v>0</v>
      </c>
      <c r="BI164" s="40">
        <v>0</v>
      </c>
      <c r="BJ164" s="40">
        <v>0</v>
      </c>
      <c r="BK164" s="40">
        <v>0</v>
      </c>
      <c r="BL164" s="40">
        <v>0</v>
      </c>
      <c r="BM164" s="40">
        <v>0</v>
      </c>
      <c r="BN164" s="40">
        <v>0</v>
      </c>
      <c r="BO164" s="40">
        <v>0</v>
      </c>
      <c r="BP164" s="40">
        <v>0</v>
      </c>
      <c r="BQ164" s="40">
        <v>0</v>
      </c>
      <c r="BR164" s="40">
        <v>0</v>
      </c>
      <c r="BS164" s="40">
        <v>0</v>
      </c>
      <c r="BT164" s="40">
        <v>0</v>
      </c>
      <c r="BU164" s="40">
        <v>0</v>
      </c>
      <c r="BV164" s="40">
        <v>0</v>
      </c>
      <c r="BW164" s="40">
        <v>0</v>
      </c>
      <c r="BX164" s="40">
        <v>0</v>
      </c>
      <c r="BY164" s="41">
        <f t="shared" si="28"/>
        <v>-2.832979730000001</v>
      </c>
      <c r="BZ164" s="41">
        <f>BY164/F164*100</f>
        <v>-55.54367768045747</v>
      </c>
      <c r="CA164" s="47"/>
    </row>
    <row r="165" spans="1:79" s="35" customFormat="1" ht="11.25">
      <c r="A165" s="1"/>
      <c r="B165" s="10" t="s">
        <v>219</v>
      </c>
      <c r="C165" s="3"/>
      <c r="D165" s="39">
        <v>0</v>
      </c>
      <c r="E165" s="40">
        <v>0</v>
      </c>
      <c r="F165" s="39">
        <f t="shared" si="29"/>
        <v>0</v>
      </c>
      <c r="G165" s="39">
        <f t="shared" si="30"/>
        <v>0</v>
      </c>
      <c r="H165" s="39">
        <f t="shared" si="31"/>
        <v>0</v>
      </c>
      <c r="I165" s="39">
        <f t="shared" si="32"/>
        <v>0</v>
      </c>
      <c r="J165" s="39">
        <f t="shared" si="33"/>
        <v>0</v>
      </c>
      <c r="K165" s="39">
        <f t="shared" si="34"/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  <c r="AN165" s="40">
        <v>0</v>
      </c>
      <c r="AO165" s="41">
        <f t="shared" si="35"/>
        <v>0</v>
      </c>
      <c r="AP165" s="41">
        <f t="shared" si="36"/>
        <v>0</v>
      </c>
      <c r="AQ165" s="41">
        <f t="shared" si="37"/>
        <v>0</v>
      </c>
      <c r="AR165" s="41">
        <f t="shared" si="38"/>
        <v>0</v>
      </c>
      <c r="AS165" s="41">
        <f t="shared" si="39"/>
        <v>0</v>
      </c>
      <c r="AT165" s="41">
        <f t="shared" si="40"/>
        <v>0</v>
      </c>
      <c r="AU165" s="40">
        <v>0</v>
      </c>
      <c r="AV165" s="40">
        <v>0</v>
      </c>
      <c r="AW165" s="40">
        <v>0</v>
      </c>
      <c r="AX165" s="40">
        <v>0</v>
      </c>
      <c r="AY165" s="40">
        <v>0</v>
      </c>
      <c r="AZ165" s="40">
        <v>0</v>
      </c>
      <c r="BA165" s="40">
        <v>0</v>
      </c>
      <c r="BB165" s="40">
        <v>0</v>
      </c>
      <c r="BC165" s="40">
        <v>0</v>
      </c>
      <c r="BD165" s="40">
        <v>0</v>
      </c>
      <c r="BE165" s="40">
        <v>0</v>
      </c>
      <c r="BF165" s="40">
        <v>0</v>
      </c>
      <c r="BG165" s="40">
        <v>0</v>
      </c>
      <c r="BH165" s="40">
        <v>0</v>
      </c>
      <c r="BI165" s="40">
        <v>0</v>
      </c>
      <c r="BJ165" s="40">
        <v>0</v>
      </c>
      <c r="BK165" s="40">
        <v>0</v>
      </c>
      <c r="BL165" s="40">
        <v>0</v>
      </c>
      <c r="BM165" s="40">
        <v>0</v>
      </c>
      <c r="BN165" s="40">
        <v>0</v>
      </c>
      <c r="BO165" s="40">
        <v>0</v>
      </c>
      <c r="BP165" s="40">
        <v>0</v>
      </c>
      <c r="BQ165" s="40">
        <v>0</v>
      </c>
      <c r="BR165" s="40">
        <v>0</v>
      </c>
      <c r="BS165" s="40">
        <v>0</v>
      </c>
      <c r="BT165" s="40">
        <v>0</v>
      </c>
      <c r="BU165" s="40">
        <v>0</v>
      </c>
      <c r="BV165" s="40">
        <v>0</v>
      </c>
      <c r="BW165" s="40">
        <v>0</v>
      </c>
      <c r="BX165" s="40">
        <v>0</v>
      </c>
      <c r="BY165" s="41">
        <f t="shared" si="28"/>
        <v>0</v>
      </c>
      <c r="BZ165" s="41">
        <v>0</v>
      </c>
      <c r="CA165" s="47"/>
    </row>
    <row r="166" spans="1:79" s="35" customFormat="1" ht="22.5">
      <c r="A166" s="1"/>
      <c r="B166" s="7" t="s">
        <v>220</v>
      </c>
      <c r="C166" s="6" t="s">
        <v>218</v>
      </c>
      <c r="D166" s="39">
        <v>0.21736000000000003</v>
      </c>
      <c r="E166" s="40">
        <v>0</v>
      </c>
      <c r="F166" s="39">
        <f t="shared" si="29"/>
        <v>0.21736</v>
      </c>
      <c r="G166" s="39">
        <f t="shared" si="30"/>
        <v>0</v>
      </c>
      <c r="H166" s="39">
        <f t="shared" si="31"/>
        <v>0</v>
      </c>
      <c r="I166" s="39">
        <f t="shared" si="32"/>
        <v>0</v>
      </c>
      <c r="J166" s="39">
        <f t="shared" si="33"/>
        <v>0</v>
      </c>
      <c r="K166" s="39">
        <f t="shared" si="34"/>
        <v>0</v>
      </c>
      <c r="L166" s="40">
        <v>0</v>
      </c>
      <c r="M166" s="40">
        <v>0.21736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v>0</v>
      </c>
      <c r="AO166" s="41">
        <f t="shared" si="35"/>
        <v>0.21325844</v>
      </c>
      <c r="AP166" s="41">
        <f t="shared" si="36"/>
        <v>0</v>
      </c>
      <c r="AQ166" s="41">
        <f t="shared" si="37"/>
        <v>0</v>
      </c>
      <c r="AR166" s="41">
        <f t="shared" si="38"/>
        <v>0</v>
      </c>
      <c r="AS166" s="41">
        <f t="shared" si="39"/>
        <v>0</v>
      </c>
      <c r="AT166" s="41">
        <f t="shared" si="40"/>
        <v>0</v>
      </c>
      <c r="AU166" s="40">
        <v>0</v>
      </c>
      <c r="AV166" s="40">
        <v>0.21325844</v>
      </c>
      <c r="AW166" s="40">
        <v>0</v>
      </c>
      <c r="AX166" s="40">
        <v>0</v>
      </c>
      <c r="AY166" s="40">
        <v>0</v>
      </c>
      <c r="AZ166" s="40">
        <v>0</v>
      </c>
      <c r="BA166" s="40">
        <v>0</v>
      </c>
      <c r="BB166" s="40">
        <v>0</v>
      </c>
      <c r="BC166" s="40">
        <v>0</v>
      </c>
      <c r="BD166" s="40">
        <v>0</v>
      </c>
      <c r="BE166" s="40">
        <v>0</v>
      </c>
      <c r="BF166" s="40">
        <v>0</v>
      </c>
      <c r="BG166" s="40">
        <v>0</v>
      </c>
      <c r="BH166" s="40">
        <v>0</v>
      </c>
      <c r="BI166" s="40">
        <v>0</v>
      </c>
      <c r="BJ166" s="40">
        <v>0</v>
      </c>
      <c r="BK166" s="40">
        <v>0</v>
      </c>
      <c r="BL166" s="40">
        <v>0</v>
      </c>
      <c r="BM166" s="40">
        <v>0</v>
      </c>
      <c r="BN166" s="40">
        <v>0</v>
      </c>
      <c r="BO166" s="40">
        <v>0</v>
      </c>
      <c r="BP166" s="40">
        <v>0</v>
      </c>
      <c r="BQ166" s="40">
        <v>0</v>
      </c>
      <c r="BR166" s="40">
        <v>0</v>
      </c>
      <c r="BS166" s="40">
        <v>0</v>
      </c>
      <c r="BT166" s="40">
        <v>0</v>
      </c>
      <c r="BU166" s="40">
        <v>0</v>
      </c>
      <c r="BV166" s="40">
        <v>0</v>
      </c>
      <c r="BW166" s="40">
        <v>0</v>
      </c>
      <c r="BX166" s="40">
        <v>0</v>
      </c>
      <c r="BY166" s="41">
        <f t="shared" si="28"/>
        <v>-0.004101560000000004</v>
      </c>
      <c r="BZ166" s="41">
        <f>BY166/F166*100</f>
        <v>-1.8869893264630127</v>
      </c>
      <c r="CA166" s="47"/>
    </row>
    <row r="167" spans="1:79" s="35" customFormat="1" ht="22.5">
      <c r="A167" s="1"/>
      <c r="B167" s="7" t="s">
        <v>221</v>
      </c>
      <c r="C167" s="6" t="s">
        <v>218</v>
      </c>
      <c r="D167" s="39">
        <v>0.21736000000000003</v>
      </c>
      <c r="E167" s="40">
        <v>0</v>
      </c>
      <c r="F167" s="39">
        <f t="shared" si="29"/>
        <v>0.21736</v>
      </c>
      <c r="G167" s="39">
        <f t="shared" si="30"/>
        <v>0</v>
      </c>
      <c r="H167" s="39">
        <f t="shared" si="31"/>
        <v>0</v>
      </c>
      <c r="I167" s="39">
        <f t="shared" si="32"/>
        <v>0</v>
      </c>
      <c r="J167" s="39">
        <f t="shared" si="33"/>
        <v>0</v>
      </c>
      <c r="K167" s="39">
        <f t="shared" si="34"/>
        <v>0</v>
      </c>
      <c r="L167" s="40">
        <v>0</v>
      </c>
      <c r="M167" s="40">
        <v>0.21736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41">
        <f t="shared" si="35"/>
        <v>0.0128432</v>
      </c>
      <c r="AP167" s="41">
        <f t="shared" si="36"/>
        <v>0</v>
      </c>
      <c r="AQ167" s="41">
        <f t="shared" si="37"/>
        <v>0</v>
      </c>
      <c r="AR167" s="41">
        <f t="shared" si="38"/>
        <v>0</v>
      </c>
      <c r="AS167" s="41">
        <f t="shared" si="39"/>
        <v>0</v>
      </c>
      <c r="AT167" s="41">
        <f t="shared" si="40"/>
        <v>0</v>
      </c>
      <c r="AU167" s="40">
        <v>0</v>
      </c>
      <c r="AV167" s="40">
        <v>0.0128432</v>
      </c>
      <c r="AW167" s="40">
        <v>0</v>
      </c>
      <c r="AX167" s="40">
        <v>0</v>
      </c>
      <c r="AY167" s="40">
        <v>0</v>
      </c>
      <c r="AZ167" s="40">
        <v>0</v>
      </c>
      <c r="BA167" s="40">
        <v>0</v>
      </c>
      <c r="BB167" s="40">
        <v>0</v>
      </c>
      <c r="BC167" s="40">
        <v>0</v>
      </c>
      <c r="BD167" s="40">
        <v>0</v>
      </c>
      <c r="BE167" s="40">
        <v>0</v>
      </c>
      <c r="BF167" s="40">
        <v>0</v>
      </c>
      <c r="BG167" s="40">
        <v>0</v>
      </c>
      <c r="BH167" s="40">
        <v>0</v>
      </c>
      <c r="BI167" s="40">
        <v>0</v>
      </c>
      <c r="BJ167" s="40">
        <v>0</v>
      </c>
      <c r="BK167" s="40">
        <v>0</v>
      </c>
      <c r="BL167" s="40">
        <v>0</v>
      </c>
      <c r="BM167" s="40">
        <v>0</v>
      </c>
      <c r="BN167" s="40">
        <v>0</v>
      </c>
      <c r="BO167" s="40">
        <v>0</v>
      </c>
      <c r="BP167" s="40">
        <v>0</v>
      </c>
      <c r="BQ167" s="40">
        <v>0</v>
      </c>
      <c r="BR167" s="40">
        <v>0</v>
      </c>
      <c r="BS167" s="40">
        <v>0</v>
      </c>
      <c r="BT167" s="40">
        <v>0</v>
      </c>
      <c r="BU167" s="40">
        <v>0</v>
      </c>
      <c r="BV167" s="40">
        <v>0</v>
      </c>
      <c r="BW167" s="40">
        <v>0</v>
      </c>
      <c r="BX167" s="40">
        <v>0</v>
      </c>
      <c r="BY167" s="41">
        <f t="shared" si="28"/>
        <v>-0.2045168</v>
      </c>
      <c r="BZ167" s="41">
        <f>BY167/F167*100</f>
        <v>-94.09127714390873</v>
      </c>
      <c r="CA167" s="47"/>
    </row>
    <row r="168" spans="1:79" s="35" customFormat="1" ht="22.5">
      <c r="A168" s="1"/>
      <c r="B168" s="7" t="s">
        <v>222</v>
      </c>
      <c r="C168" s="6" t="s">
        <v>218</v>
      </c>
      <c r="D168" s="39">
        <v>0.21736000000000003</v>
      </c>
      <c r="E168" s="40">
        <v>0</v>
      </c>
      <c r="F168" s="39">
        <f t="shared" si="29"/>
        <v>0.21736</v>
      </c>
      <c r="G168" s="39">
        <f t="shared" si="30"/>
        <v>0</v>
      </c>
      <c r="H168" s="39">
        <f t="shared" si="31"/>
        <v>0</v>
      </c>
      <c r="I168" s="39">
        <f t="shared" si="32"/>
        <v>0</v>
      </c>
      <c r="J168" s="39">
        <f t="shared" si="33"/>
        <v>0</v>
      </c>
      <c r="K168" s="39">
        <f t="shared" si="34"/>
        <v>0</v>
      </c>
      <c r="L168" s="40">
        <v>0</v>
      </c>
      <c r="M168" s="40">
        <v>0.21736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41">
        <f t="shared" si="35"/>
        <v>0.24816696</v>
      </c>
      <c r="AP168" s="41">
        <f t="shared" si="36"/>
        <v>0</v>
      </c>
      <c r="AQ168" s="41">
        <f t="shared" si="37"/>
        <v>0</v>
      </c>
      <c r="AR168" s="41">
        <f t="shared" si="38"/>
        <v>0</v>
      </c>
      <c r="AS168" s="41">
        <f t="shared" si="39"/>
        <v>0</v>
      </c>
      <c r="AT168" s="41">
        <f t="shared" si="40"/>
        <v>0</v>
      </c>
      <c r="AU168" s="40">
        <v>0</v>
      </c>
      <c r="AV168" s="40">
        <v>0.04769086</v>
      </c>
      <c r="AW168" s="40">
        <v>0</v>
      </c>
      <c r="AX168" s="40">
        <v>0</v>
      </c>
      <c r="AY168" s="40">
        <v>0</v>
      </c>
      <c r="AZ168" s="40">
        <v>0</v>
      </c>
      <c r="BA168" s="40">
        <v>0</v>
      </c>
      <c r="BB168" s="40">
        <v>0</v>
      </c>
      <c r="BC168" s="40">
        <v>0.2004761</v>
      </c>
      <c r="BD168" s="40">
        <v>0</v>
      </c>
      <c r="BE168" s="40">
        <v>0</v>
      </c>
      <c r="BF168" s="40">
        <v>0</v>
      </c>
      <c r="BG168" s="40">
        <v>0</v>
      </c>
      <c r="BH168" s="40">
        <v>0</v>
      </c>
      <c r="BI168" s="40">
        <v>0</v>
      </c>
      <c r="BJ168" s="40">
        <v>0</v>
      </c>
      <c r="BK168" s="40">
        <v>0</v>
      </c>
      <c r="BL168" s="40">
        <v>0</v>
      </c>
      <c r="BM168" s="40">
        <v>0</v>
      </c>
      <c r="BN168" s="40">
        <v>0</v>
      </c>
      <c r="BO168" s="40">
        <v>0</v>
      </c>
      <c r="BP168" s="40">
        <v>0</v>
      </c>
      <c r="BQ168" s="40">
        <v>0</v>
      </c>
      <c r="BR168" s="40">
        <v>0</v>
      </c>
      <c r="BS168" s="40">
        <v>0</v>
      </c>
      <c r="BT168" s="40">
        <v>0</v>
      </c>
      <c r="BU168" s="40">
        <v>0</v>
      </c>
      <c r="BV168" s="40">
        <v>0</v>
      </c>
      <c r="BW168" s="40">
        <v>0</v>
      </c>
      <c r="BX168" s="40">
        <v>0</v>
      </c>
      <c r="BY168" s="41">
        <f t="shared" si="28"/>
        <v>0.030806959999999994</v>
      </c>
      <c r="BZ168" s="41">
        <f>BY168/F168*100</f>
        <v>14.173242546926753</v>
      </c>
      <c r="CA168" s="47"/>
    </row>
    <row r="169" spans="1:79" s="35" customFormat="1" ht="22.5">
      <c r="A169" s="1"/>
      <c r="B169" s="7" t="s">
        <v>327</v>
      </c>
      <c r="C169" s="6" t="s">
        <v>218</v>
      </c>
      <c r="D169" s="39">
        <v>0.21736000000000003</v>
      </c>
      <c r="E169" s="40">
        <v>0</v>
      </c>
      <c r="F169" s="39">
        <f t="shared" si="29"/>
        <v>0.21736000000000003</v>
      </c>
      <c r="G169" s="39">
        <f t="shared" si="30"/>
        <v>0</v>
      </c>
      <c r="H169" s="39">
        <f t="shared" si="31"/>
        <v>0</v>
      </c>
      <c r="I169" s="39">
        <f t="shared" si="32"/>
        <v>0</v>
      </c>
      <c r="J169" s="39">
        <f t="shared" si="33"/>
        <v>0</v>
      </c>
      <c r="K169" s="39">
        <f t="shared" si="34"/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0.21736000000000003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0</v>
      </c>
      <c r="AM169" s="40">
        <v>0</v>
      </c>
      <c r="AN169" s="40">
        <v>0</v>
      </c>
      <c r="AO169" s="41">
        <f t="shared" si="35"/>
        <v>0.21277796</v>
      </c>
      <c r="AP169" s="41">
        <f t="shared" si="36"/>
        <v>0</v>
      </c>
      <c r="AQ169" s="41">
        <f t="shared" si="37"/>
        <v>0</v>
      </c>
      <c r="AR169" s="41">
        <f t="shared" si="38"/>
        <v>0</v>
      </c>
      <c r="AS169" s="41">
        <f t="shared" si="39"/>
        <v>0</v>
      </c>
      <c r="AT169" s="41">
        <f t="shared" si="40"/>
        <v>0</v>
      </c>
      <c r="AU169" s="40">
        <v>0</v>
      </c>
      <c r="AV169" s="40">
        <v>0</v>
      </c>
      <c r="AW169" s="40">
        <v>0</v>
      </c>
      <c r="AX169" s="40">
        <v>0</v>
      </c>
      <c r="AY169" s="40">
        <v>0</v>
      </c>
      <c r="AZ169" s="40">
        <v>0</v>
      </c>
      <c r="BA169" s="40">
        <v>0</v>
      </c>
      <c r="BB169" s="40">
        <v>0</v>
      </c>
      <c r="BC169" s="40">
        <v>0.21277796</v>
      </c>
      <c r="BD169" s="40">
        <v>0</v>
      </c>
      <c r="BE169" s="40">
        <v>0</v>
      </c>
      <c r="BF169" s="40">
        <v>0</v>
      </c>
      <c r="BG169" s="40">
        <v>0</v>
      </c>
      <c r="BH169" s="40">
        <v>0</v>
      </c>
      <c r="BI169" s="40">
        <v>0</v>
      </c>
      <c r="BJ169" s="40">
        <v>0</v>
      </c>
      <c r="BK169" s="40">
        <v>0</v>
      </c>
      <c r="BL169" s="40">
        <v>0</v>
      </c>
      <c r="BM169" s="40">
        <v>0</v>
      </c>
      <c r="BN169" s="40">
        <v>0</v>
      </c>
      <c r="BO169" s="40">
        <v>0</v>
      </c>
      <c r="BP169" s="40">
        <v>0</v>
      </c>
      <c r="BQ169" s="40">
        <v>0</v>
      </c>
      <c r="BR169" s="40">
        <v>0</v>
      </c>
      <c r="BS169" s="40">
        <v>0</v>
      </c>
      <c r="BT169" s="40">
        <v>0</v>
      </c>
      <c r="BU169" s="40">
        <v>0</v>
      </c>
      <c r="BV169" s="40">
        <v>0</v>
      </c>
      <c r="BW169" s="40">
        <v>0</v>
      </c>
      <c r="BX169" s="40">
        <v>0</v>
      </c>
      <c r="BY169" s="41">
        <v>0</v>
      </c>
      <c r="BZ169" s="41">
        <v>0</v>
      </c>
      <c r="CA169" s="47"/>
    </row>
    <row r="170" spans="1:79" s="35" customFormat="1" ht="22.5">
      <c r="A170" s="1"/>
      <c r="B170" s="7" t="s">
        <v>328</v>
      </c>
      <c r="C170" s="6" t="s">
        <v>218</v>
      </c>
      <c r="D170" s="39">
        <v>0.21736000000000003</v>
      </c>
      <c r="E170" s="40">
        <v>0</v>
      </c>
      <c r="F170" s="39">
        <f t="shared" si="29"/>
        <v>0.21736000000000003</v>
      </c>
      <c r="G170" s="39">
        <f t="shared" si="30"/>
        <v>0</v>
      </c>
      <c r="H170" s="39">
        <f t="shared" si="31"/>
        <v>0</v>
      </c>
      <c r="I170" s="39">
        <f t="shared" si="32"/>
        <v>0</v>
      </c>
      <c r="J170" s="39">
        <f t="shared" si="33"/>
        <v>0</v>
      </c>
      <c r="K170" s="39">
        <f t="shared" si="34"/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0.21736000000000003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v>0</v>
      </c>
      <c r="AO170" s="41">
        <f t="shared" si="35"/>
        <v>0.17964148</v>
      </c>
      <c r="AP170" s="41">
        <f t="shared" si="36"/>
        <v>0</v>
      </c>
      <c r="AQ170" s="41">
        <f t="shared" si="37"/>
        <v>0</v>
      </c>
      <c r="AR170" s="41">
        <f t="shared" si="38"/>
        <v>0</v>
      </c>
      <c r="AS170" s="41">
        <f t="shared" si="39"/>
        <v>0</v>
      </c>
      <c r="AT170" s="41">
        <f t="shared" si="40"/>
        <v>0</v>
      </c>
      <c r="AU170" s="40">
        <v>0</v>
      </c>
      <c r="AV170" s="40">
        <v>0</v>
      </c>
      <c r="AW170" s="40">
        <v>0</v>
      </c>
      <c r="AX170" s="40">
        <v>0</v>
      </c>
      <c r="AY170" s="40">
        <v>0</v>
      </c>
      <c r="AZ170" s="40">
        <v>0</v>
      </c>
      <c r="BA170" s="40">
        <v>0</v>
      </c>
      <c r="BB170" s="40">
        <v>0</v>
      </c>
      <c r="BC170" s="40">
        <v>0.17964148</v>
      </c>
      <c r="BD170" s="40">
        <v>0</v>
      </c>
      <c r="BE170" s="40">
        <v>0</v>
      </c>
      <c r="BF170" s="40">
        <v>0</v>
      </c>
      <c r="BG170" s="40">
        <v>0</v>
      </c>
      <c r="BH170" s="40">
        <v>0</v>
      </c>
      <c r="BI170" s="40">
        <v>0</v>
      </c>
      <c r="BJ170" s="40">
        <v>0</v>
      </c>
      <c r="BK170" s="40">
        <v>0</v>
      </c>
      <c r="BL170" s="40">
        <v>0</v>
      </c>
      <c r="BM170" s="40">
        <v>0</v>
      </c>
      <c r="BN170" s="40">
        <v>0</v>
      </c>
      <c r="BO170" s="40">
        <v>0</v>
      </c>
      <c r="BP170" s="40">
        <v>0</v>
      </c>
      <c r="BQ170" s="40">
        <v>0</v>
      </c>
      <c r="BR170" s="40">
        <v>0</v>
      </c>
      <c r="BS170" s="40">
        <v>0</v>
      </c>
      <c r="BT170" s="40">
        <v>0</v>
      </c>
      <c r="BU170" s="40">
        <v>0</v>
      </c>
      <c r="BV170" s="40">
        <v>0</v>
      </c>
      <c r="BW170" s="40">
        <v>0</v>
      </c>
      <c r="BX170" s="40">
        <v>0</v>
      </c>
      <c r="BY170" s="41">
        <v>0</v>
      </c>
      <c r="BZ170" s="41">
        <v>0</v>
      </c>
      <c r="CA170" s="47"/>
    </row>
    <row r="171" spans="1:79" s="35" customFormat="1" ht="33.75">
      <c r="A171" s="1"/>
      <c r="B171" s="7" t="s">
        <v>329</v>
      </c>
      <c r="C171" s="6" t="s">
        <v>218</v>
      </c>
      <c r="D171" s="39">
        <v>1.312038</v>
      </c>
      <c r="E171" s="40">
        <v>0</v>
      </c>
      <c r="F171" s="39">
        <f t="shared" si="29"/>
        <v>1.312038</v>
      </c>
      <c r="G171" s="39">
        <f t="shared" si="30"/>
        <v>0</v>
      </c>
      <c r="H171" s="39">
        <f t="shared" si="31"/>
        <v>0</v>
      </c>
      <c r="I171" s="39">
        <f t="shared" si="32"/>
        <v>0</v>
      </c>
      <c r="J171" s="39">
        <f t="shared" si="33"/>
        <v>0</v>
      </c>
      <c r="K171" s="39">
        <f t="shared" si="34"/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1.312038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v>0</v>
      </c>
      <c r="AO171" s="41">
        <f t="shared" si="35"/>
        <v>0.13886381</v>
      </c>
      <c r="AP171" s="41">
        <f t="shared" si="36"/>
        <v>0</v>
      </c>
      <c r="AQ171" s="41">
        <f t="shared" si="37"/>
        <v>0</v>
      </c>
      <c r="AR171" s="41">
        <f t="shared" si="38"/>
        <v>0</v>
      </c>
      <c r="AS171" s="41">
        <f t="shared" si="39"/>
        <v>0</v>
      </c>
      <c r="AT171" s="41">
        <f t="shared" si="40"/>
        <v>0</v>
      </c>
      <c r="AU171" s="40">
        <v>0</v>
      </c>
      <c r="AV171" s="40">
        <v>0</v>
      </c>
      <c r="AW171" s="40">
        <v>0</v>
      </c>
      <c r="AX171" s="40">
        <v>0</v>
      </c>
      <c r="AY171" s="40">
        <v>0</v>
      </c>
      <c r="AZ171" s="40">
        <v>0</v>
      </c>
      <c r="BA171" s="40">
        <v>0</v>
      </c>
      <c r="BB171" s="40">
        <v>0</v>
      </c>
      <c r="BC171" s="40">
        <v>0.13886381</v>
      </c>
      <c r="BD171" s="40">
        <v>0</v>
      </c>
      <c r="BE171" s="40">
        <v>0</v>
      </c>
      <c r="BF171" s="40">
        <v>0</v>
      </c>
      <c r="BG171" s="40">
        <v>0</v>
      </c>
      <c r="BH171" s="40">
        <v>0</v>
      </c>
      <c r="BI171" s="40">
        <v>0</v>
      </c>
      <c r="BJ171" s="40">
        <v>0</v>
      </c>
      <c r="BK171" s="40">
        <v>0</v>
      </c>
      <c r="BL171" s="40">
        <v>0</v>
      </c>
      <c r="BM171" s="40">
        <v>0</v>
      </c>
      <c r="BN171" s="40">
        <v>0</v>
      </c>
      <c r="BO171" s="40">
        <v>0</v>
      </c>
      <c r="BP171" s="40">
        <v>0</v>
      </c>
      <c r="BQ171" s="40">
        <v>0</v>
      </c>
      <c r="BR171" s="40">
        <v>0</v>
      </c>
      <c r="BS171" s="40">
        <v>0</v>
      </c>
      <c r="BT171" s="40">
        <v>0</v>
      </c>
      <c r="BU171" s="40">
        <v>0</v>
      </c>
      <c r="BV171" s="40">
        <v>0</v>
      </c>
      <c r="BW171" s="40">
        <v>0</v>
      </c>
      <c r="BX171" s="40">
        <v>0</v>
      </c>
      <c r="BY171" s="41">
        <v>0</v>
      </c>
      <c r="BZ171" s="41">
        <v>0</v>
      </c>
      <c r="CA171" s="47" t="s">
        <v>355</v>
      </c>
    </row>
    <row r="172" spans="1:79" s="35" customFormat="1" ht="11.25">
      <c r="A172" s="1"/>
      <c r="B172" s="10" t="s">
        <v>280</v>
      </c>
      <c r="C172" s="6"/>
      <c r="D172" s="39">
        <v>0</v>
      </c>
      <c r="E172" s="40">
        <v>0</v>
      </c>
      <c r="F172" s="39">
        <f t="shared" si="29"/>
        <v>0</v>
      </c>
      <c r="G172" s="39">
        <f t="shared" si="30"/>
        <v>0</v>
      </c>
      <c r="H172" s="39">
        <f t="shared" si="31"/>
        <v>0</v>
      </c>
      <c r="I172" s="39">
        <f t="shared" si="32"/>
        <v>0</v>
      </c>
      <c r="J172" s="39">
        <f t="shared" si="33"/>
        <v>0</v>
      </c>
      <c r="K172" s="39">
        <f t="shared" si="34"/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  <c r="AJ172" s="40">
        <v>0</v>
      </c>
      <c r="AK172" s="40">
        <v>0</v>
      </c>
      <c r="AL172" s="40">
        <v>0</v>
      </c>
      <c r="AM172" s="40">
        <v>0</v>
      </c>
      <c r="AN172" s="40">
        <v>0</v>
      </c>
      <c r="AO172" s="41">
        <f t="shared" si="35"/>
        <v>0</v>
      </c>
      <c r="AP172" s="41">
        <f t="shared" si="36"/>
        <v>0</v>
      </c>
      <c r="AQ172" s="41">
        <f t="shared" si="37"/>
        <v>0</v>
      </c>
      <c r="AR172" s="41">
        <f t="shared" si="38"/>
        <v>0</v>
      </c>
      <c r="AS172" s="41">
        <f t="shared" si="39"/>
        <v>0</v>
      </c>
      <c r="AT172" s="41">
        <f t="shared" si="40"/>
        <v>0</v>
      </c>
      <c r="AU172" s="40">
        <v>0</v>
      </c>
      <c r="AV172" s="40">
        <v>0</v>
      </c>
      <c r="AW172" s="40">
        <v>0</v>
      </c>
      <c r="AX172" s="40">
        <v>0</v>
      </c>
      <c r="AY172" s="40">
        <v>0</v>
      </c>
      <c r="AZ172" s="40">
        <v>0</v>
      </c>
      <c r="BA172" s="40">
        <v>0</v>
      </c>
      <c r="BB172" s="40">
        <v>0</v>
      </c>
      <c r="BC172" s="40">
        <v>0</v>
      </c>
      <c r="BD172" s="40">
        <v>0</v>
      </c>
      <c r="BE172" s="40">
        <v>0</v>
      </c>
      <c r="BF172" s="40">
        <v>0</v>
      </c>
      <c r="BG172" s="40">
        <v>0</v>
      </c>
      <c r="BH172" s="40">
        <v>0</v>
      </c>
      <c r="BI172" s="40">
        <v>0</v>
      </c>
      <c r="BJ172" s="40">
        <v>0</v>
      </c>
      <c r="BK172" s="40">
        <v>0</v>
      </c>
      <c r="BL172" s="40">
        <v>0</v>
      </c>
      <c r="BM172" s="40">
        <v>0</v>
      </c>
      <c r="BN172" s="40">
        <v>0</v>
      </c>
      <c r="BO172" s="40">
        <v>0</v>
      </c>
      <c r="BP172" s="40">
        <v>0</v>
      </c>
      <c r="BQ172" s="40">
        <v>0</v>
      </c>
      <c r="BR172" s="40">
        <v>0</v>
      </c>
      <c r="BS172" s="40">
        <v>0</v>
      </c>
      <c r="BT172" s="40">
        <v>0</v>
      </c>
      <c r="BU172" s="40">
        <v>0</v>
      </c>
      <c r="BV172" s="40">
        <v>0</v>
      </c>
      <c r="BW172" s="40">
        <v>0</v>
      </c>
      <c r="BX172" s="40">
        <v>0</v>
      </c>
      <c r="BY172" s="41">
        <v>0</v>
      </c>
      <c r="BZ172" s="41">
        <v>0</v>
      </c>
      <c r="CA172" s="47"/>
    </row>
    <row r="173" spans="1:79" s="35" customFormat="1" ht="22.5">
      <c r="A173" s="1"/>
      <c r="B173" s="7" t="s">
        <v>330</v>
      </c>
      <c r="C173" s="6" t="s">
        <v>218</v>
      </c>
      <c r="D173" s="39">
        <v>0.21736000000000003</v>
      </c>
      <c r="E173" s="40">
        <v>0</v>
      </c>
      <c r="F173" s="39">
        <f t="shared" si="29"/>
        <v>0.21736000000000003</v>
      </c>
      <c r="G173" s="39">
        <f t="shared" si="30"/>
        <v>0</v>
      </c>
      <c r="H173" s="39">
        <f t="shared" si="31"/>
        <v>0</v>
      </c>
      <c r="I173" s="39">
        <f t="shared" si="32"/>
        <v>0</v>
      </c>
      <c r="J173" s="39">
        <f t="shared" si="33"/>
        <v>0</v>
      </c>
      <c r="K173" s="39">
        <f t="shared" si="34"/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0.21736000000000003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v>0</v>
      </c>
      <c r="AO173" s="41">
        <f t="shared" si="35"/>
        <v>0.1455424</v>
      </c>
      <c r="AP173" s="41">
        <f t="shared" si="36"/>
        <v>0</v>
      </c>
      <c r="AQ173" s="41">
        <f t="shared" si="37"/>
        <v>0</v>
      </c>
      <c r="AR173" s="41">
        <f t="shared" si="38"/>
        <v>0</v>
      </c>
      <c r="AS173" s="41">
        <f t="shared" si="39"/>
        <v>0</v>
      </c>
      <c r="AT173" s="41">
        <f t="shared" si="40"/>
        <v>0</v>
      </c>
      <c r="AU173" s="40">
        <v>0</v>
      </c>
      <c r="AV173" s="40">
        <v>0</v>
      </c>
      <c r="AW173" s="40">
        <v>0</v>
      </c>
      <c r="AX173" s="40">
        <v>0</v>
      </c>
      <c r="AY173" s="40">
        <v>0</v>
      </c>
      <c r="AZ173" s="40">
        <v>0</v>
      </c>
      <c r="BA173" s="40">
        <v>0</v>
      </c>
      <c r="BB173" s="40">
        <v>0</v>
      </c>
      <c r="BC173" s="40">
        <v>0.1455424</v>
      </c>
      <c r="BD173" s="40">
        <v>0</v>
      </c>
      <c r="BE173" s="40">
        <v>0</v>
      </c>
      <c r="BF173" s="40">
        <v>0</v>
      </c>
      <c r="BG173" s="40">
        <v>0</v>
      </c>
      <c r="BH173" s="40">
        <v>0</v>
      </c>
      <c r="BI173" s="40">
        <v>0</v>
      </c>
      <c r="BJ173" s="40">
        <v>0</v>
      </c>
      <c r="BK173" s="40">
        <v>0</v>
      </c>
      <c r="BL173" s="40">
        <v>0</v>
      </c>
      <c r="BM173" s="40">
        <v>0</v>
      </c>
      <c r="BN173" s="40">
        <v>0</v>
      </c>
      <c r="BO173" s="40">
        <v>0</v>
      </c>
      <c r="BP173" s="40">
        <v>0</v>
      </c>
      <c r="BQ173" s="40">
        <v>0</v>
      </c>
      <c r="BR173" s="40">
        <v>0</v>
      </c>
      <c r="BS173" s="40">
        <v>0</v>
      </c>
      <c r="BT173" s="40">
        <v>0</v>
      </c>
      <c r="BU173" s="40">
        <v>0</v>
      </c>
      <c r="BV173" s="40">
        <v>0</v>
      </c>
      <c r="BW173" s="40">
        <v>0</v>
      </c>
      <c r="BX173" s="40">
        <v>0</v>
      </c>
      <c r="BY173" s="41">
        <v>0</v>
      </c>
      <c r="BZ173" s="41">
        <v>0</v>
      </c>
      <c r="CA173" s="47" t="s">
        <v>355</v>
      </c>
    </row>
    <row r="174" spans="1:79" s="35" customFormat="1" ht="22.5">
      <c r="A174" s="1"/>
      <c r="B174" s="7" t="s">
        <v>331</v>
      </c>
      <c r="C174" s="6" t="s">
        <v>218</v>
      </c>
      <c r="D174" s="39">
        <v>0.21736000000000003</v>
      </c>
      <c r="E174" s="40">
        <v>0</v>
      </c>
      <c r="F174" s="39">
        <f t="shared" si="29"/>
        <v>0.21736000000000003</v>
      </c>
      <c r="G174" s="39">
        <f t="shared" si="30"/>
        <v>0</v>
      </c>
      <c r="H174" s="39">
        <f t="shared" si="31"/>
        <v>0</v>
      </c>
      <c r="I174" s="39">
        <f t="shared" si="32"/>
        <v>0</v>
      </c>
      <c r="J174" s="39">
        <f t="shared" si="33"/>
        <v>0</v>
      </c>
      <c r="K174" s="39">
        <f t="shared" si="34"/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0.21736000000000003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v>0</v>
      </c>
      <c r="AO174" s="41">
        <f t="shared" si="35"/>
        <v>0.15303443</v>
      </c>
      <c r="AP174" s="41">
        <f t="shared" si="36"/>
        <v>0</v>
      </c>
      <c r="AQ174" s="41">
        <f t="shared" si="37"/>
        <v>0</v>
      </c>
      <c r="AR174" s="41">
        <f t="shared" si="38"/>
        <v>0</v>
      </c>
      <c r="AS174" s="41">
        <f t="shared" si="39"/>
        <v>0</v>
      </c>
      <c r="AT174" s="41">
        <f t="shared" si="40"/>
        <v>0</v>
      </c>
      <c r="AU174" s="40">
        <v>0</v>
      </c>
      <c r="AV174" s="40">
        <v>0</v>
      </c>
      <c r="AW174" s="40">
        <v>0</v>
      </c>
      <c r="AX174" s="40">
        <v>0</v>
      </c>
      <c r="AY174" s="40">
        <v>0</v>
      </c>
      <c r="AZ174" s="40">
        <v>0</v>
      </c>
      <c r="BA174" s="40">
        <v>0</v>
      </c>
      <c r="BB174" s="40">
        <v>0</v>
      </c>
      <c r="BC174" s="40">
        <v>0.15303443</v>
      </c>
      <c r="BD174" s="40">
        <v>0</v>
      </c>
      <c r="BE174" s="40">
        <v>0</v>
      </c>
      <c r="BF174" s="40">
        <v>0</v>
      </c>
      <c r="BG174" s="40">
        <v>0</v>
      </c>
      <c r="BH174" s="40">
        <v>0</v>
      </c>
      <c r="BI174" s="40">
        <v>0</v>
      </c>
      <c r="BJ174" s="40">
        <v>0</v>
      </c>
      <c r="BK174" s="40">
        <v>0</v>
      </c>
      <c r="BL174" s="40">
        <v>0</v>
      </c>
      <c r="BM174" s="40">
        <v>0</v>
      </c>
      <c r="BN174" s="40">
        <v>0</v>
      </c>
      <c r="BO174" s="40">
        <v>0</v>
      </c>
      <c r="BP174" s="40">
        <v>0</v>
      </c>
      <c r="BQ174" s="40">
        <v>0</v>
      </c>
      <c r="BR174" s="40">
        <v>0</v>
      </c>
      <c r="BS174" s="40">
        <v>0</v>
      </c>
      <c r="BT174" s="40">
        <v>0</v>
      </c>
      <c r="BU174" s="40">
        <v>0</v>
      </c>
      <c r="BV174" s="40">
        <v>0</v>
      </c>
      <c r="BW174" s="40">
        <v>0</v>
      </c>
      <c r="BX174" s="40">
        <v>0</v>
      </c>
      <c r="BY174" s="41">
        <v>0</v>
      </c>
      <c r="BZ174" s="41">
        <v>0</v>
      </c>
      <c r="CA174" s="47" t="s">
        <v>355</v>
      </c>
    </row>
    <row r="175" spans="1:79" s="35" customFormat="1" ht="11.25">
      <c r="A175" s="1"/>
      <c r="B175" s="10" t="s">
        <v>266</v>
      </c>
      <c r="C175" s="6"/>
      <c r="D175" s="39">
        <v>0</v>
      </c>
      <c r="E175" s="40">
        <v>0</v>
      </c>
      <c r="F175" s="39">
        <f t="shared" si="29"/>
        <v>0</v>
      </c>
      <c r="G175" s="39">
        <f t="shared" si="30"/>
        <v>0</v>
      </c>
      <c r="H175" s="39">
        <f t="shared" si="31"/>
        <v>0</v>
      </c>
      <c r="I175" s="39">
        <f t="shared" si="32"/>
        <v>0</v>
      </c>
      <c r="J175" s="39">
        <f t="shared" si="33"/>
        <v>0</v>
      </c>
      <c r="K175" s="39">
        <f t="shared" si="34"/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0</v>
      </c>
      <c r="AL175" s="40">
        <v>0</v>
      </c>
      <c r="AM175" s="40">
        <v>0</v>
      </c>
      <c r="AN175" s="40">
        <v>0</v>
      </c>
      <c r="AO175" s="41">
        <f t="shared" si="35"/>
        <v>0</v>
      </c>
      <c r="AP175" s="41">
        <f t="shared" si="36"/>
        <v>0</v>
      </c>
      <c r="AQ175" s="41">
        <f t="shared" si="37"/>
        <v>0</v>
      </c>
      <c r="AR175" s="41">
        <f t="shared" si="38"/>
        <v>0</v>
      </c>
      <c r="AS175" s="41">
        <f t="shared" si="39"/>
        <v>0</v>
      </c>
      <c r="AT175" s="41">
        <f t="shared" si="40"/>
        <v>0</v>
      </c>
      <c r="AU175" s="40">
        <v>0</v>
      </c>
      <c r="AV175" s="40">
        <v>0</v>
      </c>
      <c r="AW175" s="40">
        <v>0</v>
      </c>
      <c r="AX175" s="40">
        <v>0</v>
      </c>
      <c r="AY175" s="40">
        <v>0</v>
      </c>
      <c r="AZ175" s="40">
        <v>0</v>
      </c>
      <c r="BA175" s="40">
        <v>0</v>
      </c>
      <c r="BB175" s="40">
        <v>0</v>
      </c>
      <c r="BC175" s="40">
        <v>0</v>
      </c>
      <c r="BD175" s="40">
        <v>0</v>
      </c>
      <c r="BE175" s="40">
        <v>0</v>
      </c>
      <c r="BF175" s="40">
        <v>0</v>
      </c>
      <c r="BG175" s="40">
        <v>0</v>
      </c>
      <c r="BH175" s="40">
        <v>0</v>
      </c>
      <c r="BI175" s="40">
        <v>0</v>
      </c>
      <c r="BJ175" s="40">
        <v>0</v>
      </c>
      <c r="BK175" s="40">
        <v>0</v>
      </c>
      <c r="BL175" s="40">
        <v>0</v>
      </c>
      <c r="BM175" s="40">
        <v>0</v>
      </c>
      <c r="BN175" s="40">
        <v>0</v>
      </c>
      <c r="BO175" s="40">
        <v>0</v>
      </c>
      <c r="BP175" s="40">
        <v>0</v>
      </c>
      <c r="BQ175" s="40">
        <v>0</v>
      </c>
      <c r="BR175" s="40">
        <v>0</v>
      </c>
      <c r="BS175" s="40">
        <v>0</v>
      </c>
      <c r="BT175" s="40">
        <v>0</v>
      </c>
      <c r="BU175" s="40">
        <v>0</v>
      </c>
      <c r="BV175" s="40">
        <v>0</v>
      </c>
      <c r="BW175" s="40">
        <v>0</v>
      </c>
      <c r="BX175" s="40">
        <v>0</v>
      </c>
      <c r="BY175" s="41">
        <v>0</v>
      </c>
      <c r="BZ175" s="41">
        <v>0</v>
      </c>
      <c r="CA175" s="47"/>
    </row>
    <row r="176" spans="1:79" s="35" customFormat="1" ht="22.5">
      <c r="A176" s="1"/>
      <c r="B176" s="7" t="s">
        <v>332</v>
      </c>
      <c r="C176" s="6" t="s">
        <v>218</v>
      </c>
      <c r="D176" s="39">
        <v>0.21736000000000003</v>
      </c>
      <c r="E176" s="40">
        <v>0</v>
      </c>
      <c r="F176" s="39">
        <f t="shared" si="29"/>
        <v>0.21736000000000003</v>
      </c>
      <c r="G176" s="39">
        <f t="shared" si="30"/>
        <v>0</v>
      </c>
      <c r="H176" s="39">
        <f t="shared" si="31"/>
        <v>0</v>
      </c>
      <c r="I176" s="39">
        <f t="shared" si="32"/>
        <v>0</v>
      </c>
      <c r="J176" s="39">
        <f t="shared" si="33"/>
        <v>0</v>
      </c>
      <c r="K176" s="39">
        <f t="shared" si="34"/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0.21736000000000003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v>0</v>
      </c>
      <c r="AO176" s="41">
        <f t="shared" si="35"/>
        <v>0.01896079</v>
      </c>
      <c r="AP176" s="41">
        <f t="shared" si="36"/>
        <v>0</v>
      </c>
      <c r="AQ176" s="41">
        <f t="shared" si="37"/>
        <v>0</v>
      </c>
      <c r="AR176" s="41">
        <f t="shared" si="38"/>
        <v>0</v>
      </c>
      <c r="AS176" s="41">
        <f t="shared" si="39"/>
        <v>0</v>
      </c>
      <c r="AT176" s="41">
        <f t="shared" si="40"/>
        <v>0</v>
      </c>
      <c r="AU176" s="40">
        <v>0</v>
      </c>
      <c r="AV176" s="40">
        <v>0</v>
      </c>
      <c r="AW176" s="40">
        <v>0</v>
      </c>
      <c r="AX176" s="40">
        <v>0</v>
      </c>
      <c r="AY176" s="40">
        <v>0</v>
      </c>
      <c r="AZ176" s="40">
        <v>0</v>
      </c>
      <c r="BA176" s="40">
        <v>0</v>
      </c>
      <c r="BB176" s="40">
        <v>0</v>
      </c>
      <c r="BC176" s="40">
        <v>0.01896079</v>
      </c>
      <c r="BD176" s="40">
        <v>0</v>
      </c>
      <c r="BE176" s="40">
        <v>0</v>
      </c>
      <c r="BF176" s="40">
        <v>0</v>
      </c>
      <c r="BG176" s="40">
        <v>0</v>
      </c>
      <c r="BH176" s="40">
        <v>0</v>
      </c>
      <c r="BI176" s="40">
        <v>0</v>
      </c>
      <c r="BJ176" s="40">
        <v>0</v>
      </c>
      <c r="BK176" s="40">
        <v>0</v>
      </c>
      <c r="BL176" s="40">
        <v>0</v>
      </c>
      <c r="BM176" s="40">
        <v>0</v>
      </c>
      <c r="BN176" s="40">
        <v>0</v>
      </c>
      <c r="BO176" s="40">
        <v>0</v>
      </c>
      <c r="BP176" s="40">
        <v>0</v>
      </c>
      <c r="BQ176" s="40">
        <v>0</v>
      </c>
      <c r="BR176" s="40">
        <v>0</v>
      </c>
      <c r="BS176" s="40">
        <v>0</v>
      </c>
      <c r="BT176" s="40">
        <v>0</v>
      </c>
      <c r="BU176" s="40">
        <v>0</v>
      </c>
      <c r="BV176" s="40">
        <v>0</v>
      </c>
      <c r="BW176" s="40">
        <v>0</v>
      </c>
      <c r="BX176" s="40">
        <v>0</v>
      </c>
      <c r="BY176" s="41">
        <v>0</v>
      </c>
      <c r="BZ176" s="41">
        <v>0</v>
      </c>
      <c r="CA176" s="47" t="s">
        <v>355</v>
      </c>
    </row>
    <row r="177" spans="1:79" s="35" customFormat="1" ht="22.5">
      <c r="A177" s="1"/>
      <c r="B177" s="7" t="s">
        <v>333</v>
      </c>
      <c r="C177" s="6" t="s">
        <v>218</v>
      </c>
      <c r="D177" s="39">
        <v>0.325206</v>
      </c>
      <c r="E177" s="40">
        <v>0</v>
      </c>
      <c r="F177" s="39">
        <f t="shared" si="29"/>
        <v>0.325206</v>
      </c>
      <c r="G177" s="39">
        <f t="shared" si="30"/>
        <v>0</v>
      </c>
      <c r="H177" s="39">
        <f t="shared" si="31"/>
        <v>0</v>
      </c>
      <c r="I177" s="39">
        <f t="shared" si="32"/>
        <v>0</v>
      </c>
      <c r="J177" s="39">
        <f t="shared" si="33"/>
        <v>0</v>
      </c>
      <c r="K177" s="39">
        <f t="shared" si="34"/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0.325206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0">
        <v>0</v>
      </c>
      <c r="AL177" s="40">
        <v>0</v>
      </c>
      <c r="AM177" s="40">
        <v>0</v>
      </c>
      <c r="AN177" s="40">
        <v>0</v>
      </c>
      <c r="AO177" s="41">
        <f t="shared" si="35"/>
        <v>0.24116965</v>
      </c>
      <c r="AP177" s="41">
        <f t="shared" si="36"/>
        <v>0</v>
      </c>
      <c r="AQ177" s="41">
        <f t="shared" si="37"/>
        <v>0</v>
      </c>
      <c r="AR177" s="41">
        <f t="shared" si="38"/>
        <v>0</v>
      </c>
      <c r="AS177" s="41">
        <f t="shared" si="39"/>
        <v>0</v>
      </c>
      <c r="AT177" s="41">
        <f t="shared" si="40"/>
        <v>0</v>
      </c>
      <c r="AU177" s="40">
        <v>0</v>
      </c>
      <c r="AV177" s="40">
        <v>0</v>
      </c>
      <c r="AW177" s="40">
        <v>0</v>
      </c>
      <c r="AX177" s="40">
        <v>0</v>
      </c>
      <c r="AY177" s="40">
        <v>0</v>
      </c>
      <c r="AZ177" s="40">
        <v>0</v>
      </c>
      <c r="BA177" s="40">
        <v>0</v>
      </c>
      <c r="BB177" s="40">
        <v>0</v>
      </c>
      <c r="BC177" s="40">
        <v>0.24116965</v>
      </c>
      <c r="BD177" s="40">
        <v>0</v>
      </c>
      <c r="BE177" s="40">
        <v>0</v>
      </c>
      <c r="BF177" s="40">
        <v>0</v>
      </c>
      <c r="BG177" s="40">
        <v>0</v>
      </c>
      <c r="BH177" s="40">
        <v>0</v>
      </c>
      <c r="BI177" s="40">
        <v>0</v>
      </c>
      <c r="BJ177" s="40">
        <v>0</v>
      </c>
      <c r="BK177" s="40">
        <v>0</v>
      </c>
      <c r="BL177" s="40">
        <v>0</v>
      </c>
      <c r="BM177" s="40">
        <v>0</v>
      </c>
      <c r="BN177" s="40">
        <v>0</v>
      </c>
      <c r="BO177" s="40">
        <v>0</v>
      </c>
      <c r="BP177" s="40">
        <v>0</v>
      </c>
      <c r="BQ177" s="40">
        <v>0</v>
      </c>
      <c r="BR177" s="40">
        <v>0</v>
      </c>
      <c r="BS177" s="40">
        <v>0</v>
      </c>
      <c r="BT177" s="40">
        <v>0</v>
      </c>
      <c r="BU177" s="40">
        <v>0</v>
      </c>
      <c r="BV177" s="40">
        <v>0</v>
      </c>
      <c r="BW177" s="40">
        <v>0</v>
      </c>
      <c r="BX177" s="40">
        <v>0</v>
      </c>
      <c r="BY177" s="41">
        <v>0</v>
      </c>
      <c r="BZ177" s="41">
        <v>0</v>
      </c>
      <c r="CA177" s="47" t="s">
        <v>355</v>
      </c>
    </row>
    <row r="178" spans="1:79" s="35" customFormat="1" ht="22.5">
      <c r="A178" s="1"/>
      <c r="B178" s="7" t="s">
        <v>334</v>
      </c>
      <c r="C178" s="6" t="s">
        <v>218</v>
      </c>
      <c r="D178" s="39">
        <v>0.23549399999999998</v>
      </c>
      <c r="E178" s="40">
        <v>0</v>
      </c>
      <c r="F178" s="39">
        <f t="shared" si="29"/>
        <v>0.23549399999999998</v>
      </c>
      <c r="G178" s="39">
        <f t="shared" si="30"/>
        <v>0</v>
      </c>
      <c r="H178" s="39">
        <f t="shared" si="31"/>
        <v>0</v>
      </c>
      <c r="I178" s="39">
        <f t="shared" si="32"/>
        <v>0</v>
      </c>
      <c r="J178" s="39">
        <f t="shared" si="33"/>
        <v>0</v>
      </c>
      <c r="K178" s="39">
        <f t="shared" si="34"/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0.23549399999999998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v>0</v>
      </c>
      <c r="AO178" s="41">
        <f t="shared" si="35"/>
        <v>0.20357792</v>
      </c>
      <c r="AP178" s="41">
        <f t="shared" si="36"/>
        <v>0</v>
      </c>
      <c r="AQ178" s="41">
        <f t="shared" si="37"/>
        <v>0</v>
      </c>
      <c r="AR178" s="41">
        <f t="shared" si="38"/>
        <v>0</v>
      </c>
      <c r="AS178" s="41">
        <f t="shared" si="39"/>
        <v>0</v>
      </c>
      <c r="AT178" s="41">
        <f t="shared" si="40"/>
        <v>0</v>
      </c>
      <c r="AU178" s="40">
        <v>0</v>
      </c>
      <c r="AV178" s="40">
        <v>0</v>
      </c>
      <c r="AW178" s="40">
        <v>0</v>
      </c>
      <c r="AX178" s="40">
        <v>0</v>
      </c>
      <c r="AY178" s="40">
        <v>0</v>
      </c>
      <c r="AZ178" s="40">
        <v>0</v>
      </c>
      <c r="BA178" s="40">
        <v>0</v>
      </c>
      <c r="BB178" s="40">
        <v>0</v>
      </c>
      <c r="BC178" s="40">
        <v>0.20357792</v>
      </c>
      <c r="BD178" s="40">
        <v>0</v>
      </c>
      <c r="BE178" s="40">
        <v>0</v>
      </c>
      <c r="BF178" s="40">
        <v>0</v>
      </c>
      <c r="BG178" s="40">
        <v>0</v>
      </c>
      <c r="BH178" s="40">
        <v>0</v>
      </c>
      <c r="BI178" s="40">
        <v>0</v>
      </c>
      <c r="BJ178" s="40">
        <v>0</v>
      </c>
      <c r="BK178" s="40">
        <v>0</v>
      </c>
      <c r="BL178" s="40">
        <v>0</v>
      </c>
      <c r="BM178" s="40">
        <v>0</v>
      </c>
      <c r="BN178" s="40">
        <v>0</v>
      </c>
      <c r="BO178" s="40">
        <v>0</v>
      </c>
      <c r="BP178" s="40">
        <v>0</v>
      </c>
      <c r="BQ178" s="40">
        <v>0</v>
      </c>
      <c r="BR178" s="40">
        <v>0</v>
      </c>
      <c r="BS178" s="40">
        <v>0</v>
      </c>
      <c r="BT178" s="40">
        <v>0</v>
      </c>
      <c r="BU178" s="40">
        <v>0</v>
      </c>
      <c r="BV178" s="40">
        <v>0</v>
      </c>
      <c r="BW178" s="40">
        <v>0</v>
      </c>
      <c r="BX178" s="40">
        <v>0</v>
      </c>
      <c r="BY178" s="41">
        <v>0</v>
      </c>
      <c r="BZ178" s="41">
        <v>0</v>
      </c>
      <c r="CA178" s="47" t="s">
        <v>355</v>
      </c>
    </row>
    <row r="179" spans="1:79" s="35" customFormat="1" ht="11.25">
      <c r="A179" s="1"/>
      <c r="B179" s="10" t="s">
        <v>290</v>
      </c>
      <c r="C179" s="6"/>
      <c r="D179" s="39">
        <v>0</v>
      </c>
      <c r="E179" s="40">
        <v>0</v>
      </c>
      <c r="F179" s="39">
        <f t="shared" si="29"/>
        <v>0</v>
      </c>
      <c r="G179" s="39">
        <f t="shared" si="30"/>
        <v>0</v>
      </c>
      <c r="H179" s="39">
        <f t="shared" si="31"/>
        <v>0</v>
      </c>
      <c r="I179" s="39">
        <f t="shared" si="32"/>
        <v>0</v>
      </c>
      <c r="J179" s="39">
        <f t="shared" si="33"/>
        <v>0</v>
      </c>
      <c r="K179" s="39">
        <f t="shared" si="34"/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v>0</v>
      </c>
      <c r="AO179" s="41">
        <f t="shared" si="35"/>
        <v>0</v>
      </c>
      <c r="AP179" s="41">
        <f t="shared" si="36"/>
        <v>0</v>
      </c>
      <c r="AQ179" s="41">
        <f t="shared" si="37"/>
        <v>0</v>
      </c>
      <c r="AR179" s="41">
        <f t="shared" si="38"/>
        <v>0</v>
      </c>
      <c r="AS179" s="41">
        <f t="shared" si="39"/>
        <v>0</v>
      </c>
      <c r="AT179" s="41">
        <f t="shared" si="40"/>
        <v>0</v>
      </c>
      <c r="AU179" s="40">
        <v>0</v>
      </c>
      <c r="AV179" s="40">
        <v>0</v>
      </c>
      <c r="AW179" s="40">
        <v>0</v>
      </c>
      <c r="AX179" s="40">
        <v>0</v>
      </c>
      <c r="AY179" s="40">
        <v>0</v>
      </c>
      <c r="AZ179" s="40">
        <v>0</v>
      </c>
      <c r="BA179" s="40">
        <v>0</v>
      </c>
      <c r="BB179" s="40">
        <v>0</v>
      </c>
      <c r="BC179" s="40">
        <v>0</v>
      </c>
      <c r="BD179" s="40">
        <v>0</v>
      </c>
      <c r="BE179" s="40">
        <v>0</v>
      </c>
      <c r="BF179" s="40">
        <v>0</v>
      </c>
      <c r="BG179" s="40">
        <v>0</v>
      </c>
      <c r="BH179" s="40">
        <v>0</v>
      </c>
      <c r="BI179" s="40">
        <v>0</v>
      </c>
      <c r="BJ179" s="40">
        <v>0</v>
      </c>
      <c r="BK179" s="40">
        <v>0</v>
      </c>
      <c r="BL179" s="40">
        <v>0</v>
      </c>
      <c r="BM179" s="40">
        <v>0</v>
      </c>
      <c r="BN179" s="40">
        <v>0</v>
      </c>
      <c r="BO179" s="40">
        <v>0</v>
      </c>
      <c r="BP179" s="40">
        <v>0</v>
      </c>
      <c r="BQ179" s="40">
        <v>0</v>
      </c>
      <c r="BR179" s="40">
        <v>0</v>
      </c>
      <c r="BS179" s="40">
        <v>0</v>
      </c>
      <c r="BT179" s="40">
        <v>0</v>
      </c>
      <c r="BU179" s="40">
        <v>0</v>
      </c>
      <c r="BV179" s="40">
        <v>0</v>
      </c>
      <c r="BW179" s="40">
        <v>0</v>
      </c>
      <c r="BX179" s="40">
        <v>0</v>
      </c>
      <c r="BY179" s="41">
        <v>0</v>
      </c>
      <c r="BZ179" s="41">
        <v>0</v>
      </c>
      <c r="CA179" s="47"/>
    </row>
    <row r="180" spans="1:79" s="35" customFormat="1" ht="33.75">
      <c r="A180" s="1"/>
      <c r="B180" s="7" t="s">
        <v>335</v>
      </c>
      <c r="C180" s="6" t="s">
        <v>218</v>
      </c>
      <c r="D180" s="39">
        <v>1.054116</v>
      </c>
      <c r="E180" s="40">
        <v>0</v>
      </c>
      <c r="F180" s="39">
        <f t="shared" si="29"/>
        <v>1.054116</v>
      </c>
      <c r="G180" s="39">
        <f t="shared" si="30"/>
        <v>0</v>
      </c>
      <c r="H180" s="39">
        <f t="shared" si="31"/>
        <v>0</v>
      </c>
      <c r="I180" s="39">
        <f t="shared" si="32"/>
        <v>0</v>
      </c>
      <c r="J180" s="39">
        <f t="shared" si="33"/>
        <v>0</v>
      </c>
      <c r="K180" s="39">
        <f t="shared" si="34"/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1.054116</v>
      </c>
      <c r="U180" s="40">
        <v>0</v>
      </c>
      <c r="V180" s="40">
        <v>0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v>0</v>
      </c>
      <c r="AK180" s="40">
        <v>0</v>
      </c>
      <c r="AL180" s="40">
        <v>0</v>
      </c>
      <c r="AM180" s="40">
        <v>0</v>
      </c>
      <c r="AN180" s="40">
        <v>0</v>
      </c>
      <c r="AO180" s="41">
        <f t="shared" si="35"/>
        <v>0.16461996</v>
      </c>
      <c r="AP180" s="41">
        <f t="shared" si="36"/>
        <v>0</v>
      </c>
      <c r="AQ180" s="41">
        <f t="shared" si="37"/>
        <v>0</v>
      </c>
      <c r="AR180" s="41">
        <f t="shared" si="38"/>
        <v>0</v>
      </c>
      <c r="AS180" s="41">
        <f t="shared" si="39"/>
        <v>0</v>
      </c>
      <c r="AT180" s="41">
        <f t="shared" si="40"/>
        <v>0</v>
      </c>
      <c r="AU180" s="40">
        <v>0</v>
      </c>
      <c r="AV180" s="40">
        <v>0</v>
      </c>
      <c r="AW180" s="40">
        <v>0</v>
      </c>
      <c r="AX180" s="40">
        <v>0</v>
      </c>
      <c r="AY180" s="40">
        <v>0</v>
      </c>
      <c r="AZ180" s="40">
        <v>0</v>
      </c>
      <c r="BA180" s="40">
        <v>0</v>
      </c>
      <c r="BB180" s="40">
        <v>0</v>
      </c>
      <c r="BC180" s="40">
        <v>0.16461996</v>
      </c>
      <c r="BD180" s="40">
        <v>0</v>
      </c>
      <c r="BE180" s="40">
        <v>0</v>
      </c>
      <c r="BF180" s="40">
        <v>0</v>
      </c>
      <c r="BG180" s="40">
        <v>0</v>
      </c>
      <c r="BH180" s="40">
        <v>0</v>
      </c>
      <c r="BI180" s="40">
        <v>0</v>
      </c>
      <c r="BJ180" s="40">
        <v>0</v>
      </c>
      <c r="BK180" s="40">
        <v>0</v>
      </c>
      <c r="BL180" s="40">
        <v>0</v>
      </c>
      <c r="BM180" s="40">
        <v>0</v>
      </c>
      <c r="BN180" s="40">
        <v>0</v>
      </c>
      <c r="BO180" s="40">
        <v>0</v>
      </c>
      <c r="BP180" s="40">
        <v>0</v>
      </c>
      <c r="BQ180" s="40">
        <v>0</v>
      </c>
      <c r="BR180" s="40">
        <v>0</v>
      </c>
      <c r="BS180" s="40">
        <v>0</v>
      </c>
      <c r="BT180" s="40">
        <v>0</v>
      </c>
      <c r="BU180" s="40">
        <v>0</v>
      </c>
      <c r="BV180" s="40">
        <v>0</v>
      </c>
      <c r="BW180" s="40">
        <v>0</v>
      </c>
      <c r="BX180" s="40">
        <v>0</v>
      </c>
      <c r="BY180" s="41">
        <v>0</v>
      </c>
      <c r="BZ180" s="41">
        <v>0</v>
      </c>
      <c r="CA180" s="47" t="s">
        <v>355</v>
      </c>
    </row>
    <row r="181" spans="1:79" s="35" customFormat="1" ht="11.25">
      <c r="A181" s="1"/>
      <c r="B181" s="10" t="s">
        <v>223</v>
      </c>
      <c r="C181" s="6"/>
      <c r="D181" s="39">
        <v>0</v>
      </c>
      <c r="E181" s="40">
        <v>0</v>
      </c>
      <c r="F181" s="39">
        <f t="shared" si="29"/>
        <v>0</v>
      </c>
      <c r="G181" s="39">
        <f t="shared" si="30"/>
        <v>0</v>
      </c>
      <c r="H181" s="39">
        <f t="shared" si="31"/>
        <v>0</v>
      </c>
      <c r="I181" s="39">
        <f t="shared" si="32"/>
        <v>0</v>
      </c>
      <c r="J181" s="39">
        <f t="shared" si="33"/>
        <v>0</v>
      </c>
      <c r="K181" s="39">
        <f t="shared" si="34"/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O181" s="41">
        <f t="shared" si="35"/>
        <v>0</v>
      </c>
      <c r="AP181" s="41">
        <f t="shared" si="36"/>
        <v>0</v>
      </c>
      <c r="AQ181" s="41">
        <f t="shared" si="37"/>
        <v>0</v>
      </c>
      <c r="AR181" s="41">
        <f t="shared" si="38"/>
        <v>0</v>
      </c>
      <c r="AS181" s="41">
        <f t="shared" si="39"/>
        <v>0</v>
      </c>
      <c r="AT181" s="41">
        <f t="shared" si="40"/>
        <v>0</v>
      </c>
      <c r="AU181" s="40">
        <v>0</v>
      </c>
      <c r="AV181" s="40">
        <v>0</v>
      </c>
      <c r="AW181" s="40">
        <v>0</v>
      </c>
      <c r="AX181" s="40">
        <v>0</v>
      </c>
      <c r="AY181" s="40">
        <v>0</v>
      </c>
      <c r="AZ181" s="40">
        <v>0</v>
      </c>
      <c r="BA181" s="40">
        <v>0</v>
      </c>
      <c r="BB181" s="40">
        <v>0</v>
      </c>
      <c r="BC181" s="40">
        <v>0</v>
      </c>
      <c r="BD181" s="40">
        <v>0</v>
      </c>
      <c r="BE181" s="40">
        <v>0</v>
      </c>
      <c r="BF181" s="40">
        <v>0</v>
      </c>
      <c r="BG181" s="40">
        <v>0</v>
      </c>
      <c r="BH181" s="40">
        <v>0</v>
      </c>
      <c r="BI181" s="40">
        <v>0</v>
      </c>
      <c r="BJ181" s="40">
        <v>0</v>
      </c>
      <c r="BK181" s="40">
        <v>0</v>
      </c>
      <c r="BL181" s="40">
        <v>0</v>
      </c>
      <c r="BM181" s="40">
        <v>0</v>
      </c>
      <c r="BN181" s="40">
        <v>0</v>
      </c>
      <c r="BO181" s="40">
        <v>0</v>
      </c>
      <c r="BP181" s="40">
        <v>0</v>
      </c>
      <c r="BQ181" s="40">
        <v>0</v>
      </c>
      <c r="BR181" s="40">
        <v>0</v>
      </c>
      <c r="BS181" s="40">
        <v>0</v>
      </c>
      <c r="BT181" s="40">
        <v>0</v>
      </c>
      <c r="BU181" s="40">
        <v>0</v>
      </c>
      <c r="BV181" s="40">
        <v>0</v>
      </c>
      <c r="BW181" s="40">
        <v>0</v>
      </c>
      <c r="BX181" s="40">
        <v>0</v>
      </c>
      <c r="BY181" s="41">
        <f t="shared" si="28"/>
        <v>0</v>
      </c>
      <c r="BZ181" s="41">
        <v>0</v>
      </c>
      <c r="CA181" s="47"/>
    </row>
    <row r="182" spans="1:79" s="35" customFormat="1" ht="22.5">
      <c r="A182" s="1"/>
      <c r="B182" s="7" t="s">
        <v>224</v>
      </c>
      <c r="C182" s="6" t="s">
        <v>218</v>
      </c>
      <c r="D182" s="39">
        <v>0.21736000000000003</v>
      </c>
      <c r="E182" s="40">
        <v>0</v>
      </c>
      <c r="F182" s="39">
        <f t="shared" si="29"/>
        <v>0.21736</v>
      </c>
      <c r="G182" s="39">
        <f t="shared" si="30"/>
        <v>0</v>
      </c>
      <c r="H182" s="39">
        <f t="shared" si="31"/>
        <v>0</v>
      </c>
      <c r="I182" s="39">
        <f t="shared" si="32"/>
        <v>0</v>
      </c>
      <c r="J182" s="39">
        <f t="shared" si="33"/>
        <v>0</v>
      </c>
      <c r="K182" s="39">
        <f t="shared" si="34"/>
        <v>0</v>
      </c>
      <c r="L182" s="40">
        <v>0</v>
      </c>
      <c r="M182" s="40">
        <v>0.21736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v>0</v>
      </c>
      <c r="AO182" s="41">
        <f t="shared" si="35"/>
        <v>0.20670242</v>
      </c>
      <c r="AP182" s="41">
        <f t="shared" si="36"/>
        <v>0</v>
      </c>
      <c r="AQ182" s="41">
        <f t="shared" si="37"/>
        <v>0</v>
      </c>
      <c r="AR182" s="41">
        <f t="shared" si="38"/>
        <v>0</v>
      </c>
      <c r="AS182" s="41">
        <f t="shared" si="39"/>
        <v>0</v>
      </c>
      <c r="AT182" s="41">
        <f t="shared" si="40"/>
        <v>0</v>
      </c>
      <c r="AU182" s="40">
        <v>0</v>
      </c>
      <c r="AV182" s="40">
        <v>0.20670242</v>
      </c>
      <c r="AW182" s="40">
        <v>0</v>
      </c>
      <c r="AX182" s="40">
        <v>0</v>
      </c>
      <c r="AY182" s="40">
        <v>0</v>
      </c>
      <c r="AZ182" s="40">
        <v>0</v>
      </c>
      <c r="BA182" s="40">
        <v>0</v>
      </c>
      <c r="BB182" s="40">
        <v>0</v>
      </c>
      <c r="BC182" s="40">
        <v>0</v>
      </c>
      <c r="BD182" s="40">
        <v>0</v>
      </c>
      <c r="BE182" s="40">
        <v>0</v>
      </c>
      <c r="BF182" s="40">
        <v>0</v>
      </c>
      <c r="BG182" s="40">
        <v>0</v>
      </c>
      <c r="BH182" s="40">
        <v>0</v>
      </c>
      <c r="BI182" s="40">
        <v>0</v>
      </c>
      <c r="BJ182" s="40">
        <v>0</v>
      </c>
      <c r="BK182" s="40">
        <v>0</v>
      </c>
      <c r="BL182" s="40">
        <v>0</v>
      </c>
      <c r="BM182" s="40">
        <v>0</v>
      </c>
      <c r="BN182" s="40">
        <v>0</v>
      </c>
      <c r="BO182" s="40">
        <v>0</v>
      </c>
      <c r="BP182" s="40">
        <v>0</v>
      </c>
      <c r="BQ182" s="40">
        <v>0</v>
      </c>
      <c r="BR182" s="40">
        <v>0</v>
      </c>
      <c r="BS182" s="40">
        <v>0</v>
      </c>
      <c r="BT182" s="40">
        <v>0</v>
      </c>
      <c r="BU182" s="40">
        <v>0</v>
      </c>
      <c r="BV182" s="40">
        <v>0</v>
      </c>
      <c r="BW182" s="40">
        <v>0</v>
      </c>
      <c r="BX182" s="40">
        <v>0</v>
      </c>
      <c r="BY182" s="41">
        <f t="shared" si="28"/>
        <v>-0.01065758</v>
      </c>
      <c r="BZ182" s="41">
        <f>BY182/F182*100</f>
        <v>-4.903192859771807</v>
      </c>
      <c r="CA182" s="47"/>
    </row>
    <row r="183" spans="1:79" s="35" customFormat="1" ht="22.5">
      <c r="A183" s="1"/>
      <c r="B183" s="7" t="s">
        <v>225</v>
      </c>
      <c r="C183" s="6" t="s">
        <v>218</v>
      </c>
      <c r="D183" s="39">
        <v>0.21736000000000003</v>
      </c>
      <c r="E183" s="40">
        <v>0</v>
      </c>
      <c r="F183" s="39">
        <f t="shared" si="29"/>
        <v>0.21736</v>
      </c>
      <c r="G183" s="39">
        <f t="shared" si="30"/>
        <v>0</v>
      </c>
      <c r="H183" s="39">
        <f t="shared" si="31"/>
        <v>0</v>
      </c>
      <c r="I183" s="39">
        <f t="shared" si="32"/>
        <v>0</v>
      </c>
      <c r="J183" s="39">
        <f t="shared" si="33"/>
        <v>0</v>
      </c>
      <c r="K183" s="39">
        <f t="shared" si="34"/>
        <v>0</v>
      </c>
      <c r="L183" s="40">
        <v>0</v>
      </c>
      <c r="M183" s="40">
        <v>0.21736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1">
        <f t="shared" si="35"/>
        <v>0.12831485</v>
      </c>
      <c r="AP183" s="41">
        <f t="shared" si="36"/>
        <v>0</v>
      </c>
      <c r="AQ183" s="41">
        <f t="shared" si="37"/>
        <v>0</v>
      </c>
      <c r="AR183" s="41">
        <f t="shared" si="38"/>
        <v>0</v>
      </c>
      <c r="AS183" s="41">
        <f t="shared" si="39"/>
        <v>0</v>
      </c>
      <c r="AT183" s="41">
        <f t="shared" si="40"/>
        <v>0</v>
      </c>
      <c r="AU183" s="40">
        <v>0</v>
      </c>
      <c r="AV183" s="40">
        <v>0.12831485</v>
      </c>
      <c r="AW183" s="40">
        <v>0</v>
      </c>
      <c r="AX183" s="40">
        <v>0</v>
      </c>
      <c r="AY183" s="40">
        <v>0</v>
      </c>
      <c r="AZ183" s="40">
        <v>0</v>
      </c>
      <c r="BA183" s="40">
        <v>0</v>
      </c>
      <c r="BB183" s="40">
        <v>0</v>
      </c>
      <c r="BC183" s="40">
        <v>0</v>
      </c>
      <c r="BD183" s="40">
        <v>0</v>
      </c>
      <c r="BE183" s="40">
        <v>0</v>
      </c>
      <c r="BF183" s="40">
        <v>0</v>
      </c>
      <c r="BG183" s="40">
        <v>0</v>
      </c>
      <c r="BH183" s="40">
        <v>0</v>
      </c>
      <c r="BI183" s="40">
        <v>0</v>
      </c>
      <c r="BJ183" s="40">
        <v>0</v>
      </c>
      <c r="BK183" s="40">
        <v>0</v>
      </c>
      <c r="BL183" s="40">
        <v>0</v>
      </c>
      <c r="BM183" s="40">
        <v>0</v>
      </c>
      <c r="BN183" s="40">
        <v>0</v>
      </c>
      <c r="BO183" s="40">
        <v>0</v>
      </c>
      <c r="BP183" s="40">
        <v>0</v>
      </c>
      <c r="BQ183" s="40">
        <v>0</v>
      </c>
      <c r="BR183" s="40">
        <v>0</v>
      </c>
      <c r="BS183" s="40">
        <v>0</v>
      </c>
      <c r="BT183" s="40">
        <v>0</v>
      </c>
      <c r="BU183" s="40">
        <v>0</v>
      </c>
      <c r="BV183" s="40">
        <v>0</v>
      </c>
      <c r="BW183" s="40">
        <v>0</v>
      </c>
      <c r="BX183" s="40">
        <v>0</v>
      </c>
      <c r="BY183" s="41">
        <f t="shared" si="28"/>
        <v>-0.08904514999999999</v>
      </c>
      <c r="BZ183" s="41">
        <f>BY183/F183*100</f>
        <v>-40.96666820022083</v>
      </c>
      <c r="CA183" s="47"/>
    </row>
    <row r="184" spans="1:79" s="35" customFormat="1" ht="21">
      <c r="A184" s="1" t="s">
        <v>226</v>
      </c>
      <c r="B184" s="11" t="s">
        <v>227</v>
      </c>
      <c r="C184" s="3" t="s">
        <v>110</v>
      </c>
      <c r="D184" s="39">
        <v>2.269987</v>
      </c>
      <c r="E184" s="40">
        <v>0</v>
      </c>
      <c r="F184" s="39">
        <f t="shared" si="29"/>
        <v>2.269987</v>
      </c>
      <c r="G184" s="39">
        <f t="shared" si="30"/>
        <v>0</v>
      </c>
      <c r="H184" s="39">
        <f t="shared" si="31"/>
        <v>0</v>
      </c>
      <c r="I184" s="39">
        <f t="shared" si="32"/>
        <v>0</v>
      </c>
      <c r="J184" s="39">
        <f t="shared" si="33"/>
        <v>0</v>
      </c>
      <c r="K184" s="39">
        <f t="shared" si="34"/>
        <v>0</v>
      </c>
      <c r="L184" s="40">
        <v>0</v>
      </c>
      <c r="M184" s="40">
        <v>0.700797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1.5691899999999999</v>
      </c>
      <c r="U184" s="40">
        <f>U185</f>
        <v>0</v>
      </c>
      <c r="V184" s="40">
        <f>V185</f>
        <v>0</v>
      </c>
      <c r="W184" s="40">
        <f>W185</f>
        <v>0</v>
      </c>
      <c r="X184" s="40">
        <f>X185</f>
        <v>0</v>
      </c>
      <c r="Y184" s="40">
        <f>Y185</f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v>0</v>
      </c>
      <c r="AO184" s="41">
        <f t="shared" si="35"/>
        <v>1.33696781</v>
      </c>
      <c r="AP184" s="41">
        <f t="shared" si="36"/>
        <v>0</v>
      </c>
      <c r="AQ184" s="41">
        <f t="shared" si="37"/>
        <v>0</v>
      </c>
      <c r="AR184" s="41">
        <f t="shared" si="38"/>
        <v>0</v>
      </c>
      <c r="AS184" s="41">
        <f t="shared" si="39"/>
        <v>0</v>
      </c>
      <c r="AT184" s="41">
        <f t="shared" si="40"/>
        <v>0</v>
      </c>
      <c r="AU184" s="40">
        <v>0</v>
      </c>
      <c r="AV184" s="40">
        <v>0.39830494</v>
      </c>
      <c r="AW184" s="40">
        <v>0</v>
      </c>
      <c r="AX184" s="40">
        <v>0</v>
      </c>
      <c r="AY184" s="40">
        <v>0</v>
      </c>
      <c r="AZ184" s="40">
        <v>0</v>
      </c>
      <c r="BA184" s="40">
        <v>0</v>
      </c>
      <c r="BB184" s="40">
        <v>0</v>
      </c>
      <c r="BC184" s="40">
        <v>0.9386628699999999</v>
      </c>
      <c r="BD184" s="40">
        <f>BD185</f>
        <v>0</v>
      </c>
      <c r="BE184" s="40">
        <f>BE185</f>
        <v>0</v>
      </c>
      <c r="BF184" s="40">
        <f>BF185</f>
        <v>0</v>
      </c>
      <c r="BG184" s="40">
        <f>BG185</f>
        <v>0</v>
      </c>
      <c r="BH184" s="40">
        <f>BH185</f>
        <v>0</v>
      </c>
      <c r="BI184" s="40">
        <v>0</v>
      </c>
      <c r="BJ184" s="40">
        <v>0</v>
      </c>
      <c r="BK184" s="40">
        <v>0</v>
      </c>
      <c r="BL184" s="40">
        <v>0</v>
      </c>
      <c r="BM184" s="40">
        <v>0</v>
      </c>
      <c r="BN184" s="40">
        <v>0</v>
      </c>
      <c r="BO184" s="40">
        <v>0</v>
      </c>
      <c r="BP184" s="40">
        <v>0</v>
      </c>
      <c r="BQ184" s="40">
        <v>0</v>
      </c>
      <c r="BR184" s="40">
        <v>0</v>
      </c>
      <c r="BS184" s="40">
        <v>0</v>
      </c>
      <c r="BT184" s="40">
        <v>0</v>
      </c>
      <c r="BU184" s="40">
        <v>0</v>
      </c>
      <c r="BV184" s="40">
        <v>0</v>
      </c>
      <c r="BW184" s="40">
        <v>0</v>
      </c>
      <c r="BX184" s="40">
        <v>0</v>
      </c>
      <c r="BY184" s="41">
        <f t="shared" si="28"/>
        <v>-0.93301919</v>
      </c>
      <c r="BZ184" s="41">
        <f>BY184/F184*100</f>
        <v>-41.10240234855971</v>
      </c>
      <c r="CA184" s="47"/>
    </row>
    <row r="185" spans="1:79" s="35" customFormat="1" ht="32.25">
      <c r="A185" s="1" t="s">
        <v>226</v>
      </c>
      <c r="B185" s="12" t="s">
        <v>228</v>
      </c>
      <c r="C185" s="6" t="s">
        <v>229</v>
      </c>
      <c r="D185" s="39">
        <v>2.269987</v>
      </c>
      <c r="E185" s="40">
        <v>0</v>
      </c>
      <c r="F185" s="39">
        <f t="shared" si="29"/>
        <v>2.269987</v>
      </c>
      <c r="G185" s="39">
        <f t="shared" si="30"/>
        <v>0</v>
      </c>
      <c r="H185" s="39">
        <f t="shared" si="31"/>
        <v>0</v>
      </c>
      <c r="I185" s="39">
        <f t="shared" si="32"/>
        <v>0</v>
      </c>
      <c r="J185" s="39">
        <f t="shared" si="33"/>
        <v>0</v>
      </c>
      <c r="K185" s="39">
        <f t="shared" si="34"/>
        <v>0</v>
      </c>
      <c r="L185" s="40">
        <v>0</v>
      </c>
      <c r="M185" s="40">
        <v>0.700797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1.5691899999999999</v>
      </c>
      <c r="U185" s="40">
        <f>SUM(U187:U196)</f>
        <v>0</v>
      </c>
      <c r="V185" s="40">
        <f>SUM(V187:V196)</f>
        <v>0</v>
      </c>
      <c r="W185" s="40">
        <f>SUM(W187:W196)</f>
        <v>0</v>
      </c>
      <c r="X185" s="40">
        <f>SUM(X187:X196)</f>
        <v>0</v>
      </c>
      <c r="Y185" s="40">
        <f>SUM(Y187:Y196)</f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1">
        <f t="shared" si="35"/>
        <v>1.33696781</v>
      </c>
      <c r="AP185" s="41">
        <f t="shared" si="36"/>
        <v>0</v>
      </c>
      <c r="AQ185" s="41">
        <f t="shared" si="37"/>
        <v>0</v>
      </c>
      <c r="AR185" s="41">
        <f t="shared" si="38"/>
        <v>0</v>
      </c>
      <c r="AS185" s="41">
        <f t="shared" si="39"/>
        <v>0</v>
      </c>
      <c r="AT185" s="41">
        <f t="shared" si="40"/>
        <v>0</v>
      </c>
      <c r="AU185" s="40">
        <v>0</v>
      </c>
      <c r="AV185" s="40">
        <v>0.39830494</v>
      </c>
      <c r="AW185" s="40">
        <v>0</v>
      </c>
      <c r="AX185" s="40">
        <v>0</v>
      </c>
      <c r="AY185" s="40">
        <v>0</v>
      </c>
      <c r="AZ185" s="40">
        <v>0</v>
      </c>
      <c r="BA185" s="40">
        <v>0</v>
      </c>
      <c r="BB185" s="40">
        <v>0</v>
      </c>
      <c r="BC185" s="40">
        <v>0.9386628699999999</v>
      </c>
      <c r="BD185" s="40">
        <f>SUM(BD187:BD196)</f>
        <v>0</v>
      </c>
      <c r="BE185" s="40">
        <f>SUM(BE187:BE196)</f>
        <v>0</v>
      </c>
      <c r="BF185" s="40">
        <f>SUM(BF187:BF196)</f>
        <v>0</v>
      </c>
      <c r="BG185" s="40">
        <f>SUM(BG187:BG196)</f>
        <v>0</v>
      </c>
      <c r="BH185" s="40">
        <f>SUM(BH187:BH196)</f>
        <v>0</v>
      </c>
      <c r="BI185" s="40">
        <v>0</v>
      </c>
      <c r="BJ185" s="40">
        <v>0</v>
      </c>
      <c r="BK185" s="40">
        <v>0</v>
      </c>
      <c r="BL185" s="40">
        <v>0</v>
      </c>
      <c r="BM185" s="40">
        <v>0</v>
      </c>
      <c r="BN185" s="40">
        <v>0</v>
      </c>
      <c r="BO185" s="40">
        <v>0</v>
      </c>
      <c r="BP185" s="40">
        <v>0</v>
      </c>
      <c r="BQ185" s="40">
        <v>0</v>
      </c>
      <c r="BR185" s="40">
        <v>0</v>
      </c>
      <c r="BS185" s="40">
        <v>0</v>
      </c>
      <c r="BT185" s="40">
        <v>0</v>
      </c>
      <c r="BU185" s="40">
        <v>0</v>
      </c>
      <c r="BV185" s="40">
        <v>0</v>
      </c>
      <c r="BW185" s="40">
        <v>0</v>
      </c>
      <c r="BX185" s="40">
        <v>0</v>
      </c>
      <c r="BY185" s="41">
        <f t="shared" si="28"/>
        <v>-0.93301919</v>
      </c>
      <c r="BZ185" s="41">
        <f>BY185/F185*100</f>
        <v>-41.10240234855971</v>
      </c>
      <c r="CA185" s="47"/>
    </row>
    <row r="186" spans="1:79" s="35" customFormat="1" ht="11.25">
      <c r="A186" s="1"/>
      <c r="B186" s="10" t="s">
        <v>230</v>
      </c>
      <c r="C186" s="6"/>
      <c r="D186" s="39">
        <v>0</v>
      </c>
      <c r="E186" s="40">
        <v>0</v>
      </c>
      <c r="F186" s="39">
        <f t="shared" si="29"/>
        <v>0</v>
      </c>
      <c r="G186" s="39">
        <f t="shared" si="30"/>
        <v>0</v>
      </c>
      <c r="H186" s="39">
        <f t="shared" si="31"/>
        <v>0</v>
      </c>
      <c r="I186" s="39">
        <f t="shared" si="32"/>
        <v>0</v>
      </c>
      <c r="J186" s="39">
        <f t="shared" si="33"/>
        <v>0</v>
      </c>
      <c r="K186" s="39">
        <f t="shared" si="34"/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v>0</v>
      </c>
      <c r="AO186" s="41">
        <f t="shared" si="35"/>
        <v>0</v>
      </c>
      <c r="AP186" s="41">
        <f t="shared" si="36"/>
        <v>0</v>
      </c>
      <c r="AQ186" s="41">
        <f t="shared" si="37"/>
        <v>0</v>
      </c>
      <c r="AR186" s="41">
        <f t="shared" si="38"/>
        <v>0</v>
      </c>
      <c r="AS186" s="41">
        <f t="shared" si="39"/>
        <v>0</v>
      </c>
      <c r="AT186" s="41">
        <f t="shared" si="40"/>
        <v>0</v>
      </c>
      <c r="AU186" s="40">
        <v>0</v>
      </c>
      <c r="AV186" s="40">
        <v>0</v>
      </c>
      <c r="AW186" s="40">
        <v>0</v>
      </c>
      <c r="AX186" s="40">
        <v>0</v>
      </c>
      <c r="AY186" s="40">
        <v>0</v>
      </c>
      <c r="AZ186" s="40">
        <v>0</v>
      </c>
      <c r="BA186" s="40">
        <v>0</v>
      </c>
      <c r="BB186" s="40">
        <v>0</v>
      </c>
      <c r="BC186" s="40">
        <v>0</v>
      </c>
      <c r="BD186" s="40">
        <v>0</v>
      </c>
      <c r="BE186" s="40">
        <v>0</v>
      </c>
      <c r="BF186" s="40">
        <v>0</v>
      </c>
      <c r="BG186" s="40">
        <v>0</v>
      </c>
      <c r="BH186" s="40">
        <v>0</v>
      </c>
      <c r="BI186" s="40">
        <v>0</v>
      </c>
      <c r="BJ186" s="40">
        <v>0</v>
      </c>
      <c r="BK186" s="40">
        <v>0</v>
      </c>
      <c r="BL186" s="40">
        <v>0</v>
      </c>
      <c r="BM186" s="40">
        <v>0</v>
      </c>
      <c r="BN186" s="40">
        <v>0</v>
      </c>
      <c r="BO186" s="40">
        <v>0</v>
      </c>
      <c r="BP186" s="40">
        <v>0</v>
      </c>
      <c r="BQ186" s="40">
        <v>0</v>
      </c>
      <c r="BR186" s="40">
        <v>0</v>
      </c>
      <c r="BS186" s="40">
        <v>0</v>
      </c>
      <c r="BT186" s="40">
        <v>0</v>
      </c>
      <c r="BU186" s="40">
        <v>0</v>
      </c>
      <c r="BV186" s="40">
        <v>0</v>
      </c>
      <c r="BW186" s="40">
        <v>0</v>
      </c>
      <c r="BX186" s="40">
        <v>0</v>
      </c>
      <c r="BY186" s="41">
        <f t="shared" si="28"/>
        <v>0</v>
      </c>
      <c r="BZ186" s="41">
        <v>0</v>
      </c>
      <c r="CA186" s="47"/>
    </row>
    <row r="187" spans="1:79" s="35" customFormat="1" ht="33.75">
      <c r="A187" s="1"/>
      <c r="B187" s="7" t="s">
        <v>231</v>
      </c>
      <c r="C187" s="6" t="s">
        <v>229</v>
      </c>
      <c r="D187" s="39">
        <v>0.233599</v>
      </c>
      <c r="E187" s="40">
        <v>0</v>
      </c>
      <c r="F187" s="39">
        <f t="shared" si="29"/>
        <v>0.233599</v>
      </c>
      <c r="G187" s="39">
        <f t="shared" si="30"/>
        <v>0</v>
      </c>
      <c r="H187" s="39">
        <f t="shared" si="31"/>
        <v>0</v>
      </c>
      <c r="I187" s="39">
        <f t="shared" si="32"/>
        <v>0</v>
      </c>
      <c r="J187" s="39">
        <f t="shared" si="33"/>
        <v>0</v>
      </c>
      <c r="K187" s="39">
        <f t="shared" si="34"/>
        <v>0</v>
      </c>
      <c r="L187" s="40">
        <v>0</v>
      </c>
      <c r="M187" s="40">
        <v>0.233599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</v>
      </c>
      <c r="AK187" s="40">
        <v>0</v>
      </c>
      <c r="AL187" s="40">
        <v>0</v>
      </c>
      <c r="AM187" s="40">
        <v>0</v>
      </c>
      <c r="AN187" s="40">
        <v>0</v>
      </c>
      <c r="AO187" s="41">
        <f t="shared" si="35"/>
        <v>0.18919031</v>
      </c>
      <c r="AP187" s="41">
        <f t="shared" si="36"/>
        <v>0</v>
      </c>
      <c r="AQ187" s="41">
        <f t="shared" si="37"/>
        <v>0</v>
      </c>
      <c r="AR187" s="41">
        <f t="shared" si="38"/>
        <v>0</v>
      </c>
      <c r="AS187" s="41">
        <f t="shared" si="39"/>
        <v>0</v>
      </c>
      <c r="AT187" s="41">
        <f t="shared" si="40"/>
        <v>0</v>
      </c>
      <c r="AU187" s="40">
        <v>0</v>
      </c>
      <c r="AV187" s="40">
        <v>0.18919031</v>
      </c>
      <c r="AW187" s="40">
        <v>0</v>
      </c>
      <c r="AX187" s="40">
        <v>0</v>
      </c>
      <c r="AY187" s="40">
        <v>0</v>
      </c>
      <c r="AZ187" s="40">
        <v>0</v>
      </c>
      <c r="BA187" s="40">
        <v>0</v>
      </c>
      <c r="BB187" s="40">
        <v>0</v>
      </c>
      <c r="BC187" s="40">
        <v>0</v>
      </c>
      <c r="BD187" s="40">
        <v>0</v>
      </c>
      <c r="BE187" s="40">
        <v>0</v>
      </c>
      <c r="BF187" s="40">
        <v>0</v>
      </c>
      <c r="BG187" s="40">
        <v>0</v>
      </c>
      <c r="BH187" s="40">
        <v>0</v>
      </c>
      <c r="BI187" s="40">
        <v>0</v>
      </c>
      <c r="BJ187" s="40">
        <v>0</v>
      </c>
      <c r="BK187" s="40">
        <v>0</v>
      </c>
      <c r="BL187" s="40">
        <v>0</v>
      </c>
      <c r="BM187" s="40">
        <v>0</v>
      </c>
      <c r="BN187" s="40">
        <v>0</v>
      </c>
      <c r="BO187" s="40">
        <v>0</v>
      </c>
      <c r="BP187" s="40">
        <v>0</v>
      </c>
      <c r="BQ187" s="40">
        <v>0</v>
      </c>
      <c r="BR187" s="40">
        <v>0</v>
      </c>
      <c r="BS187" s="40">
        <v>0</v>
      </c>
      <c r="BT187" s="40">
        <v>0</v>
      </c>
      <c r="BU187" s="40">
        <v>0</v>
      </c>
      <c r="BV187" s="40">
        <v>0</v>
      </c>
      <c r="BW187" s="40">
        <v>0</v>
      </c>
      <c r="BX187" s="40">
        <v>0</v>
      </c>
      <c r="BY187" s="41">
        <f t="shared" si="28"/>
        <v>-0.04440869</v>
      </c>
      <c r="BZ187" s="41">
        <f>BY187/F187*100</f>
        <v>-19.010650730525388</v>
      </c>
      <c r="CA187" s="47"/>
    </row>
    <row r="188" spans="1:79" s="35" customFormat="1" ht="33.75">
      <c r="A188" s="1"/>
      <c r="B188" s="7" t="s">
        <v>232</v>
      </c>
      <c r="C188" s="6" t="s">
        <v>229</v>
      </c>
      <c r="D188" s="39">
        <v>0.233599</v>
      </c>
      <c r="E188" s="40">
        <v>0</v>
      </c>
      <c r="F188" s="39">
        <f t="shared" si="29"/>
        <v>0.233599</v>
      </c>
      <c r="G188" s="39">
        <f t="shared" si="30"/>
        <v>0</v>
      </c>
      <c r="H188" s="39">
        <f t="shared" si="31"/>
        <v>0</v>
      </c>
      <c r="I188" s="39">
        <f t="shared" si="32"/>
        <v>0</v>
      </c>
      <c r="J188" s="39">
        <f t="shared" si="33"/>
        <v>0</v>
      </c>
      <c r="K188" s="39">
        <f t="shared" si="34"/>
        <v>0</v>
      </c>
      <c r="L188" s="40">
        <v>0</v>
      </c>
      <c r="M188" s="40">
        <v>0.233599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1">
        <f t="shared" si="35"/>
        <v>0.18911457</v>
      </c>
      <c r="AP188" s="41">
        <f t="shared" si="36"/>
        <v>0</v>
      </c>
      <c r="AQ188" s="41">
        <f t="shared" si="37"/>
        <v>0</v>
      </c>
      <c r="AR188" s="41">
        <f t="shared" si="38"/>
        <v>0</v>
      </c>
      <c r="AS188" s="41">
        <f t="shared" si="39"/>
        <v>0</v>
      </c>
      <c r="AT188" s="41">
        <f t="shared" si="40"/>
        <v>0</v>
      </c>
      <c r="AU188" s="40">
        <v>0</v>
      </c>
      <c r="AV188" s="40">
        <v>0.18911457</v>
      </c>
      <c r="AW188" s="40">
        <v>0</v>
      </c>
      <c r="AX188" s="40">
        <v>0</v>
      </c>
      <c r="AY188" s="40">
        <v>0</v>
      </c>
      <c r="AZ188" s="40">
        <v>0</v>
      </c>
      <c r="BA188" s="40">
        <v>0</v>
      </c>
      <c r="BB188" s="40">
        <v>0</v>
      </c>
      <c r="BC188" s="40">
        <v>0</v>
      </c>
      <c r="BD188" s="40">
        <v>0</v>
      </c>
      <c r="BE188" s="40">
        <v>0</v>
      </c>
      <c r="BF188" s="40">
        <v>0</v>
      </c>
      <c r="BG188" s="40">
        <v>0</v>
      </c>
      <c r="BH188" s="40">
        <v>0</v>
      </c>
      <c r="BI188" s="40">
        <v>0</v>
      </c>
      <c r="BJ188" s="40">
        <v>0</v>
      </c>
      <c r="BK188" s="40">
        <v>0</v>
      </c>
      <c r="BL188" s="40">
        <v>0</v>
      </c>
      <c r="BM188" s="40">
        <v>0</v>
      </c>
      <c r="BN188" s="40">
        <v>0</v>
      </c>
      <c r="BO188" s="40">
        <v>0</v>
      </c>
      <c r="BP188" s="40">
        <v>0</v>
      </c>
      <c r="BQ188" s="40">
        <v>0</v>
      </c>
      <c r="BR188" s="40">
        <v>0</v>
      </c>
      <c r="BS188" s="40">
        <v>0</v>
      </c>
      <c r="BT188" s="40">
        <v>0</v>
      </c>
      <c r="BU188" s="40">
        <v>0</v>
      </c>
      <c r="BV188" s="40">
        <v>0</v>
      </c>
      <c r="BW188" s="40">
        <v>0</v>
      </c>
      <c r="BX188" s="40">
        <v>0</v>
      </c>
      <c r="BY188" s="41">
        <f t="shared" si="28"/>
        <v>-0.04448442999999999</v>
      </c>
      <c r="BZ188" s="41">
        <f>BY188/F188*100</f>
        <v>-19.04307381452831</v>
      </c>
      <c r="CA188" s="47"/>
    </row>
    <row r="189" spans="1:79" s="35" customFormat="1" ht="33.75">
      <c r="A189" s="1"/>
      <c r="B189" s="7" t="s">
        <v>233</v>
      </c>
      <c r="C189" s="6" t="s">
        <v>229</v>
      </c>
      <c r="D189" s="39">
        <v>0.233599</v>
      </c>
      <c r="E189" s="40">
        <v>0</v>
      </c>
      <c r="F189" s="39">
        <f t="shared" si="29"/>
        <v>0.233599</v>
      </c>
      <c r="G189" s="39">
        <f t="shared" si="30"/>
        <v>0</v>
      </c>
      <c r="H189" s="39">
        <f t="shared" si="31"/>
        <v>0</v>
      </c>
      <c r="I189" s="39">
        <f t="shared" si="32"/>
        <v>0</v>
      </c>
      <c r="J189" s="39">
        <f t="shared" si="33"/>
        <v>0</v>
      </c>
      <c r="K189" s="39">
        <f t="shared" si="34"/>
        <v>0</v>
      </c>
      <c r="L189" s="40">
        <v>0</v>
      </c>
      <c r="M189" s="40">
        <v>0.233599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0</v>
      </c>
      <c r="AL189" s="40">
        <v>0</v>
      </c>
      <c r="AM189" s="40">
        <v>0</v>
      </c>
      <c r="AN189" s="40">
        <v>0</v>
      </c>
      <c r="AO189" s="41">
        <f t="shared" si="35"/>
        <v>0.02000006</v>
      </c>
      <c r="AP189" s="41">
        <f t="shared" si="36"/>
        <v>0</v>
      </c>
      <c r="AQ189" s="41">
        <f t="shared" si="37"/>
        <v>0</v>
      </c>
      <c r="AR189" s="41">
        <f t="shared" si="38"/>
        <v>0</v>
      </c>
      <c r="AS189" s="41">
        <f t="shared" si="39"/>
        <v>0</v>
      </c>
      <c r="AT189" s="41">
        <f t="shared" si="40"/>
        <v>0</v>
      </c>
      <c r="AU189" s="40">
        <v>0</v>
      </c>
      <c r="AV189" s="40">
        <v>0.02000006</v>
      </c>
      <c r="AW189" s="40">
        <v>0</v>
      </c>
      <c r="AX189" s="40">
        <v>0</v>
      </c>
      <c r="AY189" s="40">
        <v>0</v>
      </c>
      <c r="AZ189" s="40">
        <v>0</v>
      </c>
      <c r="BA189" s="40">
        <v>0</v>
      </c>
      <c r="BB189" s="40">
        <v>0</v>
      </c>
      <c r="BC189" s="40">
        <v>0</v>
      </c>
      <c r="BD189" s="40">
        <v>0</v>
      </c>
      <c r="BE189" s="40">
        <v>0</v>
      </c>
      <c r="BF189" s="40">
        <v>0</v>
      </c>
      <c r="BG189" s="40">
        <v>0</v>
      </c>
      <c r="BH189" s="40">
        <v>0</v>
      </c>
      <c r="BI189" s="40">
        <v>0</v>
      </c>
      <c r="BJ189" s="40">
        <v>0</v>
      </c>
      <c r="BK189" s="40">
        <v>0</v>
      </c>
      <c r="BL189" s="40">
        <v>0</v>
      </c>
      <c r="BM189" s="40">
        <v>0</v>
      </c>
      <c r="BN189" s="40">
        <v>0</v>
      </c>
      <c r="BO189" s="40">
        <v>0</v>
      </c>
      <c r="BP189" s="40">
        <v>0</v>
      </c>
      <c r="BQ189" s="40">
        <v>0</v>
      </c>
      <c r="BR189" s="40">
        <v>0</v>
      </c>
      <c r="BS189" s="40">
        <v>0</v>
      </c>
      <c r="BT189" s="40">
        <v>0</v>
      </c>
      <c r="BU189" s="40">
        <v>0</v>
      </c>
      <c r="BV189" s="40">
        <v>0</v>
      </c>
      <c r="BW189" s="40">
        <v>0</v>
      </c>
      <c r="BX189" s="40">
        <v>0</v>
      </c>
      <c r="BY189" s="41">
        <f t="shared" si="28"/>
        <v>-0.21359894000000001</v>
      </c>
      <c r="BZ189" s="41">
        <f>BY189/F189*100</f>
        <v>-91.43829382831262</v>
      </c>
      <c r="CA189" s="47"/>
    </row>
    <row r="190" spans="1:79" s="35" customFormat="1" ht="33.75">
      <c r="A190" s="1"/>
      <c r="B190" s="7" t="s">
        <v>336</v>
      </c>
      <c r="C190" s="6" t="s">
        <v>229</v>
      </c>
      <c r="D190" s="39">
        <v>0.27487</v>
      </c>
      <c r="E190" s="40">
        <v>0</v>
      </c>
      <c r="F190" s="39">
        <f t="shared" si="29"/>
        <v>0.27487</v>
      </c>
      <c r="G190" s="39">
        <f t="shared" si="30"/>
        <v>0</v>
      </c>
      <c r="H190" s="39">
        <f t="shared" si="31"/>
        <v>0</v>
      </c>
      <c r="I190" s="39">
        <f t="shared" si="32"/>
        <v>0</v>
      </c>
      <c r="J190" s="39">
        <f t="shared" si="33"/>
        <v>0</v>
      </c>
      <c r="K190" s="39">
        <f t="shared" si="34"/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0.27487</v>
      </c>
      <c r="U190" s="40">
        <v>0</v>
      </c>
      <c r="V190" s="40">
        <v>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0">
        <v>0</v>
      </c>
      <c r="AL190" s="40">
        <v>0</v>
      </c>
      <c r="AM190" s="40">
        <v>0</v>
      </c>
      <c r="AN190" s="40">
        <v>0</v>
      </c>
      <c r="AO190" s="41">
        <f t="shared" si="35"/>
        <v>0.25663689</v>
      </c>
      <c r="AP190" s="41">
        <f t="shared" si="36"/>
        <v>0</v>
      </c>
      <c r="AQ190" s="41">
        <f t="shared" si="37"/>
        <v>0</v>
      </c>
      <c r="AR190" s="41">
        <f t="shared" si="38"/>
        <v>0</v>
      </c>
      <c r="AS190" s="41">
        <f t="shared" si="39"/>
        <v>0</v>
      </c>
      <c r="AT190" s="41">
        <f t="shared" si="40"/>
        <v>0</v>
      </c>
      <c r="AU190" s="40">
        <v>0</v>
      </c>
      <c r="AV190" s="40">
        <v>0</v>
      </c>
      <c r="AW190" s="40">
        <v>0</v>
      </c>
      <c r="AX190" s="40">
        <v>0</v>
      </c>
      <c r="AY190" s="40">
        <v>0</v>
      </c>
      <c r="AZ190" s="40">
        <v>0</v>
      </c>
      <c r="BA190" s="40">
        <v>0</v>
      </c>
      <c r="BB190" s="40">
        <v>0</v>
      </c>
      <c r="BC190" s="40">
        <v>0.25663689</v>
      </c>
      <c r="BD190" s="40">
        <v>0</v>
      </c>
      <c r="BE190" s="40">
        <v>0</v>
      </c>
      <c r="BF190" s="40">
        <v>0</v>
      </c>
      <c r="BG190" s="40">
        <v>0</v>
      </c>
      <c r="BH190" s="40">
        <v>0</v>
      </c>
      <c r="BI190" s="40">
        <v>0</v>
      </c>
      <c r="BJ190" s="40">
        <v>0</v>
      </c>
      <c r="BK190" s="40">
        <v>0</v>
      </c>
      <c r="BL190" s="40">
        <v>0</v>
      </c>
      <c r="BM190" s="40">
        <v>0</v>
      </c>
      <c r="BN190" s="40">
        <v>0</v>
      </c>
      <c r="BO190" s="40">
        <v>0</v>
      </c>
      <c r="BP190" s="40">
        <v>0</v>
      </c>
      <c r="BQ190" s="40">
        <v>0</v>
      </c>
      <c r="BR190" s="40">
        <v>0</v>
      </c>
      <c r="BS190" s="40">
        <v>0</v>
      </c>
      <c r="BT190" s="40">
        <v>0</v>
      </c>
      <c r="BU190" s="40">
        <v>0</v>
      </c>
      <c r="BV190" s="40">
        <v>0</v>
      </c>
      <c r="BW190" s="40">
        <v>0</v>
      </c>
      <c r="BX190" s="40">
        <v>0</v>
      </c>
      <c r="BY190" s="41">
        <v>0</v>
      </c>
      <c r="BZ190" s="41">
        <v>0</v>
      </c>
      <c r="CA190" s="47"/>
    </row>
    <row r="191" spans="1:79" s="35" customFormat="1" ht="45">
      <c r="A191" s="1"/>
      <c r="B191" s="7" t="s">
        <v>337</v>
      </c>
      <c r="C191" s="6" t="s">
        <v>229</v>
      </c>
      <c r="D191" s="39">
        <v>0.27487</v>
      </c>
      <c r="E191" s="40">
        <v>0</v>
      </c>
      <c r="F191" s="39">
        <f t="shared" si="29"/>
        <v>0.27487</v>
      </c>
      <c r="G191" s="39">
        <f t="shared" si="30"/>
        <v>0</v>
      </c>
      <c r="H191" s="39">
        <f t="shared" si="31"/>
        <v>0</v>
      </c>
      <c r="I191" s="39">
        <f t="shared" si="32"/>
        <v>0</v>
      </c>
      <c r="J191" s="39">
        <f t="shared" si="33"/>
        <v>0</v>
      </c>
      <c r="K191" s="39">
        <f t="shared" si="34"/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0.27487</v>
      </c>
      <c r="U191" s="40">
        <v>0</v>
      </c>
      <c r="V191" s="40">
        <v>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0</v>
      </c>
      <c r="AK191" s="40">
        <v>0</v>
      </c>
      <c r="AL191" s="40">
        <v>0</v>
      </c>
      <c r="AM191" s="40">
        <v>0</v>
      </c>
      <c r="AN191" s="40">
        <v>0</v>
      </c>
      <c r="AO191" s="41">
        <f t="shared" si="35"/>
        <v>0.24532768999999996</v>
      </c>
      <c r="AP191" s="41">
        <f t="shared" si="36"/>
        <v>0</v>
      </c>
      <c r="AQ191" s="41">
        <f t="shared" si="37"/>
        <v>0</v>
      </c>
      <c r="AR191" s="41">
        <f t="shared" si="38"/>
        <v>0</v>
      </c>
      <c r="AS191" s="41">
        <f t="shared" si="39"/>
        <v>0</v>
      </c>
      <c r="AT191" s="41">
        <f t="shared" si="40"/>
        <v>0</v>
      </c>
      <c r="AU191" s="40">
        <v>0</v>
      </c>
      <c r="AV191" s="40">
        <v>0</v>
      </c>
      <c r="AW191" s="40">
        <v>0</v>
      </c>
      <c r="AX191" s="40">
        <v>0</v>
      </c>
      <c r="AY191" s="40">
        <v>0</v>
      </c>
      <c r="AZ191" s="40">
        <v>0</v>
      </c>
      <c r="BA191" s="40">
        <v>0</v>
      </c>
      <c r="BB191" s="40">
        <v>0</v>
      </c>
      <c r="BC191" s="40">
        <v>0.24532768999999996</v>
      </c>
      <c r="BD191" s="40">
        <v>0</v>
      </c>
      <c r="BE191" s="40">
        <v>0</v>
      </c>
      <c r="BF191" s="40">
        <v>0</v>
      </c>
      <c r="BG191" s="40">
        <v>0</v>
      </c>
      <c r="BH191" s="40">
        <v>0</v>
      </c>
      <c r="BI191" s="40">
        <v>0</v>
      </c>
      <c r="BJ191" s="40">
        <v>0</v>
      </c>
      <c r="BK191" s="40">
        <v>0</v>
      </c>
      <c r="BL191" s="40">
        <v>0</v>
      </c>
      <c r="BM191" s="40">
        <v>0</v>
      </c>
      <c r="BN191" s="40">
        <v>0</v>
      </c>
      <c r="BO191" s="40">
        <v>0</v>
      </c>
      <c r="BP191" s="40">
        <v>0</v>
      </c>
      <c r="BQ191" s="40">
        <v>0</v>
      </c>
      <c r="BR191" s="40">
        <v>0</v>
      </c>
      <c r="BS191" s="40">
        <v>0</v>
      </c>
      <c r="BT191" s="40">
        <v>0</v>
      </c>
      <c r="BU191" s="40">
        <v>0</v>
      </c>
      <c r="BV191" s="40">
        <v>0</v>
      </c>
      <c r="BW191" s="40">
        <v>0</v>
      </c>
      <c r="BX191" s="40">
        <v>0</v>
      </c>
      <c r="BY191" s="41">
        <v>0</v>
      </c>
      <c r="BZ191" s="41">
        <v>0</v>
      </c>
      <c r="CA191" s="47"/>
    </row>
    <row r="192" spans="1:79" s="35" customFormat="1" ht="45">
      <c r="A192" s="1"/>
      <c r="B192" s="7" t="s">
        <v>338</v>
      </c>
      <c r="C192" s="6" t="s">
        <v>229</v>
      </c>
      <c r="D192" s="39">
        <v>0.27487</v>
      </c>
      <c r="E192" s="40">
        <v>0</v>
      </c>
      <c r="F192" s="39">
        <f t="shared" si="29"/>
        <v>0.27487</v>
      </c>
      <c r="G192" s="39">
        <f t="shared" si="30"/>
        <v>0</v>
      </c>
      <c r="H192" s="39">
        <f t="shared" si="31"/>
        <v>0</v>
      </c>
      <c r="I192" s="39">
        <f t="shared" si="32"/>
        <v>0</v>
      </c>
      <c r="J192" s="39">
        <f t="shared" si="33"/>
        <v>0</v>
      </c>
      <c r="K192" s="39">
        <f t="shared" si="34"/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0.27487</v>
      </c>
      <c r="U192" s="40">
        <v>0</v>
      </c>
      <c r="V192" s="40">
        <v>0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0">
        <v>0</v>
      </c>
      <c r="AK192" s="40">
        <v>0</v>
      </c>
      <c r="AL192" s="40">
        <v>0</v>
      </c>
      <c r="AM192" s="40">
        <v>0</v>
      </c>
      <c r="AN192" s="40">
        <v>0</v>
      </c>
      <c r="AO192" s="41">
        <f t="shared" si="35"/>
        <v>0.2347109</v>
      </c>
      <c r="AP192" s="41">
        <f t="shared" si="36"/>
        <v>0</v>
      </c>
      <c r="AQ192" s="41">
        <f t="shared" si="37"/>
        <v>0</v>
      </c>
      <c r="AR192" s="41">
        <f t="shared" si="38"/>
        <v>0</v>
      </c>
      <c r="AS192" s="41">
        <f t="shared" si="39"/>
        <v>0</v>
      </c>
      <c r="AT192" s="41">
        <f t="shared" si="40"/>
        <v>0</v>
      </c>
      <c r="AU192" s="40">
        <v>0</v>
      </c>
      <c r="AV192" s="40">
        <v>0</v>
      </c>
      <c r="AW192" s="40">
        <v>0</v>
      </c>
      <c r="AX192" s="40">
        <v>0</v>
      </c>
      <c r="AY192" s="40">
        <v>0</v>
      </c>
      <c r="AZ192" s="40">
        <v>0</v>
      </c>
      <c r="BA192" s="40">
        <v>0</v>
      </c>
      <c r="BB192" s="40">
        <v>0</v>
      </c>
      <c r="BC192" s="40">
        <v>0.2347109</v>
      </c>
      <c r="BD192" s="40">
        <v>0</v>
      </c>
      <c r="BE192" s="40">
        <v>0</v>
      </c>
      <c r="BF192" s="40">
        <v>0</v>
      </c>
      <c r="BG192" s="40">
        <v>0</v>
      </c>
      <c r="BH192" s="40">
        <v>0</v>
      </c>
      <c r="BI192" s="40">
        <v>0</v>
      </c>
      <c r="BJ192" s="40">
        <v>0</v>
      </c>
      <c r="BK192" s="40">
        <v>0</v>
      </c>
      <c r="BL192" s="40">
        <v>0</v>
      </c>
      <c r="BM192" s="40">
        <v>0</v>
      </c>
      <c r="BN192" s="40">
        <v>0</v>
      </c>
      <c r="BO192" s="40">
        <v>0</v>
      </c>
      <c r="BP192" s="40">
        <v>0</v>
      </c>
      <c r="BQ192" s="40">
        <v>0</v>
      </c>
      <c r="BR192" s="40">
        <v>0</v>
      </c>
      <c r="BS192" s="40">
        <v>0</v>
      </c>
      <c r="BT192" s="40">
        <v>0</v>
      </c>
      <c r="BU192" s="40">
        <v>0</v>
      </c>
      <c r="BV192" s="40">
        <v>0</v>
      </c>
      <c r="BW192" s="40">
        <v>0</v>
      </c>
      <c r="BX192" s="40">
        <v>0</v>
      </c>
      <c r="BY192" s="41">
        <v>0</v>
      </c>
      <c r="BZ192" s="41">
        <v>0</v>
      </c>
      <c r="CA192" s="47" t="s">
        <v>355</v>
      </c>
    </row>
    <row r="193" spans="1:79" s="35" customFormat="1" ht="11.25">
      <c r="A193" s="1"/>
      <c r="B193" s="10" t="s">
        <v>266</v>
      </c>
      <c r="C193" s="6"/>
      <c r="D193" s="39">
        <v>0</v>
      </c>
      <c r="E193" s="40">
        <v>0</v>
      </c>
      <c r="F193" s="39">
        <f t="shared" si="29"/>
        <v>0</v>
      </c>
      <c r="G193" s="39">
        <f t="shared" si="30"/>
        <v>0</v>
      </c>
      <c r="H193" s="39">
        <f t="shared" si="31"/>
        <v>0</v>
      </c>
      <c r="I193" s="39">
        <f t="shared" si="32"/>
        <v>0</v>
      </c>
      <c r="J193" s="39">
        <f t="shared" si="33"/>
        <v>0</v>
      </c>
      <c r="K193" s="39">
        <f t="shared" si="34"/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40">
        <v>0</v>
      </c>
      <c r="AO193" s="41">
        <f t="shared" si="35"/>
        <v>0</v>
      </c>
      <c r="AP193" s="41">
        <f t="shared" si="36"/>
        <v>0</v>
      </c>
      <c r="AQ193" s="41">
        <f t="shared" si="37"/>
        <v>0</v>
      </c>
      <c r="AR193" s="41">
        <f t="shared" si="38"/>
        <v>0</v>
      </c>
      <c r="AS193" s="41">
        <f t="shared" si="39"/>
        <v>0</v>
      </c>
      <c r="AT193" s="41">
        <f t="shared" si="40"/>
        <v>0</v>
      </c>
      <c r="AU193" s="40">
        <v>0</v>
      </c>
      <c r="AV193" s="40">
        <v>0</v>
      </c>
      <c r="AW193" s="40">
        <v>0</v>
      </c>
      <c r="AX193" s="40">
        <v>0</v>
      </c>
      <c r="AY193" s="40">
        <v>0</v>
      </c>
      <c r="AZ193" s="40">
        <v>0</v>
      </c>
      <c r="BA193" s="40">
        <v>0</v>
      </c>
      <c r="BB193" s="40">
        <v>0</v>
      </c>
      <c r="BC193" s="40">
        <v>0</v>
      </c>
      <c r="BD193" s="40">
        <v>0</v>
      </c>
      <c r="BE193" s="40">
        <v>0</v>
      </c>
      <c r="BF193" s="40">
        <v>0</v>
      </c>
      <c r="BG193" s="40">
        <v>0</v>
      </c>
      <c r="BH193" s="40">
        <v>0</v>
      </c>
      <c r="BI193" s="40">
        <v>0</v>
      </c>
      <c r="BJ193" s="40">
        <v>0</v>
      </c>
      <c r="BK193" s="40">
        <v>0</v>
      </c>
      <c r="BL193" s="40">
        <v>0</v>
      </c>
      <c r="BM193" s="40">
        <v>0</v>
      </c>
      <c r="BN193" s="40">
        <v>0</v>
      </c>
      <c r="BO193" s="40">
        <v>0</v>
      </c>
      <c r="BP193" s="40">
        <v>0</v>
      </c>
      <c r="BQ193" s="40">
        <v>0</v>
      </c>
      <c r="BR193" s="40">
        <v>0</v>
      </c>
      <c r="BS193" s="40">
        <v>0</v>
      </c>
      <c r="BT193" s="40">
        <v>0</v>
      </c>
      <c r="BU193" s="40">
        <v>0</v>
      </c>
      <c r="BV193" s="40">
        <v>0</v>
      </c>
      <c r="BW193" s="40">
        <v>0</v>
      </c>
      <c r="BX193" s="40">
        <v>0</v>
      </c>
      <c r="BY193" s="41">
        <v>0</v>
      </c>
      <c r="BZ193" s="41">
        <v>0</v>
      </c>
      <c r="CA193" s="47"/>
    </row>
    <row r="194" spans="1:79" s="35" customFormat="1" ht="45">
      <c r="A194" s="1"/>
      <c r="B194" s="7" t="s">
        <v>339</v>
      </c>
      <c r="C194" s="6" t="s">
        <v>229</v>
      </c>
      <c r="D194" s="39">
        <v>0.37229</v>
      </c>
      <c r="E194" s="40">
        <v>0</v>
      </c>
      <c r="F194" s="39">
        <f t="shared" si="29"/>
        <v>0.37229</v>
      </c>
      <c r="G194" s="39">
        <f t="shared" si="30"/>
        <v>0</v>
      </c>
      <c r="H194" s="39">
        <f t="shared" si="31"/>
        <v>0</v>
      </c>
      <c r="I194" s="39">
        <f t="shared" si="32"/>
        <v>0</v>
      </c>
      <c r="J194" s="39">
        <f t="shared" si="33"/>
        <v>0</v>
      </c>
      <c r="K194" s="39">
        <f t="shared" si="34"/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0.37229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v>0</v>
      </c>
      <c r="AK194" s="40">
        <v>0</v>
      </c>
      <c r="AL194" s="40">
        <v>0</v>
      </c>
      <c r="AM194" s="40">
        <v>0</v>
      </c>
      <c r="AN194" s="40">
        <v>0</v>
      </c>
      <c r="AO194" s="41">
        <f t="shared" si="35"/>
        <v>0.07460976</v>
      </c>
      <c r="AP194" s="41">
        <f t="shared" si="36"/>
        <v>0</v>
      </c>
      <c r="AQ194" s="41">
        <f t="shared" si="37"/>
        <v>0</v>
      </c>
      <c r="AR194" s="41">
        <f t="shared" si="38"/>
        <v>0</v>
      </c>
      <c r="AS194" s="41">
        <f t="shared" si="39"/>
        <v>0</v>
      </c>
      <c r="AT194" s="41">
        <f t="shared" si="40"/>
        <v>0</v>
      </c>
      <c r="AU194" s="40">
        <v>0</v>
      </c>
      <c r="AV194" s="40">
        <v>0</v>
      </c>
      <c r="AW194" s="40">
        <v>0</v>
      </c>
      <c r="AX194" s="40">
        <v>0</v>
      </c>
      <c r="AY194" s="40">
        <v>0</v>
      </c>
      <c r="AZ194" s="40">
        <v>0</v>
      </c>
      <c r="BA194" s="40">
        <v>0</v>
      </c>
      <c r="BB194" s="40">
        <v>0</v>
      </c>
      <c r="BC194" s="40">
        <v>0.07460976</v>
      </c>
      <c r="BD194" s="40">
        <v>0</v>
      </c>
      <c r="BE194" s="40">
        <v>0</v>
      </c>
      <c r="BF194" s="40">
        <v>0</v>
      </c>
      <c r="BG194" s="40">
        <v>0</v>
      </c>
      <c r="BH194" s="40">
        <v>0</v>
      </c>
      <c r="BI194" s="40">
        <v>0</v>
      </c>
      <c r="BJ194" s="40">
        <v>0</v>
      </c>
      <c r="BK194" s="40">
        <v>0</v>
      </c>
      <c r="BL194" s="40">
        <v>0</v>
      </c>
      <c r="BM194" s="40">
        <v>0</v>
      </c>
      <c r="BN194" s="40">
        <v>0</v>
      </c>
      <c r="BO194" s="40">
        <v>0</v>
      </c>
      <c r="BP194" s="40">
        <v>0</v>
      </c>
      <c r="BQ194" s="40">
        <v>0</v>
      </c>
      <c r="BR194" s="40">
        <v>0</v>
      </c>
      <c r="BS194" s="40">
        <v>0</v>
      </c>
      <c r="BT194" s="40">
        <v>0</v>
      </c>
      <c r="BU194" s="40">
        <v>0</v>
      </c>
      <c r="BV194" s="40">
        <v>0</v>
      </c>
      <c r="BW194" s="40">
        <v>0</v>
      </c>
      <c r="BX194" s="40">
        <v>0</v>
      </c>
      <c r="BY194" s="41">
        <v>0</v>
      </c>
      <c r="BZ194" s="41">
        <v>0</v>
      </c>
      <c r="CA194" s="47" t="s">
        <v>355</v>
      </c>
    </row>
    <row r="195" spans="1:79" s="35" customFormat="1" ht="11.25">
      <c r="A195" s="1"/>
      <c r="B195" s="10" t="s">
        <v>293</v>
      </c>
      <c r="C195" s="6"/>
      <c r="D195" s="39">
        <v>0</v>
      </c>
      <c r="E195" s="40">
        <v>0</v>
      </c>
      <c r="F195" s="39">
        <f t="shared" si="29"/>
        <v>0</v>
      </c>
      <c r="G195" s="39">
        <f t="shared" si="30"/>
        <v>0</v>
      </c>
      <c r="H195" s="39">
        <f t="shared" si="31"/>
        <v>0</v>
      </c>
      <c r="I195" s="39">
        <f t="shared" si="32"/>
        <v>0</v>
      </c>
      <c r="J195" s="39">
        <f t="shared" si="33"/>
        <v>0</v>
      </c>
      <c r="K195" s="39">
        <f t="shared" si="34"/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0</v>
      </c>
      <c r="AK195" s="40">
        <v>0</v>
      </c>
      <c r="AL195" s="40">
        <v>0</v>
      </c>
      <c r="AM195" s="40">
        <v>0</v>
      </c>
      <c r="AN195" s="40">
        <v>0</v>
      </c>
      <c r="AO195" s="41">
        <f t="shared" si="35"/>
        <v>0</v>
      </c>
      <c r="AP195" s="41">
        <f t="shared" si="36"/>
        <v>0</v>
      </c>
      <c r="AQ195" s="41">
        <f t="shared" si="37"/>
        <v>0</v>
      </c>
      <c r="AR195" s="41">
        <f t="shared" si="38"/>
        <v>0</v>
      </c>
      <c r="AS195" s="41">
        <f t="shared" si="39"/>
        <v>0</v>
      </c>
      <c r="AT195" s="41">
        <f t="shared" si="40"/>
        <v>0</v>
      </c>
      <c r="AU195" s="40">
        <v>0</v>
      </c>
      <c r="AV195" s="40">
        <v>0</v>
      </c>
      <c r="AW195" s="40">
        <v>0</v>
      </c>
      <c r="AX195" s="40">
        <v>0</v>
      </c>
      <c r="AY195" s="40">
        <v>0</v>
      </c>
      <c r="AZ195" s="40">
        <v>0</v>
      </c>
      <c r="BA195" s="40">
        <v>0</v>
      </c>
      <c r="BB195" s="40">
        <v>0</v>
      </c>
      <c r="BC195" s="40">
        <v>0</v>
      </c>
      <c r="BD195" s="40">
        <v>0</v>
      </c>
      <c r="BE195" s="40">
        <v>0</v>
      </c>
      <c r="BF195" s="40">
        <v>0</v>
      </c>
      <c r="BG195" s="40">
        <v>0</v>
      </c>
      <c r="BH195" s="40">
        <v>0</v>
      </c>
      <c r="BI195" s="40">
        <v>0</v>
      </c>
      <c r="BJ195" s="40">
        <v>0</v>
      </c>
      <c r="BK195" s="40">
        <v>0</v>
      </c>
      <c r="BL195" s="40">
        <v>0</v>
      </c>
      <c r="BM195" s="40">
        <v>0</v>
      </c>
      <c r="BN195" s="40">
        <v>0</v>
      </c>
      <c r="BO195" s="40">
        <v>0</v>
      </c>
      <c r="BP195" s="40">
        <v>0</v>
      </c>
      <c r="BQ195" s="40">
        <v>0</v>
      </c>
      <c r="BR195" s="40">
        <v>0</v>
      </c>
      <c r="BS195" s="40">
        <v>0</v>
      </c>
      <c r="BT195" s="40">
        <v>0</v>
      </c>
      <c r="BU195" s="40">
        <v>0</v>
      </c>
      <c r="BV195" s="40">
        <v>0</v>
      </c>
      <c r="BW195" s="40">
        <v>0</v>
      </c>
      <c r="BX195" s="40">
        <v>0</v>
      </c>
      <c r="BY195" s="41">
        <v>0</v>
      </c>
      <c r="BZ195" s="41">
        <v>0</v>
      </c>
      <c r="CA195" s="47"/>
    </row>
    <row r="196" spans="1:79" s="35" customFormat="1" ht="33.75">
      <c r="A196" s="1"/>
      <c r="B196" s="7" t="s">
        <v>340</v>
      </c>
      <c r="C196" s="6" t="s">
        <v>229</v>
      </c>
      <c r="D196" s="39">
        <v>0.37229</v>
      </c>
      <c r="E196" s="40">
        <v>0</v>
      </c>
      <c r="F196" s="39">
        <f t="shared" si="29"/>
        <v>0.37229</v>
      </c>
      <c r="G196" s="39">
        <f t="shared" si="30"/>
        <v>0</v>
      </c>
      <c r="H196" s="39">
        <f t="shared" si="31"/>
        <v>0</v>
      </c>
      <c r="I196" s="39">
        <f t="shared" si="32"/>
        <v>0</v>
      </c>
      <c r="J196" s="39">
        <f t="shared" si="33"/>
        <v>0</v>
      </c>
      <c r="K196" s="39">
        <f t="shared" si="34"/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0.37229</v>
      </c>
      <c r="U196" s="40">
        <v>0</v>
      </c>
      <c r="V196" s="40">
        <v>0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1">
        <f t="shared" si="35"/>
        <v>0.12737763</v>
      </c>
      <c r="AP196" s="41">
        <f t="shared" si="36"/>
        <v>0</v>
      </c>
      <c r="AQ196" s="41">
        <f t="shared" si="37"/>
        <v>0</v>
      </c>
      <c r="AR196" s="41">
        <f t="shared" si="38"/>
        <v>0</v>
      </c>
      <c r="AS196" s="41">
        <f t="shared" si="39"/>
        <v>0</v>
      </c>
      <c r="AT196" s="41">
        <f t="shared" si="40"/>
        <v>0</v>
      </c>
      <c r="AU196" s="40">
        <v>0</v>
      </c>
      <c r="AV196" s="40">
        <v>0</v>
      </c>
      <c r="AW196" s="40">
        <v>0</v>
      </c>
      <c r="AX196" s="40">
        <v>0</v>
      </c>
      <c r="AY196" s="40">
        <v>0</v>
      </c>
      <c r="AZ196" s="40">
        <v>0</v>
      </c>
      <c r="BA196" s="40">
        <v>0</v>
      </c>
      <c r="BB196" s="40">
        <v>0</v>
      </c>
      <c r="BC196" s="40">
        <v>0.12737763</v>
      </c>
      <c r="BD196" s="40">
        <v>0</v>
      </c>
      <c r="BE196" s="40">
        <v>0</v>
      </c>
      <c r="BF196" s="40">
        <v>0</v>
      </c>
      <c r="BG196" s="40">
        <v>0</v>
      </c>
      <c r="BH196" s="40">
        <v>0</v>
      </c>
      <c r="BI196" s="40">
        <v>0</v>
      </c>
      <c r="BJ196" s="40">
        <v>0</v>
      </c>
      <c r="BK196" s="40">
        <v>0</v>
      </c>
      <c r="BL196" s="40">
        <v>0</v>
      </c>
      <c r="BM196" s="40">
        <v>0</v>
      </c>
      <c r="BN196" s="40">
        <v>0</v>
      </c>
      <c r="BO196" s="40">
        <v>0</v>
      </c>
      <c r="BP196" s="40">
        <v>0</v>
      </c>
      <c r="BQ196" s="40">
        <v>0</v>
      </c>
      <c r="BR196" s="40">
        <v>0</v>
      </c>
      <c r="BS196" s="40">
        <v>0</v>
      </c>
      <c r="BT196" s="40">
        <v>0</v>
      </c>
      <c r="BU196" s="40">
        <v>0</v>
      </c>
      <c r="BV196" s="40">
        <v>0</v>
      </c>
      <c r="BW196" s="40">
        <v>0</v>
      </c>
      <c r="BX196" s="40">
        <v>0</v>
      </c>
      <c r="BY196" s="41">
        <v>0</v>
      </c>
      <c r="BZ196" s="41">
        <v>0</v>
      </c>
      <c r="CA196" s="47" t="s">
        <v>355</v>
      </c>
    </row>
    <row r="197" spans="1:79" s="35" customFormat="1" ht="21">
      <c r="A197" s="1" t="s">
        <v>234</v>
      </c>
      <c r="B197" s="11" t="s">
        <v>235</v>
      </c>
      <c r="C197" s="3"/>
      <c r="D197" s="39">
        <v>0</v>
      </c>
      <c r="E197" s="40">
        <v>0</v>
      </c>
      <c r="F197" s="39">
        <f t="shared" si="29"/>
        <v>0</v>
      </c>
      <c r="G197" s="39">
        <f t="shared" si="30"/>
        <v>0</v>
      </c>
      <c r="H197" s="39">
        <f t="shared" si="31"/>
        <v>0</v>
      </c>
      <c r="I197" s="39">
        <f t="shared" si="32"/>
        <v>0</v>
      </c>
      <c r="J197" s="39">
        <f t="shared" si="33"/>
        <v>0</v>
      </c>
      <c r="K197" s="39">
        <f t="shared" si="34"/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v>0</v>
      </c>
      <c r="AO197" s="41">
        <f t="shared" si="35"/>
        <v>0</v>
      </c>
      <c r="AP197" s="41">
        <f t="shared" si="36"/>
        <v>0</v>
      </c>
      <c r="AQ197" s="41">
        <f t="shared" si="37"/>
        <v>0</v>
      </c>
      <c r="AR197" s="41">
        <f t="shared" si="38"/>
        <v>0</v>
      </c>
      <c r="AS197" s="41">
        <f t="shared" si="39"/>
        <v>0</v>
      </c>
      <c r="AT197" s="41">
        <f t="shared" si="40"/>
        <v>0</v>
      </c>
      <c r="AU197" s="40">
        <v>0</v>
      </c>
      <c r="AV197" s="40">
        <v>0</v>
      </c>
      <c r="AW197" s="40">
        <v>0</v>
      </c>
      <c r="AX197" s="40">
        <v>0</v>
      </c>
      <c r="AY197" s="40">
        <v>0</v>
      </c>
      <c r="AZ197" s="40">
        <v>0</v>
      </c>
      <c r="BA197" s="40">
        <v>0</v>
      </c>
      <c r="BB197" s="40">
        <v>0</v>
      </c>
      <c r="BC197" s="40">
        <v>0</v>
      </c>
      <c r="BD197" s="40">
        <v>0</v>
      </c>
      <c r="BE197" s="40">
        <v>0</v>
      </c>
      <c r="BF197" s="40">
        <v>0</v>
      </c>
      <c r="BG197" s="40">
        <v>0</v>
      </c>
      <c r="BH197" s="40">
        <v>0</v>
      </c>
      <c r="BI197" s="40">
        <v>0</v>
      </c>
      <c r="BJ197" s="40">
        <v>0</v>
      </c>
      <c r="BK197" s="40">
        <v>0</v>
      </c>
      <c r="BL197" s="40">
        <v>0</v>
      </c>
      <c r="BM197" s="40">
        <v>0</v>
      </c>
      <c r="BN197" s="40">
        <v>0</v>
      </c>
      <c r="BO197" s="40">
        <v>0</v>
      </c>
      <c r="BP197" s="40">
        <v>0</v>
      </c>
      <c r="BQ197" s="40">
        <v>0</v>
      </c>
      <c r="BR197" s="40">
        <v>0</v>
      </c>
      <c r="BS197" s="40">
        <v>0</v>
      </c>
      <c r="BT197" s="40">
        <v>0</v>
      </c>
      <c r="BU197" s="40">
        <v>0</v>
      </c>
      <c r="BV197" s="40">
        <v>0</v>
      </c>
      <c r="BW197" s="40">
        <v>0</v>
      </c>
      <c r="BX197" s="40">
        <v>0</v>
      </c>
      <c r="BY197" s="41">
        <f t="shared" si="28"/>
        <v>0</v>
      </c>
      <c r="BZ197" s="41">
        <v>0</v>
      </c>
      <c r="CA197" s="47"/>
    </row>
    <row r="198" spans="1:79" s="35" customFormat="1" ht="31.5">
      <c r="A198" s="1" t="s">
        <v>236</v>
      </c>
      <c r="B198" s="11" t="s">
        <v>237</v>
      </c>
      <c r="C198" s="3"/>
      <c r="D198" s="39">
        <v>0</v>
      </c>
      <c r="E198" s="40">
        <v>0</v>
      </c>
      <c r="F198" s="39">
        <f t="shared" si="29"/>
        <v>0</v>
      </c>
      <c r="G198" s="39">
        <f t="shared" si="30"/>
        <v>0</v>
      </c>
      <c r="H198" s="39">
        <f t="shared" si="31"/>
        <v>0</v>
      </c>
      <c r="I198" s="39">
        <f t="shared" si="32"/>
        <v>0</v>
      </c>
      <c r="J198" s="39">
        <f t="shared" si="33"/>
        <v>0</v>
      </c>
      <c r="K198" s="39">
        <f t="shared" si="34"/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0">
        <v>0</v>
      </c>
      <c r="AK198" s="40">
        <v>0</v>
      </c>
      <c r="AL198" s="40">
        <v>0</v>
      </c>
      <c r="AM198" s="40">
        <v>0</v>
      </c>
      <c r="AN198" s="40">
        <v>0</v>
      </c>
      <c r="AO198" s="41">
        <f t="shared" si="35"/>
        <v>0</v>
      </c>
      <c r="AP198" s="41">
        <f t="shared" si="36"/>
        <v>0</v>
      </c>
      <c r="AQ198" s="41">
        <f t="shared" si="37"/>
        <v>0</v>
      </c>
      <c r="AR198" s="41">
        <f t="shared" si="38"/>
        <v>0</v>
      </c>
      <c r="AS198" s="41">
        <f t="shared" si="39"/>
        <v>0</v>
      </c>
      <c r="AT198" s="41">
        <f t="shared" si="40"/>
        <v>0</v>
      </c>
      <c r="AU198" s="40">
        <v>0</v>
      </c>
      <c r="AV198" s="40">
        <v>0</v>
      </c>
      <c r="AW198" s="40">
        <v>0</v>
      </c>
      <c r="AX198" s="40">
        <v>0</v>
      </c>
      <c r="AY198" s="40">
        <v>0</v>
      </c>
      <c r="AZ198" s="40">
        <v>0</v>
      </c>
      <c r="BA198" s="40">
        <v>0</v>
      </c>
      <c r="BB198" s="40">
        <v>0</v>
      </c>
      <c r="BC198" s="40">
        <v>0</v>
      </c>
      <c r="BD198" s="40">
        <v>0</v>
      </c>
      <c r="BE198" s="40">
        <v>0</v>
      </c>
      <c r="BF198" s="40">
        <v>0</v>
      </c>
      <c r="BG198" s="40">
        <v>0</v>
      </c>
      <c r="BH198" s="40">
        <v>0</v>
      </c>
      <c r="BI198" s="40">
        <v>0</v>
      </c>
      <c r="BJ198" s="40">
        <v>0</v>
      </c>
      <c r="BK198" s="40">
        <v>0</v>
      </c>
      <c r="BL198" s="40">
        <v>0</v>
      </c>
      <c r="BM198" s="40">
        <v>0</v>
      </c>
      <c r="BN198" s="40">
        <v>0</v>
      </c>
      <c r="BO198" s="40">
        <v>0</v>
      </c>
      <c r="BP198" s="40">
        <v>0</v>
      </c>
      <c r="BQ198" s="40">
        <v>0</v>
      </c>
      <c r="BR198" s="40">
        <v>0</v>
      </c>
      <c r="BS198" s="40">
        <v>0</v>
      </c>
      <c r="BT198" s="40">
        <v>0</v>
      </c>
      <c r="BU198" s="40">
        <v>0</v>
      </c>
      <c r="BV198" s="40">
        <v>0</v>
      </c>
      <c r="BW198" s="40">
        <v>0</v>
      </c>
      <c r="BX198" s="40">
        <v>0</v>
      </c>
      <c r="BY198" s="41">
        <f t="shared" si="28"/>
        <v>0</v>
      </c>
      <c r="BZ198" s="41">
        <v>0</v>
      </c>
      <c r="CA198" s="47"/>
    </row>
    <row r="199" spans="1:79" s="35" customFormat="1" ht="31.5">
      <c r="A199" s="1" t="s">
        <v>238</v>
      </c>
      <c r="B199" s="11" t="s">
        <v>239</v>
      </c>
      <c r="C199" s="3" t="s">
        <v>110</v>
      </c>
      <c r="D199" s="39">
        <v>4.262033</v>
      </c>
      <c r="E199" s="40">
        <v>0</v>
      </c>
      <c r="F199" s="39">
        <f t="shared" si="29"/>
        <v>3.6990845100000005</v>
      </c>
      <c r="G199" s="39">
        <f t="shared" si="30"/>
        <v>0</v>
      </c>
      <c r="H199" s="39">
        <f t="shared" si="31"/>
        <v>0</v>
      </c>
      <c r="I199" s="39">
        <f t="shared" si="32"/>
        <v>0</v>
      </c>
      <c r="J199" s="39">
        <f t="shared" si="33"/>
        <v>0</v>
      </c>
      <c r="K199" s="39">
        <f t="shared" si="34"/>
        <v>0</v>
      </c>
      <c r="L199" s="40">
        <v>0</v>
      </c>
      <c r="M199" s="40">
        <v>0.487382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3.2117025100000003</v>
      </c>
      <c r="U199" s="40">
        <f>U200+U206</f>
        <v>0</v>
      </c>
      <c r="V199" s="40">
        <f>V200+V206</f>
        <v>0</v>
      </c>
      <c r="W199" s="40">
        <f>W200+W206</f>
        <v>0</v>
      </c>
      <c r="X199" s="40">
        <f>X200+X206</f>
        <v>0</v>
      </c>
      <c r="Y199" s="40">
        <f>Y200+Y206</f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0</v>
      </c>
      <c r="AL199" s="40">
        <v>0</v>
      </c>
      <c r="AM199" s="40">
        <v>0</v>
      </c>
      <c r="AN199" s="40">
        <v>0</v>
      </c>
      <c r="AO199" s="41">
        <f t="shared" si="35"/>
        <v>3.07478115</v>
      </c>
      <c r="AP199" s="41">
        <f t="shared" si="36"/>
        <v>0</v>
      </c>
      <c r="AQ199" s="41">
        <f t="shared" si="37"/>
        <v>0</v>
      </c>
      <c r="AR199" s="41">
        <f t="shared" si="38"/>
        <v>0</v>
      </c>
      <c r="AS199" s="41">
        <f t="shared" si="39"/>
        <v>0</v>
      </c>
      <c r="AT199" s="41">
        <f t="shared" si="40"/>
        <v>0</v>
      </c>
      <c r="AU199" s="40">
        <v>0</v>
      </c>
      <c r="AV199" s="40">
        <v>0.03311672</v>
      </c>
      <c r="AW199" s="40">
        <v>0</v>
      </c>
      <c r="AX199" s="40">
        <v>0</v>
      </c>
      <c r="AY199" s="40">
        <v>0</v>
      </c>
      <c r="AZ199" s="40">
        <v>0</v>
      </c>
      <c r="BA199" s="40">
        <v>0</v>
      </c>
      <c r="BB199" s="40">
        <v>0</v>
      </c>
      <c r="BC199" s="40">
        <v>3.04166443</v>
      </c>
      <c r="BD199" s="40">
        <f>BD200+BD206</f>
        <v>0</v>
      </c>
      <c r="BE199" s="40">
        <f>BE200+BE206</f>
        <v>0</v>
      </c>
      <c r="BF199" s="40">
        <f>BF200+BF206</f>
        <v>0</v>
      </c>
      <c r="BG199" s="40">
        <f>BG200+BG206</f>
        <v>0</v>
      </c>
      <c r="BH199" s="40">
        <f>BH200+BH206</f>
        <v>0</v>
      </c>
      <c r="BI199" s="40">
        <v>0</v>
      </c>
      <c r="BJ199" s="40">
        <v>0</v>
      </c>
      <c r="BK199" s="40">
        <v>0</v>
      </c>
      <c r="BL199" s="40">
        <v>0</v>
      </c>
      <c r="BM199" s="40">
        <v>0</v>
      </c>
      <c r="BN199" s="40">
        <v>0</v>
      </c>
      <c r="BO199" s="40">
        <v>0</v>
      </c>
      <c r="BP199" s="40">
        <v>0</v>
      </c>
      <c r="BQ199" s="40">
        <v>0</v>
      </c>
      <c r="BR199" s="40">
        <v>0</v>
      </c>
      <c r="BS199" s="40">
        <v>0</v>
      </c>
      <c r="BT199" s="40">
        <v>0</v>
      </c>
      <c r="BU199" s="40">
        <v>0</v>
      </c>
      <c r="BV199" s="40">
        <v>0</v>
      </c>
      <c r="BW199" s="40">
        <v>0</v>
      </c>
      <c r="BX199" s="40">
        <v>0</v>
      </c>
      <c r="BY199" s="41">
        <f t="shared" si="28"/>
        <v>-0.6243033600000003</v>
      </c>
      <c r="BZ199" s="41">
        <f>BY199/F199*100</f>
        <v>-16.87723971464497</v>
      </c>
      <c r="CA199" s="47"/>
    </row>
    <row r="200" spans="1:79" s="35" customFormat="1" ht="21">
      <c r="A200" s="1" t="s">
        <v>240</v>
      </c>
      <c r="B200" s="11" t="s">
        <v>241</v>
      </c>
      <c r="C200" s="3"/>
      <c r="D200" s="39">
        <v>0.329685</v>
      </c>
      <c r="E200" s="40">
        <v>0</v>
      </c>
      <c r="F200" s="39">
        <f t="shared" si="29"/>
        <v>0.329685</v>
      </c>
      <c r="G200" s="39">
        <f t="shared" si="30"/>
        <v>0</v>
      </c>
      <c r="H200" s="39">
        <f t="shared" si="31"/>
        <v>0</v>
      </c>
      <c r="I200" s="39">
        <f t="shared" si="32"/>
        <v>0</v>
      </c>
      <c r="J200" s="39">
        <f t="shared" si="33"/>
        <v>0</v>
      </c>
      <c r="K200" s="39">
        <f t="shared" si="34"/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0.329685</v>
      </c>
      <c r="U200" s="40">
        <f>U201</f>
        <v>0</v>
      </c>
      <c r="V200" s="40">
        <f>V201</f>
        <v>0</v>
      </c>
      <c r="W200" s="40">
        <f>W201</f>
        <v>0</v>
      </c>
      <c r="X200" s="40">
        <f>X201</f>
        <v>0</v>
      </c>
      <c r="Y200" s="40">
        <f>Y201</f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41">
        <f t="shared" si="35"/>
        <v>0.14598872999999998</v>
      </c>
      <c r="AP200" s="41">
        <f t="shared" si="36"/>
        <v>0</v>
      </c>
      <c r="AQ200" s="41">
        <f t="shared" si="37"/>
        <v>0</v>
      </c>
      <c r="AR200" s="41">
        <f t="shared" si="38"/>
        <v>0</v>
      </c>
      <c r="AS200" s="41">
        <f t="shared" si="39"/>
        <v>0</v>
      </c>
      <c r="AT200" s="41">
        <f t="shared" si="40"/>
        <v>0</v>
      </c>
      <c r="AU200" s="40">
        <v>0</v>
      </c>
      <c r="AV200" s="40">
        <v>0</v>
      </c>
      <c r="AW200" s="40">
        <v>0</v>
      </c>
      <c r="AX200" s="40">
        <v>0</v>
      </c>
      <c r="AY200" s="40">
        <v>0</v>
      </c>
      <c r="AZ200" s="40">
        <v>0</v>
      </c>
      <c r="BA200" s="40">
        <v>0</v>
      </c>
      <c r="BB200" s="40">
        <v>0</v>
      </c>
      <c r="BC200" s="40">
        <v>0.14598872999999998</v>
      </c>
      <c r="BD200" s="40">
        <f>BD201</f>
        <v>0</v>
      </c>
      <c r="BE200" s="40">
        <f>BE201</f>
        <v>0</v>
      </c>
      <c r="BF200" s="40">
        <f>BF201</f>
        <v>0</v>
      </c>
      <c r="BG200" s="40">
        <f>BG201</f>
        <v>0</v>
      </c>
      <c r="BH200" s="40">
        <f>BH201</f>
        <v>0</v>
      </c>
      <c r="BI200" s="40">
        <v>0</v>
      </c>
      <c r="BJ200" s="40">
        <v>0</v>
      </c>
      <c r="BK200" s="40">
        <v>0</v>
      </c>
      <c r="BL200" s="40">
        <v>0</v>
      </c>
      <c r="BM200" s="40">
        <v>0</v>
      </c>
      <c r="BN200" s="40">
        <v>0</v>
      </c>
      <c r="BO200" s="40">
        <v>0</v>
      </c>
      <c r="BP200" s="40">
        <v>0</v>
      </c>
      <c r="BQ200" s="40">
        <v>0</v>
      </c>
      <c r="BR200" s="40">
        <v>0</v>
      </c>
      <c r="BS200" s="40">
        <v>0</v>
      </c>
      <c r="BT200" s="40">
        <v>0</v>
      </c>
      <c r="BU200" s="40">
        <v>0</v>
      </c>
      <c r="BV200" s="40">
        <v>0</v>
      </c>
      <c r="BW200" s="40">
        <v>0</v>
      </c>
      <c r="BX200" s="40">
        <v>0</v>
      </c>
      <c r="BY200" s="41">
        <f t="shared" si="28"/>
        <v>-0.18369627000000002</v>
      </c>
      <c r="BZ200" s="41">
        <v>0</v>
      </c>
      <c r="CA200" s="47"/>
    </row>
    <row r="201" spans="1:79" s="35" customFormat="1" ht="11.25">
      <c r="A201" s="1"/>
      <c r="B201" s="11" t="s">
        <v>341</v>
      </c>
      <c r="C201" s="3" t="s">
        <v>350</v>
      </c>
      <c r="D201" s="39">
        <v>0.329685</v>
      </c>
      <c r="E201" s="40">
        <v>0</v>
      </c>
      <c r="F201" s="39">
        <f t="shared" si="29"/>
        <v>0.329685</v>
      </c>
      <c r="G201" s="39">
        <f t="shared" si="30"/>
        <v>0</v>
      </c>
      <c r="H201" s="39">
        <f t="shared" si="31"/>
        <v>0</v>
      </c>
      <c r="I201" s="39">
        <f t="shared" si="32"/>
        <v>0</v>
      </c>
      <c r="J201" s="39">
        <f t="shared" si="33"/>
        <v>0</v>
      </c>
      <c r="K201" s="39">
        <f t="shared" si="34"/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0.329685</v>
      </c>
      <c r="U201" s="40">
        <f>SUM(U203:U205)</f>
        <v>0</v>
      </c>
      <c r="V201" s="40">
        <f>SUM(V203:V205)</f>
        <v>0</v>
      </c>
      <c r="W201" s="40">
        <f>SUM(W203:W205)</f>
        <v>0</v>
      </c>
      <c r="X201" s="40">
        <f>SUM(X203:X205)</f>
        <v>0</v>
      </c>
      <c r="Y201" s="40">
        <f>SUM(Y203:Y205)</f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0</v>
      </c>
      <c r="AL201" s="40">
        <v>0</v>
      </c>
      <c r="AM201" s="40">
        <v>0</v>
      </c>
      <c r="AN201" s="40">
        <v>0</v>
      </c>
      <c r="AO201" s="41">
        <f t="shared" si="35"/>
        <v>0.14598872999999998</v>
      </c>
      <c r="AP201" s="41">
        <f t="shared" si="36"/>
        <v>0</v>
      </c>
      <c r="AQ201" s="41">
        <f t="shared" si="37"/>
        <v>0</v>
      </c>
      <c r="AR201" s="41">
        <f t="shared" si="38"/>
        <v>0</v>
      </c>
      <c r="AS201" s="41">
        <f t="shared" si="39"/>
        <v>0</v>
      </c>
      <c r="AT201" s="41">
        <f t="shared" si="40"/>
        <v>0</v>
      </c>
      <c r="AU201" s="40">
        <v>0</v>
      </c>
      <c r="AV201" s="40">
        <v>0</v>
      </c>
      <c r="AW201" s="40">
        <v>0</v>
      </c>
      <c r="AX201" s="40">
        <v>0</v>
      </c>
      <c r="AY201" s="40">
        <v>0</v>
      </c>
      <c r="AZ201" s="40">
        <v>0</v>
      </c>
      <c r="BA201" s="40">
        <v>0</v>
      </c>
      <c r="BB201" s="40">
        <v>0</v>
      </c>
      <c r="BC201" s="40">
        <v>0.14598872999999998</v>
      </c>
      <c r="BD201" s="40">
        <f>SUM(BD203:BD205)</f>
        <v>0</v>
      </c>
      <c r="BE201" s="40">
        <f>SUM(BE203:BE205)</f>
        <v>0</v>
      </c>
      <c r="BF201" s="40">
        <f>SUM(BF203:BF205)</f>
        <v>0</v>
      </c>
      <c r="BG201" s="40">
        <f>SUM(BG203:BG205)</f>
        <v>0</v>
      </c>
      <c r="BH201" s="40">
        <f>SUM(BH203:BH205)</f>
        <v>0</v>
      </c>
      <c r="BI201" s="40">
        <v>0</v>
      </c>
      <c r="BJ201" s="40">
        <v>0</v>
      </c>
      <c r="BK201" s="40">
        <v>0</v>
      </c>
      <c r="BL201" s="40">
        <v>0</v>
      </c>
      <c r="BM201" s="40">
        <v>0</v>
      </c>
      <c r="BN201" s="40">
        <v>0</v>
      </c>
      <c r="BO201" s="40">
        <v>0</v>
      </c>
      <c r="BP201" s="40">
        <v>0</v>
      </c>
      <c r="BQ201" s="40">
        <v>0</v>
      </c>
      <c r="BR201" s="40">
        <v>0</v>
      </c>
      <c r="BS201" s="40">
        <v>0</v>
      </c>
      <c r="BT201" s="40">
        <v>0</v>
      </c>
      <c r="BU201" s="40">
        <v>0</v>
      </c>
      <c r="BV201" s="40">
        <v>0</v>
      </c>
      <c r="BW201" s="40">
        <v>0</v>
      </c>
      <c r="BX201" s="40">
        <v>0</v>
      </c>
      <c r="BY201" s="41">
        <v>0</v>
      </c>
      <c r="BZ201" s="41">
        <v>0</v>
      </c>
      <c r="CA201" s="47"/>
    </row>
    <row r="202" spans="1:79" s="35" customFormat="1" ht="11.25">
      <c r="A202" s="1"/>
      <c r="B202" s="10" t="s">
        <v>230</v>
      </c>
      <c r="C202" s="3"/>
      <c r="D202" s="39">
        <v>0</v>
      </c>
      <c r="E202" s="40">
        <v>0</v>
      </c>
      <c r="F202" s="39">
        <f t="shared" si="29"/>
        <v>0</v>
      </c>
      <c r="G202" s="39">
        <f t="shared" si="30"/>
        <v>0</v>
      </c>
      <c r="H202" s="39">
        <f t="shared" si="31"/>
        <v>0</v>
      </c>
      <c r="I202" s="39">
        <f t="shared" si="32"/>
        <v>0</v>
      </c>
      <c r="J202" s="39">
        <f t="shared" si="33"/>
        <v>0</v>
      </c>
      <c r="K202" s="39">
        <f t="shared" si="34"/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v>0</v>
      </c>
      <c r="AO202" s="41">
        <f t="shared" si="35"/>
        <v>0</v>
      </c>
      <c r="AP202" s="41">
        <f t="shared" si="36"/>
        <v>0</v>
      </c>
      <c r="AQ202" s="41">
        <f t="shared" si="37"/>
        <v>0</v>
      </c>
      <c r="AR202" s="41">
        <f t="shared" si="38"/>
        <v>0</v>
      </c>
      <c r="AS202" s="41">
        <f t="shared" si="39"/>
        <v>0</v>
      </c>
      <c r="AT202" s="41">
        <f t="shared" si="40"/>
        <v>0</v>
      </c>
      <c r="AU202" s="40">
        <v>0</v>
      </c>
      <c r="AV202" s="40">
        <v>0</v>
      </c>
      <c r="AW202" s="40">
        <v>0</v>
      </c>
      <c r="AX202" s="40">
        <v>0</v>
      </c>
      <c r="AY202" s="40">
        <v>0</v>
      </c>
      <c r="AZ202" s="40">
        <v>0</v>
      </c>
      <c r="BA202" s="40">
        <v>0</v>
      </c>
      <c r="BB202" s="40">
        <v>0</v>
      </c>
      <c r="BC202" s="40">
        <v>0</v>
      </c>
      <c r="BD202" s="40">
        <v>0</v>
      </c>
      <c r="BE202" s="40">
        <v>0</v>
      </c>
      <c r="BF202" s="40">
        <v>0</v>
      </c>
      <c r="BG202" s="40">
        <v>0</v>
      </c>
      <c r="BH202" s="40">
        <v>0</v>
      </c>
      <c r="BI202" s="40">
        <v>0</v>
      </c>
      <c r="BJ202" s="40">
        <v>0</v>
      </c>
      <c r="BK202" s="40">
        <v>0</v>
      </c>
      <c r="BL202" s="40">
        <v>0</v>
      </c>
      <c r="BM202" s="40">
        <v>0</v>
      </c>
      <c r="BN202" s="40">
        <v>0</v>
      </c>
      <c r="BO202" s="40">
        <v>0</v>
      </c>
      <c r="BP202" s="40">
        <v>0</v>
      </c>
      <c r="BQ202" s="40">
        <v>0</v>
      </c>
      <c r="BR202" s="40">
        <v>0</v>
      </c>
      <c r="BS202" s="40">
        <v>0</v>
      </c>
      <c r="BT202" s="40">
        <v>0</v>
      </c>
      <c r="BU202" s="40">
        <v>0</v>
      </c>
      <c r="BV202" s="40">
        <v>0</v>
      </c>
      <c r="BW202" s="40">
        <v>0</v>
      </c>
      <c r="BX202" s="40">
        <v>0</v>
      </c>
      <c r="BY202" s="41">
        <v>0</v>
      </c>
      <c r="BZ202" s="41">
        <v>0</v>
      </c>
      <c r="CA202" s="47"/>
    </row>
    <row r="203" spans="1:79" s="35" customFormat="1" ht="21">
      <c r="A203" s="1"/>
      <c r="B203" s="15" t="s">
        <v>342</v>
      </c>
      <c r="C203" s="14" t="s">
        <v>350</v>
      </c>
      <c r="D203" s="39">
        <v>0.195217</v>
      </c>
      <c r="E203" s="40">
        <v>0</v>
      </c>
      <c r="F203" s="39">
        <f t="shared" si="29"/>
        <v>0.195217</v>
      </c>
      <c r="G203" s="39">
        <f t="shared" si="30"/>
        <v>0</v>
      </c>
      <c r="H203" s="39">
        <f t="shared" si="31"/>
        <v>0</v>
      </c>
      <c r="I203" s="39">
        <f t="shared" si="32"/>
        <v>0</v>
      </c>
      <c r="J203" s="39">
        <f t="shared" si="33"/>
        <v>0</v>
      </c>
      <c r="K203" s="39">
        <f t="shared" si="34"/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0.195217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41">
        <f t="shared" si="35"/>
        <v>0.13220822</v>
      </c>
      <c r="AP203" s="41">
        <f t="shared" si="36"/>
        <v>0</v>
      </c>
      <c r="AQ203" s="41">
        <f t="shared" si="37"/>
        <v>0</v>
      </c>
      <c r="AR203" s="41">
        <f t="shared" si="38"/>
        <v>0</v>
      </c>
      <c r="AS203" s="41">
        <f t="shared" si="39"/>
        <v>0</v>
      </c>
      <c r="AT203" s="41">
        <f t="shared" si="40"/>
        <v>0</v>
      </c>
      <c r="AU203" s="40">
        <v>0</v>
      </c>
      <c r="AV203" s="40">
        <v>0</v>
      </c>
      <c r="AW203" s="40">
        <v>0</v>
      </c>
      <c r="AX203" s="40">
        <v>0</v>
      </c>
      <c r="AY203" s="40">
        <v>0</v>
      </c>
      <c r="AZ203" s="40">
        <v>0</v>
      </c>
      <c r="BA203" s="40">
        <v>0</v>
      </c>
      <c r="BB203" s="40">
        <v>0</v>
      </c>
      <c r="BC203" s="40">
        <v>0.13220822</v>
      </c>
      <c r="BD203" s="40">
        <v>0</v>
      </c>
      <c r="BE203" s="40">
        <v>0</v>
      </c>
      <c r="BF203" s="40">
        <v>0</v>
      </c>
      <c r="BG203" s="40">
        <v>0</v>
      </c>
      <c r="BH203" s="40">
        <v>0</v>
      </c>
      <c r="BI203" s="40">
        <v>0</v>
      </c>
      <c r="BJ203" s="40">
        <v>0</v>
      </c>
      <c r="BK203" s="40">
        <v>0</v>
      </c>
      <c r="BL203" s="40">
        <v>0</v>
      </c>
      <c r="BM203" s="40">
        <v>0</v>
      </c>
      <c r="BN203" s="40">
        <v>0</v>
      </c>
      <c r="BO203" s="40">
        <v>0</v>
      </c>
      <c r="BP203" s="40">
        <v>0</v>
      </c>
      <c r="BQ203" s="40">
        <v>0</v>
      </c>
      <c r="BR203" s="40">
        <v>0</v>
      </c>
      <c r="BS203" s="40">
        <v>0</v>
      </c>
      <c r="BT203" s="40">
        <v>0</v>
      </c>
      <c r="BU203" s="40">
        <v>0</v>
      </c>
      <c r="BV203" s="40">
        <v>0</v>
      </c>
      <c r="BW203" s="40">
        <v>0</v>
      </c>
      <c r="BX203" s="40">
        <v>0</v>
      </c>
      <c r="BY203" s="41">
        <v>0</v>
      </c>
      <c r="BZ203" s="41">
        <v>0</v>
      </c>
      <c r="CA203" s="47" t="s">
        <v>356</v>
      </c>
    </row>
    <row r="204" spans="1:79" s="35" customFormat="1" ht="11.25">
      <c r="A204" s="1"/>
      <c r="B204" s="10" t="s">
        <v>290</v>
      </c>
      <c r="C204" s="3"/>
      <c r="D204" s="39">
        <v>0</v>
      </c>
      <c r="E204" s="40">
        <v>0</v>
      </c>
      <c r="F204" s="39">
        <f t="shared" si="29"/>
        <v>0</v>
      </c>
      <c r="G204" s="39">
        <f t="shared" si="30"/>
        <v>0</v>
      </c>
      <c r="H204" s="39">
        <f t="shared" si="31"/>
        <v>0</v>
      </c>
      <c r="I204" s="39">
        <f t="shared" si="32"/>
        <v>0</v>
      </c>
      <c r="J204" s="39">
        <f t="shared" si="33"/>
        <v>0</v>
      </c>
      <c r="K204" s="39">
        <f t="shared" si="34"/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v>0</v>
      </c>
      <c r="AK204" s="40">
        <v>0</v>
      </c>
      <c r="AL204" s="40">
        <v>0</v>
      </c>
      <c r="AM204" s="40">
        <v>0</v>
      </c>
      <c r="AN204" s="40">
        <v>0</v>
      </c>
      <c r="AO204" s="41">
        <f t="shared" si="35"/>
        <v>0</v>
      </c>
      <c r="AP204" s="41">
        <f t="shared" si="36"/>
        <v>0</v>
      </c>
      <c r="AQ204" s="41">
        <f t="shared" si="37"/>
        <v>0</v>
      </c>
      <c r="AR204" s="41">
        <f t="shared" si="38"/>
        <v>0</v>
      </c>
      <c r="AS204" s="41">
        <f t="shared" si="39"/>
        <v>0</v>
      </c>
      <c r="AT204" s="41">
        <f t="shared" si="40"/>
        <v>0</v>
      </c>
      <c r="AU204" s="40">
        <v>0</v>
      </c>
      <c r="AV204" s="40">
        <v>0</v>
      </c>
      <c r="AW204" s="40">
        <v>0</v>
      </c>
      <c r="AX204" s="40">
        <v>0</v>
      </c>
      <c r="AY204" s="40">
        <v>0</v>
      </c>
      <c r="AZ204" s="40">
        <v>0</v>
      </c>
      <c r="BA204" s="40">
        <v>0</v>
      </c>
      <c r="BB204" s="40">
        <v>0</v>
      </c>
      <c r="BC204" s="40">
        <v>0</v>
      </c>
      <c r="BD204" s="40">
        <v>0</v>
      </c>
      <c r="BE204" s="40">
        <v>0</v>
      </c>
      <c r="BF204" s="40">
        <v>0</v>
      </c>
      <c r="BG204" s="40">
        <v>0</v>
      </c>
      <c r="BH204" s="40">
        <v>0</v>
      </c>
      <c r="BI204" s="40">
        <v>0</v>
      </c>
      <c r="BJ204" s="40">
        <v>0</v>
      </c>
      <c r="BK204" s="40">
        <v>0</v>
      </c>
      <c r="BL204" s="40">
        <v>0</v>
      </c>
      <c r="BM204" s="40">
        <v>0</v>
      </c>
      <c r="BN204" s="40">
        <v>0</v>
      </c>
      <c r="BO204" s="40">
        <v>0</v>
      </c>
      <c r="BP204" s="40">
        <v>0</v>
      </c>
      <c r="BQ204" s="40">
        <v>0</v>
      </c>
      <c r="BR204" s="40">
        <v>0</v>
      </c>
      <c r="BS204" s="40">
        <v>0</v>
      </c>
      <c r="BT204" s="40">
        <v>0</v>
      </c>
      <c r="BU204" s="40">
        <v>0</v>
      </c>
      <c r="BV204" s="40">
        <v>0</v>
      </c>
      <c r="BW204" s="40">
        <v>0</v>
      </c>
      <c r="BX204" s="40">
        <v>0</v>
      </c>
      <c r="BY204" s="41">
        <v>0</v>
      </c>
      <c r="BZ204" s="41">
        <v>0</v>
      </c>
      <c r="CA204" s="47"/>
    </row>
    <row r="205" spans="1:79" s="35" customFormat="1" ht="33.75">
      <c r="A205" s="1"/>
      <c r="B205" s="15" t="s">
        <v>343</v>
      </c>
      <c r="C205" s="14" t="s">
        <v>350</v>
      </c>
      <c r="D205" s="39">
        <v>0.134468</v>
      </c>
      <c r="E205" s="40">
        <v>0</v>
      </c>
      <c r="F205" s="39">
        <f t="shared" si="29"/>
        <v>0.134468</v>
      </c>
      <c r="G205" s="39">
        <f t="shared" si="30"/>
        <v>0</v>
      </c>
      <c r="H205" s="39">
        <f t="shared" si="31"/>
        <v>0</v>
      </c>
      <c r="I205" s="39">
        <f t="shared" si="32"/>
        <v>0</v>
      </c>
      <c r="J205" s="39">
        <f t="shared" si="33"/>
        <v>0</v>
      </c>
      <c r="K205" s="39">
        <f t="shared" si="34"/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0.134468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v>0</v>
      </c>
      <c r="AO205" s="41">
        <f t="shared" si="35"/>
        <v>0.01378051</v>
      </c>
      <c r="AP205" s="41">
        <f t="shared" si="36"/>
        <v>0</v>
      </c>
      <c r="AQ205" s="41">
        <f t="shared" si="37"/>
        <v>0</v>
      </c>
      <c r="AR205" s="41">
        <f t="shared" si="38"/>
        <v>0</v>
      </c>
      <c r="AS205" s="41">
        <f t="shared" si="39"/>
        <v>0</v>
      </c>
      <c r="AT205" s="41">
        <f t="shared" si="40"/>
        <v>0</v>
      </c>
      <c r="AU205" s="40">
        <v>0</v>
      </c>
      <c r="AV205" s="40">
        <v>0</v>
      </c>
      <c r="AW205" s="40">
        <v>0</v>
      </c>
      <c r="AX205" s="40">
        <v>0</v>
      </c>
      <c r="AY205" s="40">
        <v>0</v>
      </c>
      <c r="AZ205" s="40">
        <v>0</v>
      </c>
      <c r="BA205" s="40">
        <v>0</v>
      </c>
      <c r="BB205" s="40">
        <v>0</v>
      </c>
      <c r="BC205" s="40">
        <v>0.01378051</v>
      </c>
      <c r="BD205" s="40">
        <v>0</v>
      </c>
      <c r="BE205" s="40">
        <v>0</v>
      </c>
      <c r="BF205" s="40">
        <v>0</v>
      </c>
      <c r="BG205" s="40">
        <v>0</v>
      </c>
      <c r="BH205" s="40">
        <v>0</v>
      </c>
      <c r="BI205" s="40">
        <v>0</v>
      </c>
      <c r="BJ205" s="40">
        <v>0</v>
      </c>
      <c r="BK205" s="40">
        <v>0</v>
      </c>
      <c r="BL205" s="40">
        <v>0</v>
      </c>
      <c r="BM205" s="40">
        <v>0</v>
      </c>
      <c r="BN205" s="40">
        <v>0</v>
      </c>
      <c r="BO205" s="40">
        <v>0</v>
      </c>
      <c r="BP205" s="40">
        <v>0</v>
      </c>
      <c r="BQ205" s="40">
        <v>0</v>
      </c>
      <c r="BR205" s="40">
        <v>0</v>
      </c>
      <c r="BS205" s="40">
        <v>0</v>
      </c>
      <c r="BT205" s="40">
        <v>0</v>
      </c>
      <c r="BU205" s="40">
        <v>0</v>
      </c>
      <c r="BV205" s="40">
        <v>0</v>
      </c>
      <c r="BW205" s="40">
        <v>0</v>
      </c>
      <c r="BX205" s="40">
        <v>0</v>
      </c>
      <c r="BY205" s="41">
        <v>0</v>
      </c>
      <c r="BZ205" s="41">
        <v>0</v>
      </c>
      <c r="CA205" s="47" t="s">
        <v>357</v>
      </c>
    </row>
    <row r="206" spans="1:79" s="45" customFormat="1" ht="21">
      <c r="A206" s="20" t="s">
        <v>242</v>
      </c>
      <c r="B206" s="11" t="s">
        <v>243</v>
      </c>
      <c r="C206" s="22" t="s">
        <v>110</v>
      </c>
      <c r="D206" s="42">
        <v>3.9323479999999997</v>
      </c>
      <c r="E206" s="43">
        <v>0</v>
      </c>
      <c r="F206" s="39">
        <f t="shared" si="29"/>
        <v>3.36939951</v>
      </c>
      <c r="G206" s="39">
        <f t="shared" si="30"/>
        <v>0</v>
      </c>
      <c r="H206" s="39">
        <f t="shared" si="31"/>
        <v>0</v>
      </c>
      <c r="I206" s="39">
        <f t="shared" si="32"/>
        <v>0</v>
      </c>
      <c r="J206" s="39">
        <f t="shared" si="33"/>
        <v>0</v>
      </c>
      <c r="K206" s="39">
        <f t="shared" si="34"/>
        <v>0</v>
      </c>
      <c r="L206" s="43">
        <v>0</v>
      </c>
      <c r="M206" s="43">
        <v>0.487382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2.8820175100000003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0</v>
      </c>
      <c r="AG206" s="43">
        <v>0</v>
      </c>
      <c r="AH206" s="43">
        <v>0</v>
      </c>
      <c r="AI206" s="43">
        <v>0</v>
      </c>
      <c r="AJ206" s="43">
        <v>0</v>
      </c>
      <c r="AK206" s="43">
        <v>0</v>
      </c>
      <c r="AL206" s="43">
        <v>0</v>
      </c>
      <c r="AM206" s="43">
        <v>0</v>
      </c>
      <c r="AN206" s="43">
        <v>0</v>
      </c>
      <c r="AO206" s="41">
        <f t="shared" si="35"/>
        <v>2.92879242</v>
      </c>
      <c r="AP206" s="41">
        <f t="shared" si="36"/>
        <v>0</v>
      </c>
      <c r="AQ206" s="41">
        <f t="shared" si="37"/>
        <v>0</v>
      </c>
      <c r="AR206" s="41">
        <f t="shared" si="38"/>
        <v>0</v>
      </c>
      <c r="AS206" s="41">
        <f t="shared" si="39"/>
        <v>0</v>
      </c>
      <c r="AT206" s="41">
        <f t="shared" si="40"/>
        <v>0</v>
      </c>
      <c r="AU206" s="43">
        <v>0</v>
      </c>
      <c r="AV206" s="43">
        <v>0.03311672</v>
      </c>
      <c r="AW206" s="43">
        <v>0</v>
      </c>
      <c r="AX206" s="43">
        <v>0</v>
      </c>
      <c r="AY206" s="43">
        <v>0</v>
      </c>
      <c r="AZ206" s="43">
        <v>0</v>
      </c>
      <c r="BA206" s="43">
        <v>0</v>
      </c>
      <c r="BB206" s="43">
        <v>0</v>
      </c>
      <c r="BC206" s="43">
        <v>2.8956757</v>
      </c>
      <c r="BD206" s="43">
        <v>0</v>
      </c>
      <c r="BE206" s="43">
        <v>0</v>
      </c>
      <c r="BF206" s="43">
        <v>0</v>
      </c>
      <c r="BG206" s="43">
        <v>0</v>
      </c>
      <c r="BH206" s="43">
        <v>0</v>
      </c>
      <c r="BI206" s="43">
        <v>0</v>
      </c>
      <c r="BJ206" s="43">
        <v>0</v>
      </c>
      <c r="BK206" s="43">
        <v>0</v>
      </c>
      <c r="BL206" s="43">
        <v>0</v>
      </c>
      <c r="BM206" s="43">
        <v>0</v>
      </c>
      <c r="BN206" s="43">
        <v>0</v>
      </c>
      <c r="BO206" s="43">
        <v>0</v>
      </c>
      <c r="BP206" s="43">
        <v>0</v>
      </c>
      <c r="BQ206" s="43">
        <v>0</v>
      </c>
      <c r="BR206" s="43">
        <v>0</v>
      </c>
      <c r="BS206" s="43">
        <v>0</v>
      </c>
      <c r="BT206" s="43">
        <v>0</v>
      </c>
      <c r="BU206" s="43">
        <v>0</v>
      </c>
      <c r="BV206" s="43">
        <v>0</v>
      </c>
      <c r="BW206" s="43">
        <v>0</v>
      </c>
      <c r="BX206" s="43">
        <v>0</v>
      </c>
      <c r="BY206" s="44">
        <f t="shared" si="28"/>
        <v>-0.44060708999999987</v>
      </c>
      <c r="BZ206" s="44">
        <f>BY206/F206*100</f>
        <v>-13.07672446358253</v>
      </c>
      <c r="CA206" s="48"/>
    </row>
    <row r="207" spans="1:79" s="45" customFormat="1" ht="21.75">
      <c r="A207" s="20" t="s">
        <v>242</v>
      </c>
      <c r="B207" s="12" t="s">
        <v>244</v>
      </c>
      <c r="C207" s="23" t="s">
        <v>245</v>
      </c>
      <c r="D207" s="42">
        <v>0.48738200000000004</v>
      </c>
      <c r="E207" s="43">
        <v>0</v>
      </c>
      <c r="F207" s="39">
        <f t="shared" si="29"/>
        <v>0.487382</v>
      </c>
      <c r="G207" s="39">
        <f t="shared" si="30"/>
        <v>0</v>
      </c>
      <c r="H207" s="39">
        <f t="shared" si="31"/>
        <v>0</v>
      </c>
      <c r="I207" s="39">
        <f t="shared" si="32"/>
        <v>0</v>
      </c>
      <c r="J207" s="39">
        <f t="shared" si="33"/>
        <v>0</v>
      </c>
      <c r="K207" s="39">
        <f t="shared" si="34"/>
        <v>0</v>
      </c>
      <c r="L207" s="43">
        <v>0</v>
      </c>
      <c r="M207" s="43">
        <v>0.487382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43">
        <v>0</v>
      </c>
      <c r="AF207" s="43">
        <v>0</v>
      </c>
      <c r="AG207" s="43">
        <v>0</v>
      </c>
      <c r="AH207" s="43">
        <v>0</v>
      </c>
      <c r="AI207" s="43">
        <v>0</v>
      </c>
      <c r="AJ207" s="43">
        <v>0</v>
      </c>
      <c r="AK207" s="43">
        <v>0</v>
      </c>
      <c r="AL207" s="43">
        <v>0</v>
      </c>
      <c r="AM207" s="43">
        <v>0</v>
      </c>
      <c r="AN207" s="43">
        <v>0</v>
      </c>
      <c r="AO207" s="41">
        <f t="shared" si="35"/>
        <v>0.04677491</v>
      </c>
      <c r="AP207" s="41">
        <f t="shared" si="36"/>
        <v>0</v>
      </c>
      <c r="AQ207" s="41">
        <f t="shared" si="37"/>
        <v>0</v>
      </c>
      <c r="AR207" s="41">
        <f t="shared" si="38"/>
        <v>0</v>
      </c>
      <c r="AS207" s="41">
        <f t="shared" si="39"/>
        <v>0</v>
      </c>
      <c r="AT207" s="41">
        <f t="shared" si="40"/>
        <v>0</v>
      </c>
      <c r="AU207" s="43">
        <v>0</v>
      </c>
      <c r="AV207" s="43">
        <v>0.03311672</v>
      </c>
      <c r="AW207" s="43">
        <v>0</v>
      </c>
      <c r="AX207" s="43">
        <v>0</v>
      </c>
      <c r="AY207" s="43">
        <v>0</v>
      </c>
      <c r="AZ207" s="43">
        <v>0</v>
      </c>
      <c r="BA207" s="43">
        <v>0</v>
      </c>
      <c r="BB207" s="43">
        <v>0</v>
      </c>
      <c r="BC207" s="43">
        <v>0.013658189999999999</v>
      </c>
      <c r="BD207" s="43">
        <v>0</v>
      </c>
      <c r="BE207" s="43">
        <v>0</v>
      </c>
      <c r="BF207" s="43">
        <v>0</v>
      </c>
      <c r="BG207" s="43">
        <v>0</v>
      </c>
      <c r="BH207" s="43">
        <v>0</v>
      </c>
      <c r="BI207" s="43">
        <v>0</v>
      </c>
      <c r="BJ207" s="43">
        <v>0</v>
      </c>
      <c r="BK207" s="43">
        <v>0</v>
      </c>
      <c r="BL207" s="43">
        <v>0</v>
      </c>
      <c r="BM207" s="43">
        <v>0</v>
      </c>
      <c r="BN207" s="43">
        <v>0</v>
      </c>
      <c r="BO207" s="43">
        <v>0</v>
      </c>
      <c r="BP207" s="43">
        <v>0</v>
      </c>
      <c r="BQ207" s="43">
        <v>0</v>
      </c>
      <c r="BR207" s="43">
        <v>0</v>
      </c>
      <c r="BS207" s="43">
        <v>0</v>
      </c>
      <c r="BT207" s="43">
        <v>0</v>
      </c>
      <c r="BU207" s="43">
        <v>0</v>
      </c>
      <c r="BV207" s="43">
        <v>0</v>
      </c>
      <c r="BW207" s="43">
        <v>0</v>
      </c>
      <c r="BX207" s="43">
        <v>0</v>
      </c>
      <c r="BY207" s="44">
        <f t="shared" si="28"/>
        <v>-0.44060709</v>
      </c>
      <c r="BZ207" s="44">
        <f>BY207/F207*100</f>
        <v>-90.40282365782898</v>
      </c>
      <c r="CA207" s="48"/>
    </row>
    <row r="208" spans="1:79" s="35" customFormat="1" ht="45">
      <c r="A208" s="1"/>
      <c r="B208" s="15" t="s">
        <v>246</v>
      </c>
      <c r="C208" s="14" t="s">
        <v>245</v>
      </c>
      <c r="D208" s="39">
        <v>0.48738200000000004</v>
      </c>
      <c r="E208" s="40">
        <v>0</v>
      </c>
      <c r="F208" s="39">
        <f t="shared" si="29"/>
        <v>0.487382</v>
      </c>
      <c r="G208" s="39">
        <f t="shared" si="30"/>
        <v>0</v>
      </c>
      <c r="H208" s="39">
        <f t="shared" si="31"/>
        <v>0</v>
      </c>
      <c r="I208" s="39">
        <f t="shared" si="32"/>
        <v>0</v>
      </c>
      <c r="J208" s="39">
        <f t="shared" si="33"/>
        <v>0</v>
      </c>
      <c r="K208" s="39">
        <f t="shared" si="34"/>
        <v>0</v>
      </c>
      <c r="L208" s="40">
        <v>0</v>
      </c>
      <c r="M208" s="40">
        <v>0.487382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v>0</v>
      </c>
      <c r="AO208" s="41">
        <f t="shared" si="35"/>
        <v>0.04677491</v>
      </c>
      <c r="AP208" s="41">
        <f t="shared" si="36"/>
        <v>0</v>
      </c>
      <c r="AQ208" s="41">
        <f t="shared" si="37"/>
        <v>0</v>
      </c>
      <c r="AR208" s="41">
        <f t="shared" si="38"/>
        <v>0</v>
      </c>
      <c r="AS208" s="41">
        <f t="shared" si="39"/>
        <v>0</v>
      </c>
      <c r="AT208" s="41">
        <f t="shared" si="40"/>
        <v>0</v>
      </c>
      <c r="AU208" s="40">
        <v>0</v>
      </c>
      <c r="AV208" s="40">
        <v>0.03311672</v>
      </c>
      <c r="AW208" s="40">
        <v>0</v>
      </c>
      <c r="AX208" s="40">
        <v>0</v>
      </c>
      <c r="AY208" s="40">
        <v>0</v>
      </c>
      <c r="AZ208" s="40">
        <v>0</v>
      </c>
      <c r="BA208" s="40">
        <v>0</v>
      </c>
      <c r="BB208" s="40">
        <v>0</v>
      </c>
      <c r="BC208" s="40">
        <v>0.013658189999999999</v>
      </c>
      <c r="BD208" s="40">
        <v>0</v>
      </c>
      <c r="BE208" s="40">
        <v>0</v>
      </c>
      <c r="BF208" s="40">
        <v>0</v>
      </c>
      <c r="BG208" s="40">
        <v>0</v>
      </c>
      <c r="BH208" s="40">
        <v>0</v>
      </c>
      <c r="BI208" s="40">
        <v>0</v>
      </c>
      <c r="BJ208" s="40">
        <v>0</v>
      </c>
      <c r="BK208" s="40">
        <v>0</v>
      </c>
      <c r="BL208" s="40">
        <v>0</v>
      </c>
      <c r="BM208" s="40">
        <v>0</v>
      </c>
      <c r="BN208" s="40">
        <v>0</v>
      </c>
      <c r="BO208" s="40">
        <v>0</v>
      </c>
      <c r="BP208" s="40">
        <v>0</v>
      </c>
      <c r="BQ208" s="40">
        <v>0</v>
      </c>
      <c r="BR208" s="40">
        <v>0</v>
      </c>
      <c r="BS208" s="40">
        <v>0</v>
      </c>
      <c r="BT208" s="40">
        <v>0</v>
      </c>
      <c r="BU208" s="40">
        <v>0</v>
      </c>
      <c r="BV208" s="40">
        <v>0</v>
      </c>
      <c r="BW208" s="40">
        <v>0</v>
      </c>
      <c r="BX208" s="40">
        <v>0</v>
      </c>
      <c r="BY208" s="41">
        <f t="shared" si="28"/>
        <v>-0.44060709</v>
      </c>
      <c r="BZ208" s="41">
        <f>BY208/F208*100</f>
        <v>-90.40282365782898</v>
      </c>
      <c r="CA208" s="47" t="s">
        <v>358</v>
      </c>
    </row>
    <row r="209" spans="1:79" s="45" customFormat="1" ht="21">
      <c r="A209" s="20" t="s">
        <v>242</v>
      </c>
      <c r="B209" s="12" t="s">
        <v>247</v>
      </c>
      <c r="C209" s="21" t="s">
        <v>248</v>
      </c>
      <c r="D209" s="42">
        <v>0.574966</v>
      </c>
      <c r="E209" s="43">
        <v>0</v>
      </c>
      <c r="F209" s="39">
        <f t="shared" si="29"/>
        <v>0.01201751</v>
      </c>
      <c r="G209" s="39">
        <f t="shared" si="30"/>
        <v>0</v>
      </c>
      <c r="H209" s="39">
        <f t="shared" si="31"/>
        <v>0</v>
      </c>
      <c r="I209" s="39">
        <f t="shared" si="32"/>
        <v>0</v>
      </c>
      <c r="J209" s="39">
        <f t="shared" si="33"/>
        <v>0</v>
      </c>
      <c r="K209" s="39">
        <f t="shared" si="34"/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0.01201751</v>
      </c>
      <c r="U209" s="43">
        <v>0</v>
      </c>
      <c r="V209" s="43">
        <v>0</v>
      </c>
      <c r="W209" s="43">
        <v>0</v>
      </c>
      <c r="X209" s="43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43">
        <v>0</v>
      </c>
      <c r="AF209" s="43">
        <v>0</v>
      </c>
      <c r="AG209" s="43">
        <v>0</v>
      </c>
      <c r="AH209" s="43">
        <v>0</v>
      </c>
      <c r="AI209" s="43">
        <v>0</v>
      </c>
      <c r="AJ209" s="43">
        <v>0</v>
      </c>
      <c r="AK209" s="43">
        <v>0</v>
      </c>
      <c r="AL209" s="43">
        <v>0</v>
      </c>
      <c r="AM209" s="43">
        <v>0</v>
      </c>
      <c r="AN209" s="43">
        <v>0</v>
      </c>
      <c r="AO209" s="41">
        <f t="shared" si="35"/>
        <v>0.01201751</v>
      </c>
      <c r="AP209" s="41">
        <f t="shared" si="36"/>
        <v>0</v>
      </c>
      <c r="AQ209" s="41">
        <f t="shared" si="37"/>
        <v>0</v>
      </c>
      <c r="AR209" s="41">
        <f t="shared" si="38"/>
        <v>0</v>
      </c>
      <c r="AS209" s="41">
        <f t="shared" si="39"/>
        <v>0</v>
      </c>
      <c r="AT209" s="41">
        <f t="shared" si="40"/>
        <v>0</v>
      </c>
      <c r="AU209" s="43">
        <v>0</v>
      </c>
      <c r="AV209" s="43">
        <v>0</v>
      </c>
      <c r="AW209" s="43">
        <v>0</v>
      </c>
      <c r="AX209" s="43">
        <v>0</v>
      </c>
      <c r="AY209" s="43">
        <v>0</v>
      </c>
      <c r="AZ209" s="43">
        <v>0</v>
      </c>
      <c r="BA209" s="43">
        <v>0</v>
      </c>
      <c r="BB209" s="43">
        <v>0</v>
      </c>
      <c r="BC209" s="43">
        <v>0.01201751</v>
      </c>
      <c r="BD209" s="43">
        <v>0</v>
      </c>
      <c r="BE209" s="43">
        <v>0</v>
      </c>
      <c r="BF209" s="43">
        <v>0</v>
      </c>
      <c r="BG209" s="43">
        <v>0</v>
      </c>
      <c r="BH209" s="43">
        <v>0</v>
      </c>
      <c r="BI209" s="43">
        <v>0</v>
      </c>
      <c r="BJ209" s="43">
        <v>0</v>
      </c>
      <c r="BK209" s="43">
        <v>0</v>
      </c>
      <c r="BL209" s="43">
        <v>0</v>
      </c>
      <c r="BM209" s="43">
        <v>0</v>
      </c>
      <c r="BN209" s="43">
        <v>0</v>
      </c>
      <c r="BO209" s="43">
        <v>0</v>
      </c>
      <c r="BP209" s="43">
        <v>0</v>
      </c>
      <c r="BQ209" s="43">
        <v>0</v>
      </c>
      <c r="BR209" s="43">
        <v>0</v>
      </c>
      <c r="BS209" s="43">
        <v>0</v>
      </c>
      <c r="BT209" s="43">
        <v>0</v>
      </c>
      <c r="BU209" s="43">
        <v>0</v>
      </c>
      <c r="BV209" s="43">
        <v>0</v>
      </c>
      <c r="BW209" s="43">
        <v>0</v>
      </c>
      <c r="BX209" s="43">
        <v>0</v>
      </c>
      <c r="BY209" s="44">
        <f t="shared" si="28"/>
        <v>0</v>
      </c>
      <c r="BZ209" s="44">
        <v>0</v>
      </c>
      <c r="CA209" s="48" t="s">
        <v>358</v>
      </c>
    </row>
    <row r="210" spans="1:79" s="45" customFormat="1" ht="21">
      <c r="A210" s="20" t="s">
        <v>242</v>
      </c>
      <c r="B210" s="16" t="s">
        <v>249</v>
      </c>
      <c r="C210" s="21" t="s">
        <v>250</v>
      </c>
      <c r="D210" s="42">
        <v>2.87</v>
      </c>
      <c r="E210" s="43">
        <v>0</v>
      </c>
      <c r="F210" s="39">
        <f t="shared" si="29"/>
        <v>2.87</v>
      </c>
      <c r="G210" s="39">
        <f t="shared" si="30"/>
        <v>0</v>
      </c>
      <c r="H210" s="39">
        <f t="shared" si="31"/>
        <v>0</v>
      </c>
      <c r="I210" s="39">
        <f t="shared" si="32"/>
        <v>0</v>
      </c>
      <c r="J210" s="39">
        <f t="shared" si="33"/>
        <v>0</v>
      </c>
      <c r="K210" s="39">
        <f t="shared" si="34"/>
        <v>2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2.87</v>
      </c>
      <c r="U210" s="43">
        <v>0</v>
      </c>
      <c r="V210" s="43">
        <v>0</v>
      </c>
      <c r="W210" s="43">
        <v>0</v>
      </c>
      <c r="X210" s="43">
        <v>0</v>
      </c>
      <c r="Y210" s="43">
        <f>SUM(Y211:Y212)</f>
        <v>2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43">
        <v>0</v>
      </c>
      <c r="AF210" s="43">
        <v>0</v>
      </c>
      <c r="AG210" s="43">
        <v>0</v>
      </c>
      <c r="AH210" s="43">
        <v>0</v>
      </c>
      <c r="AI210" s="43">
        <v>0</v>
      </c>
      <c r="AJ210" s="43">
        <v>0</v>
      </c>
      <c r="AK210" s="43">
        <v>0</v>
      </c>
      <c r="AL210" s="43">
        <v>0</v>
      </c>
      <c r="AM210" s="43">
        <v>0</v>
      </c>
      <c r="AN210" s="43">
        <v>0</v>
      </c>
      <c r="AO210" s="41">
        <f t="shared" si="35"/>
        <v>2.87</v>
      </c>
      <c r="AP210" s="41">
        <f t="shared" si="36"/>
        <v>0</v>
      </c>
      <c r="AQ210" s="41">
        <f t="shared" si="37"/>
        <v>0</v>
      </c>
      <c r="AR210" s="41">
        <f t="shared" si="38"/>
        <v>0</v>
      </c>
      <c r="AS210" s="41">
        <f t="shared" si="39"/>
        <v>0</v>
      </c>
      <c r="AT210" s="41">
        <f t="shared" si="40"/>
        <v>2</v>
      </c>
      <c r="AU210" s="43">
        <v>0</v>
      </c>
      <c r="AV210" s="43">
        <v>0</v>
      </c>
      <c r="AW210" s="43">
        <v>0</v>
      </c>
      <c r="AX210" s="43">
        <v>0</v>
      </c>
      <c r="AY210" s="43">
        <v>0</v>
      </c>
      <c r="AZ210" s="43">
        <v>0</v>
      </c>
      <c r="BA210" s="43">
        <v>0</v>
      </c>
      <c r="BB210" s="43">
        <v>0</v>
      </c>
      <c r="BC210" s="43">
        <v>2.87</v>
      </c>
      <c r="BD210" s="43">
        <v>0</v>
      </c>
      <c r="BE210" s="43">
        <v>0</v>
      </c>
      <c r="BF210" s="43">
        <v>0</v>
      </c>
      <c r="BG210" s="43">
        <v>0</v>
      </c>
      <c r="BH210" s="43">
        <f>SUM(BH211:BH212)</f>
        <v>2</v>
      </c>
      <c r="BI210" s="43">
        <v>0</v>
      </c>
      <c r="BJ210" s="43">
        <v>0</v>
      </c>
      <c r="BK210" s="43">
        <v>0</v>
      </c>
      <c r="BL210" s="43">
        <v>0</v>
      </c>
      <c r="BM210" s="43">
        <v>0</v>
      </c>
      <c r="BN210" s="43">
        <v>0</v>
      </c>
      <c r="BO210" s="43">
        <v>0</v>
      </c>
      <c r="BP210" s="43">
        <v>0</v>
      </c>
      <c r="BQ210" s="43">
        <v>0</v>
      </c>
      <c r="BR210" s="43">
        <v>0</v>
      </c>
      <c r="BS210" s="43">
        <v>0</v>
      </c>
      <c r="BT210" s="43">
        <v>0</v>
      </c>
      <c r="BU210" s="43">
        <v>0</v>
      </c>
      <c r="BV210" s="43">
        <v>0</v>
      </c>
      <c r="BW210" s="43">
        <v>0</v>
      </c>
      <c r="BX210" s="43">
        <v>0</v>
      </c>
      <c r="BY210" s="44">
        <f t="shared" si="28"/>
        <v>0</v>
      </c>
      <c r="BZ210" s="44">
        <v>0</v>
      </c>
      <c r="CA210" s="48"/>
    </row>
    <row r="211" spans="1:79" s="35" customFormat="1" ht="11.25">
      <c r="A211" s="1"/>
      <c r="B211" s="15" t="s">
        <v>344</v>
      </c>
      <c r="C211" s="14" t="s">
        <v>250</v>
      </c>
      <c r="D211" s="39">
        <v>1.625</v>
      </c>
      <c r="E211" s="40">
        <v>0</v>
      </c>
      <c r="F211" s="39">
        <f t="shared" si="29"/>
        <v>1.625</v>
      </c>
      <c r="G211" s="39">
        <f t="shared" si="30"/>
        <v>0</v>
      </c>
      <c r="H211" s="39">
        <f t="shared" si="31"/>
        <v>0</v>
      </c>
      <c r="I211" s="39">
        <f t="shared" si="32"/>
        <v>0</v>
      </c>
      <c r="J211" s="39">
        <f t="shared" si="33"/>
        <v>0</v>
      </c>
      <c r="K211" s="39">
        <f t="shared" si="34"/>
        <v>1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1.625</v>
      </c>
      <c r="U211" s="40">
        <v>0</v>
      </c>
      <c r="V211" s="40">
        <v>0</v>
      </c>
      <c r="W211" s="40">
        <v>0</v>
      </c>
      <c r="X211" s="40">
        <v>0</v>
      </c>
      <c r="Y211" s="40">
        <v>1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v>0</v>
      </c>
      <c r="AO211" s="41">
        <f t="shared" si="35"/>
        <v>1.625</v>
      </c>
      <c r="AP211" s="41">
        <f t="shared" si="36"/>
        <v>0</v>
      </c>
      <c r="AQ211" s="41">
        <f t="shared" si="37"/>
        <v>0</v>
      </c>
      <c r="AR211" s="41">
        <f t="shared" si="38"/>
        <v>0</v>
      </c>
      <c r="AS211" s="41">
        <f t="shared" si="39"/>
        <v>0</v>
      </c>
      <c r="AT211" s="41">
        <f t="shared" si="40"/>
        <v>1</v>
      </c>
      <c r="AU211" s="40">
        <v>0</v>
      </c>
      <c r="AV211" s="40">
        <v>0</v>
      </c>
      <c r="AW211" s="40">
        <v>0</v>
      </c>
      <c r="AX211" s="40">
        <v>0</v>
      </c>
      <c r="AY211" s="40">
        <v>0</v>
      </c>
      <c r="AZ211" s="40">
        <v>0</v>
      </c>
      <c r="BA211" s="40">
        <v>0</v>
      </c>
      <c r="BB211" s="40">
        <v>0</v>
      </c>
      <c r="BC211" s="40">
        <v>1.625</v>
      </c>
      <c r="BD211" s="40">
        <v>0</v>
      </c>
      <c r="BE211" s="40">
        <v>0</v>
      </c>
      <c r="BF211" s="40">
        <v>0</v>
      </c>
      <c r="BG211" s="40">
        <v>0</v>
      </c>
      <c r="BH211" s="40">
        <v>1</v>
      </c>
      <c r="BI211" s="40">
        <v>0</v>
      </c>
      <c r="BJ211" s="40">
        <v>0</v>
      </c>
      <c r="BK211" s="40">
        <v>0</v>
      </c>
      <c r="BL211" s="40">
        <v>0</v>
      </c>
      <c r="BM211" s="40">
        <v>0</v>
      </c>
      <c r="BN211" s="40">
        <v>0</v>
      </c>
      <c r="BO211" s="40">
        <v>0</v>
      </c>
      <c r="BP211" s="40">
        <v>0</v>
      </c>
      <c r="BQ211" s="40">
        <v>0</v>
      </c>
      <c r="BR211" s="40">
        <v>0</v>
      </c>
      <c r="BS211" s="40">
        <v>0</v>
      </c>
      <c r="BT211" s="40">
        <v>0</v>
      </c>
      <c r="BU211" s="40">
        <v>0</v>
      </c>
      <c r="BV211" s="40">
        <v>0</v>
      </c>
      <c r="BW211" s="40">
        <v>0</v>
      </c>
      <c r="BX211" s="40">
        <v>0</v>
      </c>
      <c r="BY211" s="41">
        <f t="shared" si="28"/>
        <v>0</v>
      </c>
      <c r="BZ211" s="41">
        <v>0</v>
      </c>
      <c r="CA211" s="47"/>
    </row>
    <row r="212" spans="1:79" s="35" customFormat="1" ht="11.25">
      <c r="A212" s="1"/>
      <c r="B212" s="15" t="s">
        <v>345</v>
      </c>
      <c r="C212" s="14" t="s">
        <v>250</v>
      </c>
      <c r="D212" s="39">
        <v>1.245</v>
      </c>
      <c r="E212" s="40">
        <v>0</v>
      </c>
      <c r="F212" s="39">
        <f t="shared" si="29"/>
        <v>1.245</v>
      </c>
      <c r="G212" s="39">
        <f t="shared" si="30"/>
        <v>0</v>
      </c>
      <c r="H212" s="39">
        <f t="shared" si="31"/>
        <v>0</v>
      </c>
      <c r="I212" s="39">
        <f t="shared" si="32"/>
        <v>0</v>
      </c>
      <c r="J212" s="39">
        <f t="shared" si="33"/>
        <v>0</v>
      </c>
      <c r="K212" s="39">
        <f t="shared" si="34"/>
        <v>1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1.245</v>
      </c>
      <c r="U212" s="40">
        <v>0</v>
      </c>
      <c r="V212" s="40">
        <v>0</v>
      </c>
      <c r="W212" s="40">
        <v>0</v>
      </c>
      <c r="X212" s="40">
        <v>0</v>
      </c>
      <c r="Y212" s="40">
        <v>1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1">
        <f t="shared" si="35"/>
        <v>1.245</v>
      </c>
      <c r="AP212" s="41">
        <f t="shared" si="36"/>
        <v>0</v>
      </c>
      <c r="AQ212" s="41">
        <f t="shared" si="37"/>
        <v>0</v>
      </c>
      <c r="AR212" s="41">
        <f t="shared" si="38"/>
        <v>0</v>
      </c>
      <c r="AS212" s="41">
        <f t="shared" si="39"/>
        <v>0</v>
      </c>
      <c r="AT212" s="41">
        <f t="shared" si="40"/>
        <v>1</v>
      </c>
      <c r="AU212" s="40">
        <v>0</v>
      </c>
      <c r="AV212" s="40">
        <v>0</v>
      </c>
      <c r="AW212" s="40">
        <v>0</v>
      </c>
      <c r="AX212" s="40">
        <v>0</v>
      </c>
      <c r="AY212" s="40">
        <v>0</v>
      </c>
      <c r="AZ212" s="40">
        <v>0</v>
      </c>
      <c r="BA212" s="40">
        <v>0</v>
      </c>
      <c r="BB212" s="40">
        <v>0</v>
      </c>
      <c r="BC212" s="40">
        <v>1.245</v>
      </c>
      <c r="BD212" s="40">
        <v>0</v>
      </c>
      <c r="BE212" s="40">
        <v>0</v>
      </c>
      <c r="BF212" s="40">
        <v>0</v>
      </c>
      <c r="BG212" s="40">
        <v>0</v>
      </c>
      <c r="BH212" s="40">
        <v>1</v>
      </c>
      <c r="BI212" s="40">
        <v>0</v>
      </c>
      <c r="BJ212" s="40">
        <v>0</v>
      </c>
      <c r="BK212" s="40">
        <v>0</v>
      </c>
      <c r="BL212" s="40">
        <v>0</v>
      </c>
      <c r="BM212" s="40">
        <v>0</v>
      </c>
      <c r="BN212" s="40">
        <v>0</v>
      </c>
      <c r="BO212" s="40">
        <v>0</v>
      </c>
      <c r="BP212" s="40">
        <v>0</v>
      </c>
      <c r="BQ212" s="40">
        <v>0</v>
      </c>
      <c r="BR212" s="40">
        <v>0</v>
      </c>
      <c r="BS212" s="40">
        <v>0</v>
      </c>
      <c r="BT212" s="40">
        <v>0</v>
      </c>
      <c r="BU212" s="40">
        <v>0</v>
      </c>
      <c r="BV212" s="40">
        <v>0</v>
      </c>
      <c r="BW212" s="40">
        <v>0</v>
      </c>
      <c r="BX212" s="40">
        <v>0</v>
      </c>
      <c r="BY212" s="41">
        <v>0</v>
      </c>
      <c r="BZ212" s="41">
        <v>0</v>
      </c>
      <c r="CA212" s="47"/>
    </row>
    <row r="213" spans="1:79" s="35" customFormat="1" ht="31.5">
      <c r="A213" s="1" t="s">
        <v>251</v>
      </c>
      <c r="B213" s="11" t="s">
        <v>252</v>
      </c>
      <c r="C213" s="3"/>
      <c r="D213" s="39">
        <v>0</v>
      </c>
      <c r="E213" s="40">
        <v>0</v>
      </c>
      <c r="F213" s="39">
        <f aca="true" t="shared" si="41" ref="F213:F233">M213+T213+AA213+AH213</f>
        <v>0</v>
      </c>
      <c r="G213" s="39">
        <f aca="true" t="shared" si="42" ref="G213:G233">N213+U213+AB213+AI213</f>
        <v>0</v>
      </c>
      <c r="H213" s="39">
        <f aca="true" t="shared" si="43" ref="H213:H233">O213+V213+AC213+AJ213</f>
        <v>0</v>
      </c>
      <c r="I213" s="39">
        <f aca="true" t="shared" si="44" ref="I213:I233">P213+W213+AD213+AK213</f>
        <v>0</v>
      </c>
      <c r="J213" s="39">
        <f aca="true" t="shared" si="45" ref="J213:J233">Q213+X213+AE213+AL213</f>
        <v>0</v>
      </c>
      <c r="K213" s="39">
        <f aca="true" t="shared" si="46" ref="K213:K233">R213+Y213+AF213+AM213</f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</v>
      </c>
      <c r="AO213" s="41">
        <f aca="true" t="shared" si="47" ref="AO213:AO233">AV213+BC213+BJ213+BQ213</f>
        <v>0</v>
      </c>
      <c r="AP213" s="41">
        <f aca="true" t="shared" si="48" ref="AP213:AP233">AW213+BD213+BK213+BR213</f>
        <v>0</v>
      </c>
      <c r="AQ213" s="41">
        <f aca="true" t="shared" si="49" ref="AQ213:AQ233">AX213+BE213+BL213+BS213</f>
        <v>0</v>
      </c>
      <c r="AR213" s="41">
        <f aca="true" t="shared" si="50" ref="AR213:AR233">AY213+BF213+BM213+BT213</f>
        <v>0</v>
      </c>
      <c r="AS213" s="41">
        <f aca="true" t="shared" si="51" ref="AS213:AS233">AZ213+BG213+BN213+BU213</f>
        <v>0</v>
      </c>
      <c r="AT213" s="41">
        <f aca="true" t="shared" si="52" ref="AT213:AT233">BA213+BH213+BO213+BV213</f>
        <v>0</v>
      </c>
      <c r="AU213" s="40">
        <v>0</v>
      </c>
      <c r="AV213" s="40">
        <v>0</v>
      </c>
      <c r="AW213" s="40">
        <v>0</v>
      </c>
      <c r="AX213" s="40">
        <v>0</v>
      </c>
      <c r="AY213" s="40">
        <v>0</v>
      </c>
      <c r="AZ213" s="40">
        <v>0</v>
      </c>
      <c r="BA213" s="40">
        <v>0</v>
      </c>
      <c r="BB213" s="40">
        <v>0</v>
      </c>
      <c r="BC213" s="40">
        <v>0</v>
      </c>
      <c r="BD213" s="40">
        <v>0</v>
      </c>
      <c r="BE213" s="40">
        <v>0</v>
      </c>
      <c r="BF213" s="40">
        <v>0</v>
      </c>
      <c r="BG213" s="40">
        <v>0</v>
      </c>
      <c r="BH213" s="40">
        <v>0</v>
      </c>
      <c r="BI213" s="40">
        <v>0</v>
      </c>
      <c r="BJ213" s="40">
        <v>0</v>
      </c>
      <c r="BK213" s="40">
        <v>0</v>
      </c>
      <c r="BL213" s="40">
        <v>0</v>
      </c>
      <c r="BM213" s="40">
        <v>0</v>
      </c>
      <c r="BN213" s="40">
        <v>0</v>
      </c>
      <c r="BO213" s="40">
        <v>0</v>
      </c>
      <c r="BP213" s="40">
        <v>0</v>
      </c>
      <c r="BQ213" s="40">
        <v>0</v>
      </c>
      <c r="BR213" s="40">
        <v>0</v>
      </c>
      <c r="BS213" s="40">
        <v>0</v>
      </c>
      <c r="BT213" s="40">
        <v>0</v>
      </c>
      <c r="BU213" s="40">
        <v>0</v>
      </c>
      <c r="BV213" s="40">
        <v>0</v>
      </c>
      <c r="BW213" s="40">
        <v>0</v>
      </c>
      <c r="BX213" s="40">
        <v>0</v>
      </c>
      <c r="BY213" s="41">
        <f t="shared" si="28"/>
        <v>0</v>
      </c>
      <c r="BZ213" s="41">
        <v>0</v>
      </c>
      <c r="CA213" s="47"/>
    </row>
    <row r="214" spans="1:79" s="35" customFormat="1" ht="31.5">
      <c r="A214" s="1" t="s">
        <v>253</v>
      </c>
      <c r="B214" s="11" t="s">
        <v>254</v>
      </c>
      <c r="C214" s="3"/>
      <c r="D214" s="39">
        <v>0</v>
      </c>
      <c r="E214" s="40">
        <v>0</v>
      </c>
      <c r="F214" s="39">
        <f t="shared" si="41"/>
        <v>0</v>
      </c>
      <c r="G214" s="39">
        <f t="shared" si="42"/>
        <v>0</v>
      </c>
      <c r="H214" s="39">
        <f t="shared" si="43"/>
        <v>0</v>
      </c>
      <c r="I214" s="39">
        <f t="shared" si="44"/>
        <v>0</v>
      </c>
      <c r="J214" s="39">
        <f t="shared" si="45"/>
        <v>0</v>
      </c>
      <c r="K214" s="39">
        <f t="shared" si="46"/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1">
        <f t="shared" si="47"/>
        <v>0</v>
      </c>
      <c r="AP214" s="41">
        <f t="shared" si="48"/>
        <v>0</v>
      </c>
      <c r="AQ214" s="41">
        <f t="shared" si="49"/>
        <v>0</v>
      </c>
      <c r="AR214" s="41">
        <f t="shared" si="50"/>
        <v>0</v>
      </c>
      <c r="AS214" s="41">
        <f t="shared" si="51"/>
        <v>0</v>
      </c>
      <c r="AT214" s="41">
        <f t="shared" si="52"/>
        <v>0</v>
      </c>
      <c r="AU214" s="40">
        <v>0</v>
      </c>
      <c r="AV214" s="40">
        <v>0</v>
      </c>
      <c r="AW214" s="40">
        <v>0</v>
      </c>
      <c r="AX214" s="40">
        <v>0</v>
      </c>
      <c r="AY214" s="40">
        <v>0</v>
      </c>
      <c r="AZ214" s="40">
        <v>0</v>
      </c>
      <c r="BA214" s="40">
        <v>0</v>
      </c>
      <c r="BB214" s="40">
        <v>0</v>
      </c>
      <c r="BC214" s="40">
        <v>0</v>
      </c>
      <c r="BD214" s="40">
        <v>0</v>
      </c>
      <c r="BE214" s="40">
        <v>0</v>
      </c>
      <c r="BF214" s="40">
        <v>0</v>
      </c>
      <c r="BG214" s="40">
        <v>0</v>
      </c>
      <c r="BH214" s="40">
        <v>0</v>
      </c>
      <c r="BI214" s="40">
        <v>0</v>
      </c>
      <c r="BJ214" s="40">
        <v>0</v>
      </c>
      <c r="BK214" s="40">
        <v>0</v>
      </c>
      <c r="BL214" s="40">
        <v>0</v>
      </c>
      <c r="BM214" s="40">
        <v>0</v>
      </c>
      <c r="BN214" s="40">
        <v>0</v>
      </c>
      <c r="BO214" s="40">
        <v>0</v>
      </c>
      <c r="BP214" s="40">
        <v>0</v>
      </c>
      <c r="BQ214" s="40">
        <v>0</v>
      </c>
      <c r="BR214" s="40">
        <v>0</v>
      </c>
      <c r="BS214" s="40">
        <v>0</v>
      </c>
      <c r="BT214" s="40">
        <v>0</v>
      </c>
      <c r="BU214" s="40">
        <v>0</v>
      </c>
      <c r="BV214" s="40">
        <v>0</v>
      </c>
      <c r="BW214" s="40">
        <v>0</v>
      </c>
      <c r="BX214" s="40">
        <v>0</v>
      </c>
      <c r="BY214" s="41">
        <f t="shared" si="28"/>
        <v>0</v>
      </c>
      <c r="BZ214" s="41">
        <v>0</v>
      </c>
      <c r="CA214" s="47"/>
    </row>
    <row r="215" spans="1:79" s="35" customFormat="1" ht="31.5">
      <c r="A215" s="1" t="s">
        <v>255</v>
      </c>
      <c r="B215" s="11" t="s">
        <v>256</v>
      </c>
      <c r="C215" s="3"/>
      <c r="D215" s="39">
        <v>0</v>
      </c>
      <c r="E215" s="40">
        <v>0</v>
      </c>
      <c r="F215" s="39">
        <f t="shared" si="41"/>
        <v>0</v>
      </c>
      <c r="G215" s="39">
        <f t="shared" si="42"/>
        <v>0</v>
      </c>
      <c r="H215" s="39">
        <f t="shared" si="43"/>
        <v>0</v>
      </c>
      <c r="I215" s="39">
        <f t="shared" si="44"/>
        <v>0</v>
      </c>
      <c r="J215" s="39">
        <f t="shared" si="45"/>
        <v>0</v>
      </c>
      <c r="K215" s="39">
        <f t="shared" si="46"/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  <c r="AN215" s="40">
        <v>0</v>
      </c>
      <c r="AO215" s="41">
        <f t="shared" si="47"/>
        <v>0</v>
      </c>
      <c r="AP215" s="41">
        <f t="shared" si="48"/>
        <v>0</v>
      </c>
      <c r="AQ215" s="41">
        <f t="shared" si="49"/>
        <v>0</v>
      </c>
      <c r="AR215" s="41">
        <f t="shared" si="50"/>
        <v>0</v>
      </c>
      <c r="AS215" s="41">
        <f t="shared" si="51"/>
        <v>0</v>
      </c>
      <c r="AT215" s="41">
        <f t="shared" si="52"/>
        <v>0</v>
      </c>
      <c r="AU215" s="40">
        <v>0</v>
      </c>
      <c r="AV215" s="40">
        <v>0</v>
      </c>
      <c r="AW215" s="40">
        <v>0</v>
      </c>
      <c r="AX215" s="40">
        <v>0</v>
      </c>
      <c r="AY215" s="40">
        <v>0</v>
      </c>
      <c r="AZ215" s="40">
        <v>0</v>
      </c>
      <c r="BA215" s="40">
        <v>0</v>
      </c>
      <c r="BB215" s="40">
        <v>0</v>
      </c>
      <c r="BC215" s="40">
        <v>0</v>
      </c>
      <c r="BD215" s="40">
        <v>0</v>
      </c>
      <c r="BE215" s="40">
        <v>0</v>
      </c>
      <c r="BF215" s="40">
        <v>0</v>
      </c>
      <c r="BG215" s="40">
        <v>0</v>
      </c>
      <c r="BH215" s="40">
        <v>0</v>
      </c>
      <c r="BI215" s="40">
        <v>0</v>
      </c>
      <c r="BJ215" s="40">
        <v>0</v>
      </c>
      <c r="BK215" s="40">
        <v>0</v>
      </c>
      <c r="BL215" s="40">
        <v>0</v>
      </c>
      <c r="BM215" s="40">
        <v>0</v>
      </c>
      <c r="BN215" s="40">
        <v>0</v>
      </c>
      <c r="BO215" s="40">
        <v>0</v>
      </c>
      <c r="BP215" s="40">
        <v>0</v>
      </c>
      <c r="BQ215" s="40">
        <v>0</v>
      </c>
      <c r="BR215" s="40">
        <v>0</v>
      </c>
      <c r="BS215" s="40">
        <v>0</v>
      </c>
      <c r="BT215" s="40">
        <v>0</v>
      </c>
      <c r="BU215" s="40">
        <v>0</v>
      </c>
      <c r="BV215" s="40">
        <v>0</v>
      </c>
      <c r="BW215" s="40">
        <v>0</v>
      </c>
      <c r="BX215" s="40">
        <v>0</v>
      </c>
      <c r="BY215" s="41">
        <f t="shared" si="28"/>
        <v>0</v>
      </c>
      <c r="BZ215" s="41">
        <v>0</v>
      </c>
      <c r="CA215" s="47"/>
    </row>
    <row r="216" spans="1:79" s="45" customFormat="1" ht="21">
      <c r="A216" s="20" t="s">
        <v>257</v>
      </c>
      <c r="B216" s="11" t="s">
        <v>258</v>
      </c>
      <c r="C216" s="24" t="s">
        <v>110</v>
      </c>
      <c r="D216" s="42">
        <v>3.809061094</v>
      </c>
      <c r="E216" s="43">
        <v>0</v>
      </c>
      <c r="F216" s="39">
        <f t="shared" si="41"/>
        <v>3.288854724</v>
      </c>
      <c r="G216" s="39">
        <f t="shared" si="42"/>
        <v>0.16</v>
      </c>
      <c r="H216" s="39">
        <f t="shared" si="43"/>
        <v>0</v>
      </c>
      <c r="I216" s="39">
        <f t="shared" si="44"/>
        <v>0.875</v>
      </c>
      <c r="J216" s="39">
        <f t="shared" si="45"/>
        <v>0</v>
      </c>
      <c r="K216" s="39">
        <f t="shared" si="46"/>
        <v>1</v>
      </c>
      <c r="L216" s="43">
        <v>0</v>
      </c>
      <c r="M216" s="43">
        <v>2.7932172</v>
      </c>
      <c r="N216" s="43">
        <v>0</v>
      </c>
      <c r="O216" s="43">
        <v>0</v>
      </c>
      <c r="P216" s="43">
        <f>P217</f>
        <v>0.675</v>
      </c>
      <c r="Q216" s="43">
        <v>0</v>
      </c>
      <c r="R216" s="43">
        <v>0</v>
      </c>
      <c r="S216" s="43">
        <v>0</v>
      </c>
      <c r="T216" s="43">
        <v>0.49563752400000005</v>
      </c>
      <c r="U216" s="43">
        <f>U217</f>
        <v>0.16</v>
      </c>
      <c r="V216" s="43">
        <f>V217</f>
        <v>0</v>
      </c>
      <c r="W216" s="43">
        <f>W217</f>
        <v>0.2</v>
      </c>
      <c r="X216" s="43">
        <f>X217</f>
        <v>0</v>
      </c>
      <c r="Y216" s="43">
        <f>Y217</f>
        <v>1</v>
      </c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43">
        <v>0</v>
      </c>
      <c r="AH216" s="43">
        <v>0</v>
      </c>
      <c r="AI216" s="43">
        <v>0</v>
      </c>
      <c r="AJ216" s="43">
        <v>0</v>
      </c>
      <c r="AK216" s="43">
        <v>0</v>
      </c>
      <c r="AL216" s="43">
        <v>0</v>
      </c>
      <c r="AM216" s="43">
        <v>0</v>
      </c>
      <c r="AN216" s="43">
        <v>0</v>
      </c>
      <c r="AO216" s="41">
        <f t="shared" si="47"/>
        <v>3.35164247</v>
      </c>
      <c r="AP216" s="41">
        <f t="shared" si="48"/>
        <v>0.1</v>
      </c>
      <c r="AQ216" s="41">
        <f t="shared" si="49"/>
        <v>0</v>
      </c>
      <c r="AR216" s="41">
        <f t="shared" si="50"/>
        <v>1.0339999999999998</v>
      </c>
      <c r="AS216" s="41">
        <f t="shared" si="51"/>
        <v>0</v>
      </c>
      <c r="AT216" s="41">
        <f t="shared" si="52"/>
        <v>1</v>
      </c>
      <c r="AU216" s="43">
        <v>0</v>
      </c>
      <c r="AV216" s="43">
        <v>2.51679114</v>
      </c>
      <c r="AW216" s="43">
        <v>0</v>
      </c>
      <c r="AX216" s="43">
        <v>0</v>
      </c>
      <c r="AY216" s="43">
        <f>AY217</f>
        <v>0.694</v>
      </c>
      <c r="AZ216" s="43">
        <v>0</v>
      </c>
      <c r="BA216" s="43">
        <v>0</v>
      </c>
      <c r="BB216" s="43">
        <v>0</v>
      </c>
      <c r="BC216" s="43">
        <f aca="true" t="shared" si="53" ref="BC216:BH216">BC217</f>
        <v>0.83485133</v>
      </c>
      <c r="BD216" s="43">
        <f t="shared" si="53"/>
        <v>0.1</v>
      </c>
      <c r="BE216" s="43">
        <f t="shared" si="53"/>
        <v>0</v>
      </c>
      <c r="BF216" s="43">
        <f t="shared" si="53"/>
        <v>0.33999999999999997</v>
      </c>
      <c r="BG216" s="43">
        <f t="shared" si="53"/>
        <v>0</v>
      </c>
      <c r="BH216" s="43">
        <f t="shared" si="53"/>
        <v>1</v>
      </c>
      <c r="BI216" s="43">
        <v>0</v>
      </c>
      <c r="BJ216" s="43">
        <v>0</v>
      </c>
      <c r="BK216" s="43">
        <v>0</v>
      </c>
      <c r="BL216" s="43">
        <v>0</v>
      </c>
      <c r="BM216" s="43">
        <v>0</v>
      </c>
      <c r="BN216" s="43">
        <v>0</v>
      </c>
      <c r="BO216" s="43">
        <v>0</v>
      </c>
      <c r="BP216" s="43">
        <v>0</v>
      </c>
      <c r="BQ216" s="43">
        <v>0</v>
      </c>
      <c r="BR216" s="43">
        <v>0</v>
      </c>
      <c r="BS216" s="43">
        <v>0</v>
      </c>
      <c r="BT216" s="43">
        <v>0</v>
      </c>
      <c r="BU216" s="43">
        <v>0</v>
      </c>
      <c r="BV216" s="43">
        <v>0</v>
      </c>
      <c r="BW216" s="43">
        <v>0</v>
      </c>
      <c r="BX216" s="43">
        <v>0</v>
      </c>
      <c r="BY216" s="44">
        <f t="shared" si="28"/>
        <v>0.0627877459999997</v>
      </c>
      <c r="BZ216" s="44">
        <f>BY216/F216*100</f>
        <v>1.9091067033704496</v>
      </c>
      <c r="CA216" s="48"/>
    </row>
    <row r="217" spans="1:79" s="45" customFormat="1" ht="42.75">
      <c r="A217" s="20" t="s">
        <v>257</v>
      </c>
      <c r="B217" s="12" t="s">
        <v>259</v>
      </c>
      <c r="C217" s="21" t="s">
        <v>260</v>
      </c>
      <c r="D217" s="42">
        <v>3.809061094</v>
      </c>
      <c r="E217" s="43">
        <v>0</v>
      </c>
      <c r="F217" s="39">
        <f t="shared" si="41"/>
        <v>3.288854724</v>
      </c>
      <c r="G217" s="39">
        <f t="shared" si="42"/>
        <v>0.16</v>
      </c>
      <c r="H217" s="39">
        <f t="shared" si="43"/>
        <v>0</v>
      </c>
      <c r="I217" s="39">
        <f t="shared" si="44"/>
        <v>0.875</v>
      </c>
      <c r="J217" s="39">
        <f t="shared" si="45"/>
        <v>0</v>
      </c>
      <c r="K217" s="39">
        <f t="shared" si="46"/>
        <v>1</v>
      </c>
      <c r="L217" s="43">
        <v>0</v>
      </c>
      <c r="M217" s="43">
        <v>2.7932172</v>
      </c>
      <c r="N217" s="43">
        <v>0</v>
      </c>
      <c r="O217" s="43">
        <v>0</v>
      </c>
      <c r="P217" s="43">
        <f>SUM(P219:P233)</f>
        <v>0.675</v>
      </c>
      <c r="Q217" s="43">
        <v>0</v>
      </c>
      <c r="R217" s="43">
        <v>0</v>
      </c>
      <c r="S217" s="43">
        <v>0</v>
      </c>
      <c r="T217" s="43">
        <v>0.49563752400000005</v>
      </c>
      <c r="U217" s="43">
        <f>SUM(U219:U233)</f>
        <v>0.16</v>
      </c>
      <c r="V217" s="43">
        <f>SUM(V219:V233)</f>
        <v>0</v>
      </c>
      <c r="W217" s="43">
        <f>SUM(W219:W233)</f>
        <v>0.2</v>
      </c>
      <c r="X217" s="43">
        <f>SUM(X219:X233)</f>
        <v>0</v>
      </c>
      <c r="Y217" s="43">
        <f>SUM(Y219:Y233)</f>
        <v>1</v>
      </c>
      <c r="Z217" s="43">
        <v>0</v>
      </c>
      <c r="AA217" s="43">
        <v>0</v>
      </c>
      <c r="AB217" s="43">
        <v>0</v>
      </c>
      <c r="AC217" s="43">
        <v>0</v>
      </c>
      <c r="AD217" s="43">
        <v>0</v>
      </c>
      <c r="AE217" s="43">
        <v>0</v>
      </c>
      <c r="AF217" s="43">
        <v>0</v>
      </c>
      <c r="AG217" s="43">
        <v>0</v>
      </c>
      <c r="AH217" s="43">
        <v>0</v>
      </c>
      <c r="AI217" s="43">
        <v>0</v>
      </c>
      <c r="AJ217" s="43">
        <v>0</v>
      </c>
      <c r="AK217" s="43">
        <v>0</v>
      </c>
      <c r="AL217" s="43">
        <v>0</v>
      </c>
      <c r="AM217" s="43">
        <v>0</v>
      </c>
      <c r="AN217" s="43">
        <v>0</v>
      </c>
      <c r="AO217" s="41">
        <f t="shared" si="47"/>
        <v>3.35164247</v>
      </c>
      <c r="AP217" s="41">
        <f t="shared" si="48"/>
        <v>0.1</v>
      </c>
      <c r="AQ217" s="41">
        <f t="shared" si="49"/>
        <v>0</v>
      </c>
      <c r="AR217" s="41">
        <f t="shared" si="50"/>
        <v>1.0339999999999998</v>
      </c>
      <c r="AS217" s="41">
        <f t="shared" si="51"/>
        <v>0</v>
      </c>
      <c r="AT217" s="41">
        <f t="shared" si="52"/>
        <v>1</v>
      </c>
      <c r="AU217" s="43">
        <v>0</v>
      </c>
      <c r="AV217" s="43">
        <v>2.51679114</v>
      </c>
      <c r="AW217" s="43">
        <v>0</v>
      </c>
      <c r="AX217" s="43">
        <v>0</v>
      </c>
      <c r="AY217" s="43">
        <f>SUM(AY219:AY233)</f>
        <v>0.694</v>
      </c>
      <c r="AZ217" s="43">
        <v>0</v>
      </c>
      <c r="BA217" s="43">
        <v>0</v>
      </c>
      <c r="BB217" s="43">
        <v>0</v>
      </c>
      <c r="BC217" s="43">
        <v>0.83485133</v>
      </c>
      <c r="BD217" s="43">
        <f>SUM(BD219:BD233)</f>
        <v>0.1</v>
      </c>
      <c r="BE217" s="43">
        <f>SUM(BE219:BE233)</f>
        <v>0</v>
      </c>
      <c r="BF217" s="43">
        <f>SUM(BF219:BF233)</f>
        <v>0.33999999999999997</v>
      </c>
      <c r="BG217" s="43">
        <f>SUM(BG219:BG233)</f>
        <v>0</v>
      </c>
      <c r="BH217" s="43">
        <f>SUM(BH219:BH233)</f>
        <v>1</v>
      </c>
      <c r="BI217" s="43">
        <v>0</v>
      </c>
      <c r="BJ217" s="43">
        <v>0</v>
      </c>
      <c r="BK217" s="43">
        <v>0</v>
      </c>
      <c r="BL217" s="43">
        <v>0</v>
      </c>
      <c r="BM217" s="43">
        <v>0</v>
      </c>
      <c r="BN217" s="43">
        <v>0</v>
      </c>
      <c r="BO217" s="43">
        <v>0</v>
      </c>
      <c r="BP217" s="43">
        <v>0</v>
      </c>
      <c r="BQ217" s="43">
        <v>0</v>
      </c>
      <c r="BR217" s="43">
        <v>0</v>
      </c>
      <c r="BS217" s="43">
        <v>0</v>
      </c>
      <c r="BT217" s="43">
        <v>0</v>
      </c>
      <c r="BU217" s="43">
        <v>0</v>
      </c>
      <c r="BV217" s="43">
        <v>0</v>
      </c>
      <c r="BW217" s="43">
        <v>0</v>
      </c>
      <c r="BX217" s="43">
        <v>0</v>
      </c>
      <c r="BY217" s="44">
        <f t="shared" si="28"/>
        <v>0.0627877459999997</v>
      </c>
      <c r="BZ217" s="44">
        <f>BY217/F217*100</f>
        <v>1.9091067033704496</v>
      </c>
      <c r="CA217" s="48"/>
    </row>
    <row r="218" spans="1:79" s="35" customFormat="1" ht="11.25">
      <c r="A218" s="1"/>
      <c r="B218" s="10" t="s">
        <v>230</v>
      </c>
      <c r="C218" s="6"/>
      <c r="D218" s="39">
        <v>0</v>
      </c>
      <c r="E218" s="40">
        <v>0</v>
      </c>
      <c r="F218" s="39">
        <f t="shared" si="41"/>
        <v>0</v>
      </c>
      <c r="G218" s="39">
        <f t="shared" si="42"/>
        <v>0</v>
      </c>
      <c r="H218" s="39">
        <f t="shared" si="43"/>
        <v>0</v>
      </c>
      <c r="I218" s="39">
        <f t="shared" si="44"/>
        <v>0</v>
      </c>
      <c r="J218" s="39">
        <f t="shared" si="45"/>
        <v>0</v>
      </c>
      <c r="K218" s="39">
        <f t="shared" si="46"/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1">
        <f t="shared" si="47"/>
        <v>0</v>
      </c>
      <c r="AP218" s="41">
        <f t="shared" si="48"/>
        <v>0</v>
      </c>
      <c r="AQ218" s="41">
        <f t="shared" si="49"/>
        <v>0</v>
      </c>
      <c r="AR218" s="41">
        <f t="shared" si="50"/>
        <v>0</v>
      </c>
      <c r="AS218" s="41">
        <f t="shared" si="51"/>
        <v>0</v>
      </c>
      <c r="AT218" s="41">
        <f t="shared" si="52"/>
        <v>0</v>
      </c>
      <c r="AU218" s="40">
        <v>0</v>
      </c>
      <c r="AV218" s="40">
        <v>0</v>
      </c>
      <c r="AW218" s="40">
        <v>0</v>
      </c>
      <c r="AX218" s="40">
        <v>0</v>
      </c>
      <c r="AY218" s="40">
        <v>0</v>
      </c>
      <c r="AZ218" s="40">
        <v>0</v>
      </c>
      <c r="BA218" s="40">
        <v>0</v>
      </c>
      <c r="BB218" s="40">
        <v>0</v>
      </c>
      <c r="BC218" s="40">
        <v>0</v>
      </c>
      <c r="BD218" s="40">
        <v>0</v>
      </c>
      <c r="BE218" s="40">
        <v>0</v>
      </c>
      <c r="BF218" s="40">
        <v>0</v>
      </c>
      <c r="BG218" s="40">
        <v>0</v>
      </c>
      <c r="BH218" s="40">
        <v>0</v>
      </c>
      <c r="BI218" s="40">
        <v>0</v>
      </c>
      <c r="BJ218" s="40">
        <v>0</v>
      </c>
      <c r="BK218" s="40">
        <v>0</v>
      </c>
      <c r="BL218" s="40">
        <v>0</v>
      </c>
      <c r="BM218" s="40">
        <v>0</v>
      </c>
      <c r="BN218" s="40">
        <v>0</v>
      </c>
      <c r="BO218" s="40">
        <v>0</v>
      </c>
      <c r="BP218" s="40">
        <v>0</v>
      </c>
      <c r="BQ218" s="40">
        <v>0</v>
      </c>
      <c r="BR218" s="40">
        <v>0</v>
      </c>
      <c r="BS218" s="40">
        <v>0</v>
      </c>
      <c r="BT218" s="40">
        <v>0</v>
      </c>
      <c r="BU218" s="40">
        <v>0</v>
      </c>
      <c r="BV218" s="40">
        <v>0</v>
      </c>
      <c r="BW218" s="40">
        <v>0</v>
      </c>
      <c r="BX218" s="40">
        <v>0</v>
      </c>
      <c r="BY218" s="41">
        <f t="shared" si="28"/>
        <v>0</v>
      </c>
      <c r="BZ218" s="41">
        <v>0</v>
      </c>
      <c r="CA218" s="47"/>
    </row>
    <row r="219" spans="1:79" s="35" customFormat="1" ht="45">
      <c r="A219" s="1"/>
      <c r="B219" s="17" t="s">
        <v>261</v>
      </c>
      <c r="C219" s="6" t="s">
        <v>260</v>
      </c>
      <c r="D219" s="39">
        <v>0</v>
      </c>
      <c r="E219" s="40">
        <v>0</v>
      </c>
      <c r="F219" s="39">
        <f t="shared" si="41"/>
        <v>0</v>
      </c>
      <c r="G219" s="39">
        <f t="shared" si="42"/>
        <v>0</v>
      </c>
      <c r="H219" s="39">
        <f t="shared" si="43"/>
        <v>0</v>
      </c>
      <c r="I219" s="39">
        <f t="shared" si="44"/>
        <v>0</v>
      </c>
      <c r="J219" s="39">
        <f t="shared" si="45"/>
        <v>0</v>
      </c>
      <c r="K219" s="39">
        <f t="shared" si="46"/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0">
        <v>0</v>
      </c>
      <c r="AK219" s="40">
        <v>0</v>
      </c>
      <c r="AL219" s="40">
        <v>0</v>
      </c>
      <c r="AM219" s="40">
        <v>0</v>
      </c>
      <c r="AN219" s="40">
        <v>0</v>
      </c>
      <c r="AO219" s="41">
        <f t="shared" si="47"/>
        <v>0</v>
      </c>
      <c r="AP219" s="41">
        <f t="shared" si="48"/>
        <v>0</v>
      </c>
      <c r="AQ219" s="41">
        <f t="shared" si="49"/>
        <v>0</v>
      </c>
      <c r="AR219" s="41">
        <f t="shared" si="50"/>
        <v>0</v>
      </c>
      <c r="AS219" s="41">
        <f t="shared" si="51"/>
        <v>0</v>
      </c>
      <c r="AT219" s="41">
        <f t="shared" si="52"/>
        <v>0</v>
      </c>
      <c r="AU219" s="40">
        <v>0</v>
      </c>
      <c r="AV219" s="40">
        <v>0</v>
      </c>
      <c r="AW219" s="40">
        <v>0</v>
      </c>
      <c r="AX219" s="40">
        <v>0</v>
      </c>
      <c r="AY219" s="40">
        <v>0</v>
      </c>
      <c r="AZ219" s="40">
        <v>0</v>
      </c>
      <c r="BA219" s="40">
        <v>0</v>
      </c>
      <c r="BB219" s="40">
        <v>0</v>
      </c>
      <c r="BC219" s="40">
        <v>0</v>
      </c>
      <c r="BD219" s="40">
        <v>0</v>
      </c>
      <c r="BE219" s="40">
        <v>0</v>
      </c>
      <c r="BF219" s="40">
        <v>0</v>
      </c>
      <c r="BG219" s="40">
        <v>0</v>
      </c>
      <c r="BH219" s="40">
        <v>0</v>
      </c>
      <c r="BI219" s="40">
        <v>0</v>
      </c>
      <c r="BJ219" s="40">
        <v>0</v>
      </c>
      <c r="BK219" s="40">
        <v>0</v>
      </c>
      <c r="BL219" s="40">
        <v>0</v>
      </c>
      <c r="BM219" s="40">
        <v>0</v>
      </c>
      <c r="BN219" s="40">
        <v>0</v>
      </c>
      <c r="BO219" s="40">
        <v>0</v>
      </c>
      <c r="BP219" s="40">
        <v>0</v>
      </c>
      <c r="BQ219" s="40">
        <v>0</v>
      </c>
      <c r="BR219" s="40">
        <v>0</v>
      </c>
      <c r="BS219" s="40">
        <v>0</v>
      </c>
      <c r="BT219" s="40">
        <v>0</v>
      </c>
      <c r="BU219" s="40">
        <v>0</v>
      </c>
      <c r="BV219" s="40">
        <v>0</v>
      </c>
      <c r="BW219" s="40">
        <v>0</v>
      </c>
      <c r="BX219" s="40">
        <v>0</v>
      </c>
      <c r="BY219" s="41">
        <f t="shared" si="28"/>
        <v>0</v>
      </c>
      <c r="BZ219" s="41">
        <v>0</v>
      </c>
      <c r="CA219" s="47"/>
    </row>
    <row r="220" spans="1:79" s="35" customFormat="1" ht="22.5">
      <c r="A220" s="1"/>
      <c r="B220" s="18" t="s">
        <v>262</v>
      </c>
      <c r="C220" s="6"/>
      <c r="D220" s="39">
        <v>0.63301812</v>
      </c>
      <c r="E220" s="40">
        <v>0</v>
      </c>
      <c r="F220" s="39">
        <f t="shared" si="41"/>
        <v>0.6194672400000001</v>
      </c>
      <c r="G220" s="39">
        <f t="shared" si="42"/>
        <v>0</v>
      </c>
      <c r="H220" s="39">
        <f t="shared" si="43"/>
        <v>0</v>
      </c>
      <c r="I220" s="39">
        <f t="shared" si="44"/>
        <v>0.28</v>
      </c>
      <c r="J220" s="39">
        <f t="shared" si="45"/>
        <v>0</v>
      </c>
      <c r="K220" s="39">
        <f t="shared" si="46"/>
        <v>0</v>
      </c>
      <c r="L220" s="40">
        <v>0</v>
      </c>
      <c r="M220" s="40">
        <v>0.6194672400000001</v>
      </c>
      <c r="N220" s="40">
        <v>0</v>
      </c>
      <c r="O220" s="40">
        <v>0</v>
      </c>
      <c r="P220" s="40">
        <v>0.28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0</v>
      </c>
      <c r="AJ220" s="40">
        <v>0</v>
      </c>
      <c r="AK220" s="40">
        <v>0</v>
      </c>
      <c r="AL220" s="40">
        <v>0</v>
      </c>
      <c r="AM220" s="40">
        <v>0</v>
      </c>
      <c r="AN220" s="40">
        <v>0</v>
      </c>
      <c r="AO220" s="41">
        <f t="shared" si="47"/>
        <v>0.52319661</v>
      </c>
      <c r="AP220" s="41">
        <f t="shared" si="48"/>
        <v>0</v>
      </c>
      <c r="AQ220" s="41">
        <f t="shared" si="49"/>
        <v>0</v>
      </c>
      <c r="AR220" s="41">
        <f t="shared" si="50"/>
        <v>0.299</v>
      </c>
      <c r="AS220" s="41">
        <f t="shared" si="51"/>
        <v>0</v>
      </c>
      <c r="AT220" s="41">
        <f t="shared" si="52"/>
        <v>0</v>
      </c>
      <c r="AU220" s="40">
        <v>0</v>
      </c>
      <c r="AV220" s="40">
        <v>0.52319661</v>
      </c>
      <c r="AW220" s="40">
        <v>0</v>
      </c>
      <c r="AX220" s="40">
        <v>0</v>
      </c>
      <c r="AY220" s="40">
        <v>0.299</v>
      </c>
      <c r="AZ220" s="40">
        <v>0</v>
      </c>
      <c r="BA220" s="40">
        <v>0</v>
      </c>
      <c r="BB220" s="40">
        <v>0</v>
      </c>
      <c r="BC220" s="40">
        <v>0</v>
      </c>
      <c r="BD220" s="40">
        <v>0</v>
      </c>
      <c r="BE220" s="40">
        <v>0</v>
      </c>
      <c r="BF220" s="40">
        <v>0</v>
      </c>
      <c r="BG220" s="40">
        <v>0</v>
      </c>
      <c r="BH220" s="40">
        <v>0</v>
      </c>
      <c r="BI220" s="40">
        <v>0</v>
      </c>
      <c r="BJ220" s="40">
        <v>0</v>
      </c>
      <c r="BK220" s="40">
        <v>0</v>
      </c>
      <c r="BL220" s="40">
        <v>0</v>
      </c>
      <c r="BM220" s="40">
        <v>0</v>
      </c>
      <c r="BN220" s="40">
        <v>0</v>
      </c>
      <c r="BO220" s="40">
        <v>0</v>
      </c>
      <c r="BP220" s="40">
        <v>0</v>
      </c>
      <c r="BQ220" s="40">
        <v>0</v>
      </c>
      <c r="BR220" s="40">
        <v>0</v>
      </c>
      <c r="BS220" s="40">
        <v>0</v>
      </c>
      <c r="BT220" s="40">
        <v>0</v>
      </c>
      <c r="BU220" s="40">
        <v>0</v>
      </c>
      <c r="BV220" s="40">
        <v>0</v>
      </c>
      <c r="BW220" s="40">
        <v>0</v>
      </c>
      <c r="BX220" s="40">
        <v>0</v>
      </c>
      <c r="BY220" s="41">
        <f t="shared" si="28"/>
        <v>-0.09627063000000013</v>
      </c>
      <c r="BZ220" s="41">
        <f>BY220/F220*100</f>
        <v>-15.540875091312353</v>
      </c>
      <c r="CA220" s="47"/>
    </row>
    <row r="221" spans="1:79" s="35" customFormat="1" ht="33.75">
      <c r="A221" s="1"/>
      <c r="B221" s="17" t="s">
        <v>346</v>
      </c>
      <c r="C221" s="6" t="s">
        <v>260</v>
      </c>
      <c r="D221" s="39">
        <v>0</v>
      </c>
      <c r="E221" s="40">
        <v>0</v>
      </c>
      <c r="F221" s="39">
        <f t="shared" si="41"/>
        <v>0</v>
      </c>
      <c r="G221" s="39">
        <f t="shared" si="42"/>
        <v>0</v>
      </c>
      <c r="H221" s="39">
        <f t="shared" si="43"/>
        <v>0</v>
      </c>
      <c r="I221" s="39">
        <f t="shared" si="44"/>
        <v>0</v>
      </c>
      <c r="J221" s="39">
        <f t="shared" si="45"/>
        <v>0</v>
      </c>
      <c r="K221" s="39">
        <f t="shared" si="46"/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0">
        <v>0</v>
      </c>
      <c r="AK221" s="40">
        <v>0</v>
      </c>
      <c r="AL221" s="40">
        <v>0</v>
      </c>
      <c r="AM221" s="40">
        <v>0</v>
      </c>
      <c r="AN221" s="40">
        <v>0</v>
      </c>
      <c r="AO221" s="41">
        <f t="shared" si="47"/>
        <v>0</v>
      </c>
      <c r="AP221" s="41">
        <f t="shared" si="48"/>
        <v>0</v>
      </c>
      <c r="AQ221" s="41">
        <f t="shared" si="49"/>
        <v>0</v>
      </c>
      <c r="AR221" s="41">
        <f t="shared" si="50"/>
        <v>0</v>
      </c>
      <c r="AS221" s="41">
        <f t="shared" si="51"/>
        <v>0</v>
      </c>
      <c r="AT221" s="41">
        <f t="shared" si="52"/>
        <v>0</v>
      </c>
      <c r="AU221" s="40">
        <v>0</v>
      </c>
      <c r="AV221" s="40">
        <v>0</v>
      </c>
      <c r="AW221" s="40">
        <v>0</v>
      </c>
      <c r="AX221" s="40">
        <v>0</v>
      </c>
      <c r="AY221" s="40">
        <v>0</v>
      </c>
      <c r="AZ221" s="40">
        <v>0</v>
      </c>
      <c r="BA221" s="40">
        <v>0</v>
      </c>
      <c r="BB221" s="40">
        <v>0</v>
      </c>
      <c r="BC221" s="40">
        <v>0</v>
      </c>
      <c r="BD221" s="40">
        <v>0</v>
      </c>
      <c r="BE221" s="40">
        <v>0</v>
      </c>
      <c r="BF221" s="40">
        <v>0</v>
      </c>
      <c r="BG221" s="40">
        <v>0</v>
      </c>
      <c r="BH221" s="40">
        <v>0</v>
      </c>
      <c r="BI221" s="40">
        <v>0</v>
      </c>
      <c r="BJ221" s="40">
        <v>0</v>
      </c>
      <c r="BK221" s="40">
        <v>0</v>
      </c>
      <c r="BL221" s="40">
        <v>0</v>
      </c>
      <c r="BM221" s="40">
        <v>0</v>
      </c>
      <c r="BN221" s="40">
        <v>0</v>
      </c>
      <c r="BO221" s="40">
        <v>0</v>
      </c>
      <c r="BP221" s="40">
        <v>0</v>
      </c>
      <c r="BQ221" s="40">
        <v>0</v>
      </c>
      <c r="BR221" s="40">
        <v>0</v>
      </c>
      <c r="BS221" s="40">
        <v>0</v>
      </c>
      <c r="BT221" s="40">
        <v>0</v>
      </c>
      <c r="BU221" s="40">
        <v>0</v>
      </c>
      <c r="BV221" s="40">
        <v>0</v>
      </c>
      <c r="BW221" s="40">
        <v>0</v>
      </c>
      <c r="BX221" s="40">
        <v>0</v>
      </c>
      <c r="BY221" s="41">
        <v>0</v>
      </c>
      <c r="BZ221" s="41">
        <v>0</v>
      </c>
      <c r="CA221" s="47"/>
    </row>
    <row r="222" spans="1:79" s="35" customFormat="1" ht="22.5">
      <c r="A222" s="1"/>
      <c r="B222" s="18" t="s">
        <v>347</v>
      </c>
      <c r="C222" s="6"/>
      <c r="D222" s="39">
        <v>0.509306162</v>
      </c>
      <c r="E222" s="40">
        <v>0</v>
      </c>
      <c r="F222" s="39">
        <f t="shared" si="41"/>
        <v>0.010500671999999999</v>
      </c>
      <c r="G222" s="39">
        <f t="shared" si="42"/>
        <v>0</v>
      </c>
      <c r="H222" s="39">
        <f t="shared" si="43"/>
        <v>0</v>
      </c>
      <c r="I222" s="39">
        <f t="shared" si="44"/>
        <v>0</v>
      </c>
      <c r="J222" s="39">
        <f t="shared" si="45"/>
        <v>0</v>
      </c>
      <c r="K222" s="39">
        <f t="shared" si="46"/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0.010500671999999999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  <c r="AJ222" s="40">
        <v>0</v>
      </c>
      <c r="AK222" s="40">
        <v>0</v>
      </c>
      <c r="AL222" s="40">
        <v>0</v>
      </c>
      <c r="AM222" s="40">
        <v>0</v>
      </c>
      <c r="AN222" s="40">
        <v>0</v>
      </c>
      <c r="AO222" s="41">
        <f t="shared" si="47"/>
        <v>0.011380000000000001</v>
      </c>
      <c r="AP222" s="41">
        <f t="shared" si="48"/>
        <v>0</v>
      </c>
      <c r="AQ222" s="41">
        <f t="shared" si="49"/>
        <v>0</v>
      </c>
      <c r="AR222" s="41">
        <f t="shared" si="50"/>
        <v>0</v>
      </c>
      <c r="AS222" s="41">
        <f t="shared" si="51"/>
        <v>0</v>
      </c>
      <c r="AT222" s="41">
        <f t="shared" si="52"/>
        <v>0</v>
      </c>
      <c r="AU222" s="40">
        <v>0</v>
      </c>
      <c r="AV222" s="40">
        <v>0</v>
      </c>
      <c r="AW222" s="40">
        <v>0</v>
      </c>
      <c r="AX222" s="40">
        <v>0</v>
      </c>
      <c r="AY222" s="40">
        <v>0</v>
      </c>
      <c r="AZ222" s="40">
        <v>0</v>
      </c>
      <c r="BA222" s="40">
        <v>0</v>
      </c>
      <c r="BB222" s="40">
        <v>0</v>
      </c>
      <c r="BC222" s="40">
        <v>0.011380000000000001</v>
      </c>
      <c r="BD222" s="40">
        <v>0</v>
      </c>
      <c r="BE222" s="40">
        <v>0</v>
      </c>
      <c r="BF222" s="40">
        <v>0</v>
      </c>
      <c r="BG222" s="40">
        <v>0</v>
      </c>
      <c r="BH222" s="40">
        <v>0</v>
      </c>
      <c r="BI222" s="40">
        <v>0</v>
      </c>
      <c r="BJ222" s="40">
        <v>0</v>
      </c>
      <c r="BK222" s="40">
        <v>0</v>
      </c>
      <c r="BL222" s="40">
        <v>0</v>
      </c>
      <c r="BM222" s="40">
        <v>0</v>
      </c>
      <c r="BN222" s="40">
        <v>0</v>
      </c>
      <c r="BO222" s="40">
        <v>0</v>
      </c>
      <c r="BP222" s="40">
        <v>0</v>
      </c>
      <c r="BQ222" s="40">
        <v>0</v>
      </c>
      <c r="BR222" s="40">
        <v>0</v>
      </c>
      <c r="BS222" s="40">
        <v>0</v>
      </c>
      <c r="BT222" s="40">
        <v>0</v>
      </c>
      <c r="BU222" s="40">
        <v>0</v>
      </c>
      <c r="BV222" s="40">
        <v>0</v>
      </c>
      <c r="BW222" s="40">
        <v>0</v>
      </c>
      <c r="BX222" s="40">
        <v>0</v>
      </c>
      <c r="BY222" s="41">
        <v>0</v>
      </c>
      <c r="BZ222" s="41">
        <v>0</v>
      </c>
      <c r="CA222" s="47" t="s">
        <v>351</v>
      </c>
    </row>
    <row r="223" spans="1:79" s="35" customFormat="1" ht="11.25">
      <c r="A223" s="1"/>
      <c r="B223" s="10" t="s">
        <v>172</v>
      </c>
      <c r="C223" s="6"/>
      <c r="D223" s="39">
        <v>0</v>
      </c>
      <c r="E223" s="40">
        <v>0</v>
      </c>
      <c r="F223" s="39">
        <f t="shared" si="41"/>
        <v>0</v>
      </c>
      <c r="G223" s="39">
        <f t="shared" si="42"/>
        <v>0</v>
      </c>
      <c r="H223" s="39">
        <f t="shared" si="43"/>
        <v>0</v>
      </c>
      <c r="I223" s="39">
        <f t="shared" si="44"/>
        <v>0</v>
      </c>
      <c r="J223" s="39">
        <f t="shared" si="45"/>
        <v>0</v>
      </c>
      <c r="K223" s="39">
        <f t="shared" si="46"/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0">
        <v>0</v>
      </c>
      <c r="AK223" s="40">
        <v>0</v>
      </c>
      <c r="AL223" s="40">
        <v>0</v>
      </c>
      <c r="AM223" s="40">
        <v>0</v>
      </c>
      <c r="AN223" s="40">
        <v>0</v>
      </c>
      <c r="AO223" s="41">
        <f t="shared" si="47"/>
        <v>0</v>
      </c>
      <c r="AP223" s="41">
        <f t="shared" si="48"/>
        <v>0</v>
      </c>
      <c r="AQ223" s="41">
        <f t="shared" si="49"/>
        <v>0</v>
      </c>
      <c r="AR223" s="41">
        <f t="shared" si="50"/>
        <v>0</v>
      </c>
      <c r="AS223" s="41">
        <f t="shared" si="51"/>
        <v>0</v>
      </c>
      <c r="AT223" s="41">
        <f t="shared" si="52"/>
        <v>0</v>
      </c>
      <c r="AU223" s="40">
        <v>0</v>
      </c>
      <c r="AV223" s="40">
        <v>0</v>
      </c>
      <c r="AW223" s="40">
        <v>0</v>
      </c>
      <c r="AX223" s="40">
        <v>0</v>
      </c>
      <c r="AY223" s="40">
        <v>0</v>
      </c>
      <c r="AZ223" s="40">
        <v>0</v>
      </c>
      <c r="BA223" s="40">
        <v>0</v>
      </c>
      <c r="BB223" s="40">
        <v>0</v>
      </c>
      <c r="BC223" s="40">
        <v>0</v>
      </c>
      <c r="BD223" s="40">
        <v>0</v>
      </c>
      <c r="BE223" s="40">
        <v>0</v>
      </c>
      <c r="BF223" s="40">
        <v>0</v>
      </c>
      <c r="BG223" s="40">
        <v>0</v>
      </c>
      <c r="BH223" s="40">
        <v>0</v>
      </c>
      <c r="BI223" s="40">
        <v>0</v>
      </c>
      <c r="BJ223" s="40">
        <v>0</v>
      </c>
      <c r="BK223" s="40">
        <v>0</v>
      </c>
      <c r="BL223" s="40">
        <v>0</v>
      </c>
      <c r="BM223" s="40">
        <v>0</v>
      </c>
      <c r="BN223" s="40">
        <v>0</v>
      </c>
      <c r="BO223" s="40">
        <v>0</v>
      </c>
      <c r="BP223" s="40">
        <v>0</v>
      </c>
      <c r="BQ223" s="40">
        <v>0</v>
      </c>
      <c r="BR223" s="40">
        <v>0</v>
      </c>
      <c r="BS223" s="40">
        <v>0</v>
      </c>
      <c r="BT223" s="40">
        <v>0</v>
      </c>
      <c r="BU223" s="40">
        <v>0</v>
      </c>
      <c r="BV223" s="40">
        <v>0</v>
      </c>
      <c r="BW223" s="40">
        <v>0</v>
      </c>
      <c r="BX223" s="40">
        <v>0</v>
      </c>
      <c r="BY223" s="41">
        <v>0</v>
      </c>
      <c r="BZ223" s="41">
        <v>0</v>
      </c>
      <c r="CA223" s="47"/>
    </row>
    <row r="224" spans="1:79" s="35" customFormat="1" ht="45">
      <c r="A224" s="1"/>
      <c r="B224" s="17" t="s">
        <v>348</v>
      </c>
      <c r="C224" s="6" t="s">
        <v>260</v>
      </c>
      <c r="D224" s="39">
        <v>0</v>
      </c>
      <c r="E224" s="40">
        <v>0</v>
      </c>
      <c r="F224" s="39">
        <f t="shared" si="41"/>
        <v>0</v>
      </c>
      <c r="G224" s="39">
        <f t="shared" si="42"/>
        <v>0</v>
      </c>
      <c r="H224" s="39">
        <f t="shared" si="43"/>
        <v>0</v>
      </c>
      <c r="I224" s="39">
        <f t="shared" si="44"/>
        <v>0</v>
      </c>
      <c r="J224" s="39">
        <f t="shared" si="45"/>
        <v>0</v>
      </c>
      <c r="K224" s="39">
        <f t="shared" si="46"/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v>0</v>
      </c>
      <c r="AO224" s="41">
        <f t="shared" si="47"/>
        <v>0</v>
      </c>
      <c r="AP224" s="41">
        <f t="shared" si="48"/>
        <v>0</v>
      </c>
      <c r="AQ224" s="41">
        <f t="shared" si="49"/>
        <v>0</v>
      </c>
      <c r="AR224" s="41">
        <f t="shared" si="50"/>
        <v>0</v>
      </c>
      <c r="AS224" s="41">
        <f t="shared" si="51"/>
        <v>0</v>
      </c>
      <c r="AT224" s="41">
        <f t="shared" si="52"/>
        <v>0</v>
      </c>
      <c r="AU224" s="40">
        <v>0</v>
      </c>
      <c r="AV224" s="40">
        <v>0</v>
      </c>
      <c r="AW224" s="40">
        <v>0</v>
      </c>
      <c r="AX224" s="40">
        <v>0</v>
      </c>
      <c r="AY224" s="40">
        <v>0</v>
      </c>
      <c r="AZ224" s="40">
        <v>0</v>
      </c>
      <c r="BA224" s="40">
        <v>0</v>
      </c>
      <c r="BB224" s="40">
        <v>0</v>
      </c>
      <c r="BC224" s="40">
        <v>0</v>
      </c>
      <c r="BD224" s="40">
        <v>0</v>
      </c>
      <c r="BE224" s="40">
        <v>0</v>
      </c>
      <c r="BF224" s="40">
        <v>0</v>
      </c>
      <c r="BG224" s="40">
        <v>0</v>
      </c>
      <c r="BH224" s="40">
        <v>0</v>
      </c>
      <c r="BI224" s="40">
        <v>0</v>
      </c>
      <c r="BJ224" s="40">
        <v>0</v>
      </c>
      <c r="BK224" s="40">
        <v>0</v>
      </c>
      <c r="BL224" s="40">
        <v>0</v>
      </c>
      <c r="BM224" s="40">
        <v>0</v>
      </c>
      <c r="BN224" s="40">
        <v>0</v>
      </c>
      <c r="BO224" s="40">
        <v>0</v>
      </c>
      <c r="BP224" s="40">
        <v>0</v>
      </c>
      <c r="BQ224" s="40">
        <v>0</v>
      </c>
      <c r="BR224" s="40">
        <v>0</v>
      </c>
      <c r="BS224" s="40">
        <v>0</v>
      </c>
      <c r="BT224" s="40">
        <v>0</v>
      </c>
      <c r="BU224" s="40">
        <v>0</v>
      </c>
      <c r="BV224" s="40">
        <v>0</v>
      </c>
      <c r="BW224" s="40">
        <v>0</v>
      </c>
      <c r="BX224" s="40">
        <v>0</v>
      </c>
      <c r="BY224" s="41">
        <v>0</v>
      </c>
      <c r="BZ224" s="41">
        <v>0</v>
      </c>
      <c r="CA224" s="47"/>
    </row>
    <row r="225" spans="1:79" s="35" customFormat="1" ht="11.25">
      <c r="A225" s="1"/>
      <c r="B225" s="18" t="s">
        <v>349</v>
      </c>
      <c r="C225" s="6"/>
      <c r="D225" s="39">
        <v>0.48397618</v>
      </c>
      <c r="E225" s="40">
        <v>0</v>
      </c>
      <c r="F225" s="39">
        <f t="shared" si="41"/>
        <v>0.47827618</v>
      </c>
      <c r="G225" s="39">
        <f t="shared" si="42"/>
        <v>0.16</v>
      </c>
      <c r="H225" s="39">
        <f t="shared" si="43"/>
        <v>0</v>
      </c>
      <c r="I225" s="39">
        <f t="shared" si="44"/>
        <v>0</v>
      </c>
      <c r="J225" s="39">
        <f t="shared" si="45"/>
        <v>0</v>
      </c>
      <c r="K225" s="39">
        <f t="shared" si="46"/>
        <v>1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0.47827618</v>
      </c>
      <c r="U225" s="40">
        <v>0.16</v>
      </c>
      <c r="V225" s="40">
        <v>0</v>
      </c>
      <c r="W225" s="40">
        <v>0</v>
      </c>
      <c r="X225" s="40">
        <v>0</v>
      </c>
      <c r="Y225" s="40">
        <v>1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0</v>
      </c>
      <c r="AJ225" s="40">
        <v>0</v>
      </c>
      <c r="AK225" s="40">
        <v>0</v>
      </c>
      <c r="AL225" s="40">
        <v>0</v>
      </c>
      <c r="AM225" s="40">
        <v>0</v>
      </c>
      <c r="AN225" s="40">
        <v>0</v>
      </c>
      <c r="AO225" s="41">
        <f t="shared" si="47"/>
        <v>0.60780947</v>
      </c>
      <c r="AP225" s="41">
        <f t="shared" si="48"/>
        <v>0.1</v>
      </c>
      <c r="AQ225" s="41">
        <f t="shared" si="49"/>
        <v>0</v>
      </c>
      <c r="AR225" s="41">
        <f t="shared" si="50"/>
        <v>0</v>
      </c>
      <c r="AS225" s="41">
        <f t="shared" si="51"/>
        <v>0</v>
      </c>
      <c r="AT225" s="41">
        <f t="shared" si="52"/>
        <v>1</v>
      </c>
      <c r="AU225" s="40">
        <v>0</v>
      </c>
      <c r="AV225" s="40">
        <v>0</v>
      </c>
      <c r="AW225" s="40">
        <v>0</v>
      </c>
      <c r="AX225" s="40">
        <v>0</v>
      </c>
      <c r="AY225" s="40">
        <v>0</v>
      </c>
      <c r="AZ225" s="40">
        <v>0</v>
      </c>
      <c r="BA225" s="40">
        <v>0</v>
      </c>
      <c r="BB225" s="40">
        <v>0</v>
      </c>
      <c r="BC225" s="40">
        <v>0.60780947</v>
      </c>
      <c r="BD225" s="40">
        <v>0.1</v>
      </c>
      <c r="BE225" s="40">
        <v>0</v>
      </c>
      <c r="BF225" s="40">
        <v>0</v>
      </c>
      <c r="BG225" s="40">
        <v>0</v>
      </c>
      <c r="BH225" s="40">
        <v>1</v>
      </c>
      <c r="BI225" s="40">
        <v>0</v>
      </c>
      <c r="BJ225" s="40">
        <v>0</v>
      </c>
      <c r="BK225" s="40">
        <v>0</v>
      </c>
      <c r="BL225" s="40">
        <v>0</v>
      </c>
      <c r="BM225" s="40">
        <v>0</v>
      </c>
      <c r="BN225" s="40">
        <v>0</v>
      </c>
      <c r="BO225" s="40">
        <v>0</v>
      </c>
      <c r="BP225" s="40">
        <v>0</v>
      </c>
      <c r="BQ225" s="40">
        <v>0</v>
      </c>
      <c r="BR225" s="40">
        <v>0</v>
      </c>
      <c r="BS225" s="40">
        <v>0</v>
      </c>
      <c r="BT225" s="40">
        <v>0</v>
      </c>
      <c r="BU225" s="40">
        <v>0</v>
      </c>
      <c r="BV225" s="40">
        <v>0</v>
      </c>
      <c r="BW225" s="40">
        <v>0</v>
      </c>
      <c r="BX225" s="40">
        <v>0</v>
      </c>
      <c r="BY225" s="41">
        <v>0</v>
      </c>
      <c r="BZ225" s="41">
        <v>0</v>
      </c>
      <c r="CA225" s="47" t="s">
        <v>359</v>
      </c>
    </row>
    <row r="226" spans="1:79" s="35" customFormat="1" ht="11.25">
      <c r="A226" s="1"/>
      <c r="B226" s="10" t="s">
        <v>223</v>
      </c>
      <c r="C226" s="6"/>
      <c r="D226" s="39">
        <v>0</v>
      </c>
      <c r="E226" s="40">
        <v>0</v>
      </c>
      <c r="F226" s="39">
        <f t="shared" si="41"/>
        <v>0</v>
      </c>
      <c r="G226" s="39">
        <f t="shared" si="42"/>
        <v>0</v>
      </c>
      <c r="H226" s="39">
        <f t="shared" si="43"/>
        <v>0</v>
      </c>
      <c r="I226" s="39">
        <f t="shared" si="44"/>
        <v>0</v>
      </c>
      <c r="J226" s="39">
        <f t="shared" si="45"/>
        <v>0</v>
      </c>
      <c r="K226" s="39">
        <f t="shared" si="46"/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1">
        <f t="shared" si="47"/>
        <v>0</v>
      </c>
      <c r="AP226" s="41">
        <f t="shared" si="48"/>
        <v>0</v>
      </c>
      <c r="AQ226" s="41">
        <f t="shared" si="49"/>
        <v>0</v>
      </c>
      <c r="AR226" s="41">
        <f t="shared" si="50"/>
        <v>0</v>
      </c>
      <c r="AS226" s="41">
        <f t="shared" si="51"/>
        <v>0</v>
      </c>
      <c r="AT226" s="41">
        <f t="shared" si="52"/>
        <v>0</v>
      </c>
      <c r="AU226" s="40">
        <v>0</v>
      </c>
      <c r="AV226" s="40">
        <v>0</v>
      </c>
      <c r="AW226" s="40">
        <v>0</v>
      </c>
      <c r="AX226" s="40">
        <v>0</v>
      </c>
      <c r="AY226" s="40">
        <v>0</v>
      </c>
      <c r="AZ226" s="40">
        <v>0</v>
      </c>
      <c r="BA226" s="40">
        <v>0</v>
      </c>
      <c r="BB226" s="40">
        <v>0</v>
      </c>
      <c r="BC226" s="40">
        <v>0</v>
      </c>
      <c r="BD226" s="40">
        <v>0</v>
      </c>
      <c r="BE226" s="40">
        <v>0</v>
      </c>
      <c r="BF226" s="40">
        <v>0</v>
      </c>
      <c r="BG226" s="40">
        <v>0</v>
      </c>
      <c r="BH226" s="40">
        <v>0</v>
      </c>
      <c r="BI226" s="40">
        <v>0</v>
      </c>
      <c r="BJ226" s="40">
        <v>0</v>
      </c>
      <c r="BK226" s="40">
        <v>0</v>
      </c>
      <c r="BL226" s="40">
        <v>0</v>
      </c>
      <c r="BM226" s="40">
        <v>0</v>
      </c>
      <c r="BN226" s="40">
        <v>0</v>
      </c>
      <c r="BO226" s="40">
        <v>0</v>
      </c>
      <c r="BP226" s="40">
        <v>0</v>
      </c>
      <c r="BQ226" s="40">
        <v>0</v>
      </c>
      <c r="BR226" s="40">
        <v>0</v>
      </c>
      <c r="BS226" s="40">
        <v>0</v>
      </c>
      <c r="BT226" s="40">
        <v>0</v>
      </c>
      <c r="BU226" s="40">
        <v>0</v>
      </c>
      <c r="BV226" s="40">
        <v>0</v>
      </c>
      <c r="BW226" s="40">
        <v>0</v>
      </c>
      <c r="BX226" s="40">
        <v>0</v>
      </c>
      <c r="BY226" s="41">
        <f t="shared" si="28"/>
        <v>0</v>
      </c>
      <c r="BZ226" s="41">
        <v>0</v>
      </c>
      <c r="CA226" s="47"/>
    </row>
    <row r="227" spans="1:79" s="35" customFormat="1" ht="45">
      <c r="A227" s="1"/>
      <c r="B227" s="17" t="s">
        <v>263</v>
      </c>
      <c r="C227" s="6" t="s">
        <v>260</v>
      </c>
      <c r="D227" s="39">
        <v>0</v>
      </c>
      <c r="E227" s="40">
        <v>0</v>
      </c>
      <c r="F227" s="39">
        <f t="shared" si="41"/>
        <v>0</v>
      </c>
      <c r="G227" s="39">
        <f t="shared" si="42"/>
        <v>0</v>
      </c>
      <c r="H227" s="39">
        <f t="shared" si="43"/>
        <v>0</v>
      </c>
      <c r="I227" s="39">
        <f t="shared" si="44"/>
        <v>0</v>
      </c>
      <c r="J227" s="39">
        <f t="shared" si="45"/>
        <v>0</v>
      </c>
      <c r="K227" s="39">
        <f t="shared" si="46"/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0</v>
      </c>
      <c r="AJ227" s="40">
        <v>0</v>
      </c>
      <c r="AK227" s="40">
        <v>0</v>
      </c>
      <c r="AL227" s="40">
        <v>0</v>
      </c>
      <c r="AM227" s="40">
        <v>0</v>
      </c>
      <c r="AN227" s="40">
        <v>0</v>
      </c>
      <c r="AO227" s="41">
        <f t="shared" si="47"/>
        <v>0</v>
      </c>
      <c r="AP227" s="41">
        <f t="shared" si="48"/>
        <v>0</v>
      </c>
      <c r="AQ227" s="41">
        <f t="shared" si="49"/>
        <v>0</v>
      </c>
      <c r="AR227" s="41">
        <f t="shared" si="50"/>
        <v>0</v>
      </c>
      <c r="AS227" s="41">
        <f t="shared" si="51"/>
        <v>0</v>
      </c>
      <c r="AT227" s="41">
        <f t="shared" si="52"/>
        <v>0</v>
      </c>
      <c r="AU227" s="40">
        <v>0</v>
      </c>
      <c r="AV227" s="40">
        <v>0</v>
      </c>
      <c r="AW227" s="40">
        <v>0</v>
      </c>
      <c r="AX227" s="40">
        <v>0</v>
      </c>
      <c r="AY227" s="40">
        <v>0</v>
      </c>
      <c r="AZ227" s="40">
        <v>0</v>
      </c>
      <c r="BA227" s="40">
        <v>0</v>
      </c>
      <c r="BB227" s="40">
        <v>0</v>
      </c>
      <c r="BC227" s="40">
        <v>0</v>
      </c>
      <c r="BD227" s="40">
        <v>0</v>
      </c>
      <c r="BE227" s="40">
        <v>0</v>
      </c>
      <c r="BF227" s="40">
        <v>0</v>
      </c>
      <c r="BG227" s="40">
        <v>0</v>
      </c>
      <c r="BH227" s="40">
        <v>0</v>
      </c>
      <c r="BI227" s="40">
        <v>0</v>
      </c>
      <c r="BJ227" s="40">
        <v>0</v>
      </c>
      <c r="BK227" s="40">
        <v>0</v>
      </c>
      <c r="BL227" s="40">
        <v>0</v>
      </c>
      <c r="BM227" s="40">
        <v>0</v>
      </c>
      <c r="BN227" s="40">
        <v>0</v>
      </c>
      <c r="BO227" s="40">
        <v>0</v>
      </c>
      <c r="BP227" s="40">
        <v>0</v>
      </c>
      <c r="BQ227" s="40">
        <v>0</v>
      </c>
      <c r="BR227" s="40">
        <v>0</v>
      </c>
      <c r="BS227" s="40">
        <v>0</v>
      </c>
      <c r="BT227" s="40">
        <v>0</v>
      </c>
      <c r="BU227" s="40">
        <v>0</v>
      </c>
      <c r="BV227" s="40">
        <v>0</v>
      </c>
      <c r="BW227" s="40">
        <v>0</v>
      </c>
      <c r="BX227" s="40">
        <v>0</v>
      </c>
      <c r="BY227" s="41">
        <f t="shared" si="28"/>
        <v>0</v>
      </c>
      <c r="BZ227" s="41">
        <v>0</v>
      </c>
      <c r="CA227" s="47"/>
    </row>
    <row r="228" spans="1:79" s="35" customFormat="1" ht="73.5">
      <c r="A228" s="1"/>
      <c r="B228" s="18" t="s">
        <v>264</v>
      </c>
      <c r="C228" s="6"/>
      <c r="D228" s="39">
        <v>0.147956304</v>
      </c>
      <c r="E228" s="40">
        <v>0</v>
      </c>
      <c r="F228" s="39">
        <f t="shared" si="41"/>
        <v>0.146343804</v>
      </c>
      <c r="G228" s="39">
        <f t="shared" si="42"/>
        <v>0</v>
      </c>
      <c r="H228" s="39">
        <f t="shared" si="43"/>
        <v>0</v>
      </c>
      <c r="I228" s="39">
        <f t="shared" si="44"/>
        <v>0.15</v>
      </c>
      <c r="J228" s="39">
        <f t="shared" si="45"/>
        <v>0</v>
      </c>
      <c r="K228" s="39">
        <f t="shared" si="46"/>
        <v>0</v>
      </c>
      <c r="L228" s="40">
        <v>0</v>
      </c>
      <c r="M228" s="40">
        <v>0.1411983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0.0051455039999999995</v>
      </c>
      <c r="U228" s="40">
        <v>0</v>
      </c>
      <c r="V228" s="40">
        <v>0</v>
      </c>
      <c r="W228" s="40">
        <v>0.15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0</v>
      </c>
      <c r="AJ228" s="40">
        <v>0</v>
      </c>
      <c r="AK228" s="40">
        <v>0</v>
      </c>
      <c r="AL228" s="40">
        <v>0</v>
      </c>
      <c r="AM228" s="40">
        <v>0</v>
      </c>
      <c r="AN228" s="40">
        <v>0</v>
      </c>
      <c r="AO228" s="41">
        <f t="shared" si="47"/>
        <v>0.21601358999999998</v>
      </c>
      <c r="AP228" s="41">
        <f t="shared" si="48"/>
        <v>0</v>
      </c>
      <c r="AQ228" s="41">
        <f t="shared" si="49"/>
        <v>0</v>
      </c>
      <c r="AR228" s="41">
        <f t="shared" si="50"/>
        <v>0.29</v>
      </c>
      <c r="AS228" s="41">
        <f t="shared" si="51"/>
        <v>0</v>
      </c>
      <c r="AT228" s="41">
        <f t="shared" si="52"/>
        <v>0</v>
      </c>
      <c r="AU228" s="40">
        <v>0</v>
      </c>
      <c r="AV228" s="40">
        <v>0.01448954</v>
      </c>
      <c r="AW228" s="40">
        <v>0</v>
      </c>
      <c r="AX228" s="40">
        <v>0</v>
      </c>
      <c r="AY228" s="40">
        <v>0</v>
      </c>
      <c r="AZ228" s="40">
        <v>0</v>
      </c>
      <c r="BA228" s="40">
        <v>0</v>
      </c>
      <c r="BB228" s="40">
        <v>0</v>
      </c>
      <c r="BC228" s="40">
        <v>0.20152404999999998</v>
      </c>
      <c r="BD228" s="40">
        <v>0</v>
      </c>
      <c r="BE228" s="40">
        <v>0</v>
      </c>
      <c r="BF228" s="40">
        <v>0.29</v>
      </c>
      <c r="BG228" s="40">
        <v>0</v>
      </c>
      <c r="BH228" s="40">
        <v>0</v>
      </c>
      <c r="BI228" s="40">
        <v>0</v>
      </c>
      <c r="BJ228" s="40">
        <v>0</v>
      </c>
      <c r="BK228" s="40">
        <v>0</v>
      </c>
      <c r="BL228" s="40">
        <v>0</v>
      </c>
      <c r="BM228" s="40">
        <v>0</v>
      </c>
      <c r="BN228" s="40">
        <v>0</v>
      </c>
      <c r="BO228" s="40">
        <v>0</v>
      </c>
      <c r="BP228" s="40">
        <v>0</v>
      </c>
      <c r="BQ228" s="40">
        <v>0</v>
      </c>
      <c r="BR228" s="40">
        <v>0</v>
      </c>
      <c r="BS228" s="40">
        <v>0</v>
      </c>
      <c r="BT228" s="40">
        <v>0</v>
      </c>
      <c r="BU228" s="40">
        <v>0</v>
      </c>
      <c r="BV228" s="40">
        <v>0</v>
      </c>
      <c r="BW228" s="40">
        <v>0</v>
      </c>
      <c r="BX228" s="40">
        <v>0</v>
      </c>
      <c r="BY228" s="41">
        <f t="shared" si="28"/>
        <v>0.06966978599999998</v>
      </c>
      <c r="BZ228" s="41">
        <f>BY228/F228*100</f>
        <v>47.60692567483075</v>
      </c>
      <c r="CA228" s="47" t="s">
        <v>360</v>
      </c>
    </row>
    <row r="229" spans="1:79" s="35" customFormat="1" ht="11.25">
      <c r="A229" s="1"/>
      <c r="B229" s="18" t="s">
        <v>265</v>
      </c>
      <c r="C229" s="6"/>
      <c r="D229" s="39">
        <v>0.057571168</v>
      </c>
      <c r="E229" s="40">
        <v>0</v>
      </c>
      <c r="F229" s="39">
        <f t="shared" si="41"/>
        <v>0.057033668</v>
      </c>
      <c r="G229" s="39">
        <f t="shared" si="42"/>
        <v>0</v>
      </c>
      <c r="H229" s="39">
        <f t="shared" si="43"/>
        <v>0</v>
      </c>
      <c r="I229" s="39">
        <f t="shared" si="44"/>
        <v>0.05</v>
      </c>
      <c r="J229" s="39">
        <f t="shared" si="45"/>
        <v>0</v>
      </c>
      <c r="K229" s="39">
        <f t="shared" si="46"/>
        <v>0</v>
      </c>
      <c r="L229" s="40">
        <v>0</v>
      </c>
      <c r="M229" s="40">
        <v>0.0553185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0.0017151679999999998</v>
      </c>
      <c r="U229" s="40">
        <v>0</v>
      </c>
      <c r="V229" s="40">
        <v>0</v>
      </c>
      <c r="W229" s="40">
        <v>0.05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J229" s="40">
        <v>0</v>
      </c>
      <c r="AK229" s="40">
        <v>0</v>
      </c>
      <c r="AL229" s="40">
        <v>0</v>
      </c>
      <c r="AM229" s="40">
        <v>0</v>
      </c>
      <c r="AN229" s="40">
        <v>0</v>
      </c>
      <c r="AO229" s="41">
        <f t="shared" si="47"/>
        <v>0.035421549999999996</v>
      </c>
      <c r="AP229" s="41">
        <f t="shared" si="48"/>
        <v>0</v>
      </c>
      <c r="AQ229" s="41">
        <f t="shared" si="49"/>
        <v>0</v>
      </c>
      <c r="AR229" s="41">
        <f t="shared" si="50"/>
        <v>0.05</v>
      </c>
      <c r="AS229" s="41">
        <f t="shared" si="51"/>
        <v>0</v>
      </c>
      <c r="AT229" s="41">
        <f t="shared" si="52"/>
        <v>0</v>
      </c>
      <c r="AU229" s="40">
        <v>0</v>
      </c>
      <c r="AV229" s="40">
        <v>0.02128374</v>
      </c>
      <c r="AW229" s="40">
        <v>0</v>
      </c>
      <c r="AX229" s="40">
        <v>0</v>
      </c>
      <c r="AY229" s="40">
        <v>0</v>
      </c>
      <c r="AZ229" s="40">
        <v>0</v>
      </c>
      <c r="BA229" s="40">
        <v>0</v>
      </c>
      <c r="BB229" s="40">
        <v>0</v>
      </c>
      <c r="BC229" s="40">
        <v>0.01413781</v>
      </c>
      <c r="BD229" s="40">
        <v>0</v>
      </c>
      <c r="BE229" s="40">
        <v>0</v>
      </c>
      <c r="BF229" s="40">
        <v>0.05</v>
      </c>
      <c r="BG229" s="40">
        <v>0</v>
      </c>
      <c r="BH229" s="40">
        <v>0</v>
      </c>
      <c r="BI229" s="40">
        <v>0</v>
      </c>
      <c r="BJ229" s="40">
        <v>0</v>
      </c>
      <c r="BK229" s="40">
        <v>0</v>
      </c>
      <c r="BL229" s="40">
        <v>0</v>
      </c>
      <c r="BM229" s="40">
        <v>0</v>
      </c>
      <c r="BN229" s="40">
        <v>0</v>
      </c>
      <c r="BO229" s="40">
        <v>0</v>
      </c>
      <c r="BP229" s="40">
        <v>0</v>
      </c>
      <c r="BQ229" s="40">
        <v>0</v>
      </c>
      <c r="BR229" s="40">
        <v>0</v>
      </c>
      <c r="BS229" s="40">
        <v>0</v>
      </c>
      <c r="BT229" s="40">
        <v>0</v>
      </c>
      <c r="BU229" s="40">
        <v>0</v>
      </c>
      <c r="BV229" s="40">
        <v>0</v>
      </c>
      <c r="BW229" s="40">
        <v>0</v>
      </c>
      <c r="BX229" s="40">
        <v>0</v>
      </c>
      <c r="BY229" s="41">
        <f t="shared" si="28"/>
        <v>-0.021612118000000007</v>
      </c>
      <c r="BZ229" s="41">
        <f>BY229/F229*100</f>
        <v>-37.893613996560774</v>
      </c>
      <c r="CA229" s="47" t="s">
        <v>351</v>
      </c>
    </row>
    <row r="230" spans="1:79" s="35" customFormat="1" ht="11.25">
      <c r="A230" s="1"/>
      <c r="B230" s="10" t="s">
        <v>266</v>
      </c>
      <c r="C230" s="6"/>
      <c r="D230" s="39">
        <v>0</v>
      </c>
      <c r="E230" s="40">
        <v>0</v>
      </c>
      <c r="F230" s="39">
        <f t="shared" si="41"/>
        <v>0</v>
      </c>
      <c r="G230" s="39">
        <f t="shared" si="42"/>
        <v>0</v>
      </c>
      <c r="H230" s="39">
        <f t="shared" si="43"/>
        <v>0</v>
      </c>
      <c r="I230" s="39">
        <f t="shared" si="44"/>
        <v>0</v>
      </c>
      <c r="J230" s="39">
        <f t="shared" si="45"/>
        <v>0</v>
      </c>
      <c r="K230" s="39">
        <f t="shared" si="46"/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0</v>
      </c>
      <c r="AL230" s="40">
        <v>0</v>
      </c>
      <c r="AM230" s="40">
        <v>0</v>
      </c>
      <c r="AN230" s="40">
        <v>0</v>
      </c>
      <c r="AO230" s="41">
        <f t="shared" si="47"/>
        <v>0</v>
      </c>
      <c r="AP230" s="41">
        <f t="shared" si="48"/>
        <v>0</v>
      </c>
      <c r="AQ230" s="41">
        <f t="shared" si="49"/>
        <v>0</v>
      </c>
      <c r="AR230" s="41">
        <f t="shared" si="50"/>
        <v>0</v>
      </c>
      <c r="AS230" s="41">
        <f t="shared" si="51"/>
        <v>0</v>
      </c>
      <c r="AT230" s="41">
        <f t="shared" si="52"/>
        <v>0</v>
      </c>
      <c r="AU230" s="40">
        <v>0</v>
      </c>
      <c r="AV230" s="40">
        <v>0</v>
      </c>
      <c r="AW230" s="40">
        <v>0</v>
      </c>
      <c r="AX230" s="40">
        <v>0</v>
      </c>
      <c r="AY230" s="40">
        <v>0</v>
      </c>
      <c r="AZ230" s="40">
        <v>0</v>
      </c>
      <c r="BA230" s="40">
        <v>0</v>
      </c>
      <c r="BB230" s="40">
        <v>0</v>
      </c>
      <c r="BC230" s="40">
        <v>0</v>
      </c>
      <c r="BD230" s="40">
        <v>0</v>
      </c>
      <c r="BE230" s="40">
        <v>0</v>
      </c>
      <c r="BF230" s="40">
        <v>0</v>
      </c>
      <c r="BG230" s="40">
        <v>0</v>
      </c>
      <c r="BH230" s="40">
        <v>0</v>
      </c>
      <c r="BI230" s="40">
        <v>0</v>
      </c>
      <c r="BJ230" s="40">
        <v>0</v>
      </c>
      <c r="BK230" s="40">
        <v>0</v>
      </c>
      <c r="BL230" s="40">
        <v>0</v>
      </c>
      <c r="BM230" s="40">
        <v>0</v>
      </c>
      <c r="BN230" s="40">
        <v>0</v>
      </c>
      <c r="BO230" s="40">
        <v>0</v>
      </c>
      <c r="BP230" s="40">
        <v>0</v>
      </c>
      <c r="BQ230" s="40">
        <v>0</v>
      </c>
      <c r="BR230" s="40">
        <v>0</v>
      </c>
      <c r="BS230" s="40">
        <v>0</v>
      </c>
      <c r="BT230" s="40">
        <v>0</v>
      </c>
      <c r="BU230" s="40">
        <v>0</v>
      </c>
      <c r="BV230" s="40">
        <v>0</v>
      </c>
      <c r="BW230" s="40">
        <v>0</v>
      </c>
      <c r="BX230" s="40">
        <v>0</v>
      </c>
      <c r="BY230" s="41">
        <f t="shared" si="28"/>
        <v>0</v>
      </c>
      <c r="BZ230" s="41">
        <v>0</v>
      </c>
      <c r="CA230" s="47"/>
    </row>
    <row r="231" spans="1:79" s="35" customFormat="1" ht="45">
      <c r="A231" s="1"/>
      <c r="B231" s="17" t="s">
        <v>267</v>
      </c>
      <c r="C231" s="6" t="s">
        <v>260</v>
      </c>
      <c r="D231" s="39">
        <v>0</v>
      </c>
      <c r="E231" s="40">
        <v>0</v>
      </c>
      <c r="F231" s="39">
        <f t="shared" si="41"/>
        <v>0</v>
      </c>
      <c r="G231" s="39">
        <f t="shared" si="42"/>
        <v>0</v>
      </c>
      <c r="H231" s="39">
        <f t="shared" si="43"/>
        <v>0</v>
      </c>
      <c r="I231" s="39">
        <f t="shared" si="44"/>
        <v>0</v>
      </c>
      <c r="J231" s="39">
        <f t="shared" si="45"/>
        <v>0</v>
      </c>
      <c r="K231" s="39">
        <f t="shared" si="46"/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  <c r="AJ231" s="40">
        <v>0</v>
      </c>
      <c r="AK231" s="40">
        <v>0</v>
      </c>
      <c r="AL231" s="40">
        <v>0</v>
      </c>
      <c r="AM231" s="40">
        <v>0</v>
      </c>
      <c r="AN231" s="40">
        <v>0</v>
      </c>
      <c r="AO231" s="41">
        <f t="shared" si="47"/>
        <v>0</v>
      </c>
      <c r="AP231" s="41">
        <f t="shared" si="48"/>
        <v>0</v>
      </c>
      <c r="AQ231" s="41">
        <f t="shared" si="49"/>
        <v>0</v>
      </c>
      <c r="AR231" s="41">
        <f t="shared" si="50"/>
        <v>0</v>
      </c>
      <c r="AS231" s="41">
        <f t="shared" si="51"/>
        <v>0</v>
      </c>
      <c r="AT231" s="41">
        <f t="shared" si="52"/>
        <v>0</v>
      </c>
      <c r="AU231" s="40">
        <v>0</v>
      </c>
      <c r="AV231" s="40">
        <v>0</v>
      </c>
      <c r="AW231" s="40">
        <v>0</v>
      </c>
      <c r="AX231" s="40">
        <v>0</v>
      </c>
      <c r="AY231" s="40">
        <v>0</v>
      </c>
      <c r="AZ231" s="40">
        <v>0</v>
      </c>
      <c r="BA231" s="40">
        <v>0</v>
      </c>
      <c r="BB231" s="40">
        <v>0</v>
      </c>
      <c r="BC231" s="40">
        <v>0</v>
      </c>
      <c r="BD231" s="40">
        <v>0</v>
      </c>
      <c r="BE231" s="40">
        <v>0</v>
      </c>
      <c r="BF231" s="40">
        <v>0</v>
      </c>
      <c r="BG231" s="40">
        <v>0</v>
      </c>
      <c r="BH231" s="40">
        <v>0</v>
      </c>
      <c r="BI231" s="40">
        <v>0</v>
      </c>
      <c r="BJ231" s="40">
        <v>0</v>
      </c>
      <c r="BK231" s="40">
        <v>0</v>
      </c>
      <c r="BL231" s="40">
        <v>0</v>
      </c>
      <c r="BM231" s="40">
        <v>0</v>
      </c>
      <c r="BN231" s="40">
        <v>0</v>
      </c>
      <c r="BO231" s="40">
        <v>0</v>
      </c>
      <c r="BP231" s="40">
        <v>0</v>
      </c>
      <c r="BQ231" s="40">
        <v>0</v>
      </c>
      <c r="BR231" s="40">
        <v>0</v>
      </c>
      <c r="BS231" s="40">
        <v>0</v>
      </c>
      <c r="BT231" s="40">
        <v>0</v>
      </c>
      <c r="BU231" s="40">
        <v>0</v>
      </c>
      <c r="BV231" s="40">
        <v>0</v>
      </c>
      <c r="BW231" s="40">
        <v>0</v>
      </c>
      <c r="BX231" s="40">
        <v>0</v>
      </c>
      <c r="BY231" s="41">
        <f t="shared" si="28"/>
        <v>0</v>
      </c>
      <c r="BZ231" s="41">
        <v>0</v>
      </c>
      <c r="CA231" s="47"/>
    </row>
    <row r="232" spans="1:79" s="35" customFormat="1" ht="11.25">
      <c r="A232" s="1"/>
      <c r="B232" s="18" t="s">
        <v>268</v>
      </c>
      <c r="C232" s="6"/>
      <c r="D232" s="39">
        <v>1.7124992140000004</v>
      </c>
      <c r="E232" s="40">
        <v>0</v>
      </c>
      <c r="F232" s="39">
        <f t="shared" si="41"/>
        <v>1.7124992140000002</v>
      </c>
      <c r="G232" s="39">
        <f t="shared" si="42"/>
        <v>0</v>
      </c>
      <c r="H232" s="39">
        <f t="shared" si="43"/>
        <v>0</v>
      </c>
      <c r="I232" s="39">
        <f t="shared" si="44"/>
        <v>0.334</v>
      </c>
      <c r="J232" s="39">
        <f t="shared" si="45"/>
        <v>0</v>
      </c>
      <c r="K232" s="39">
        <f t="shared" si="46"/>
        <v>0</v>
      </c>
      <c r="L232" s="40">
        <v>0</v>
      </c>
      <c r="M232" s="40">
        <v>1.7124992140000002</v>
      </c>
      <c r="N232" s="40">
        <v>0</v>
      </c>
      <c r="O232" s="40">
        <v>0</v>
      </c>
      <c r="P232" s="40">
        <v>0.334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  <c r="AN232" s="40">
        <v>0</v>
      </c>
      <c r="AO232" s="41">
        <f t="shared" si="47"/>
        <v>1.6960844499999999</v>
      </c>
      <c r="AP232" s="41">
        <f t="shared" si="48"/>
        <v>0</v>
      </c>
      <c r="AQ232" s="41">
        <f t="shared" si="49"/>
        <v>0</v>
      </c>
      <c r="AR232" s="41">
        <f t="shared" si="50"/>
        <v>0.334</v>
      </c>
      <c r="AS232" s="41">
        <f t="shared" si="51"/>
        <v>0</v>
      </c>
      <c r="AT232" s="41">
        <f t="shared" si="52"/>
        <v>0</v>
      </c>
      <c r="AU232" s="40">
        <v>0</v>
      </c>
      <c r="AV232" s="40">
        <v>1.6960844499999999</v>
      </c>
      <c r="AW232" s="40">
        <v>0</v>
      </c>
      <c r="AX232" s="40">
        <v>0</v>
      </c>
      <c r="AY232" s="40">
        <v>0.334</v>
      </c>
      <c r="AZ232" s="40">
        <v>0</v>
      </c>
      <c r="BA232" s="40">
        <v>0</v>
      </c>
      <c r="BB232" s="40">
        <v>0</v>
      </c>
      <c r="BC232" s="40">
        <v>0</v>
      </c>
      <c r="BD232" s="40">
        <v>0</v>
      </c>
      <c r="BE232" s="40">
        <v>0</v>
      </c>
      <c r="BF232" s="40">
        <v>0</v>
      </c>
      <c r="BG232" s="40">
        <v>0</v>
      </c>
      <c r="BH232" s="40">
        <v>0</v>
      </c>
      <c r="BI232" s="40">
        <v>0</v>
      </c>
      <c r="BJ232" s="40">
        <v>0</v>
      </c>
      <c r="BK232" s="40">
        <v>0</v>
      </c>
      <c r="BL232" s="40">
        <v>0</v>
      </c>
      <c r="BM232" s="40">
        <v>0</v>
      </c>
      <c r="BN232" s="40">
        <v>0</v>
      </c>
      <c r="BO232" s="40">
        <v>0</v>
      </c>
      <c r="BP232" s="40">
        <v>0</v>
      </c>
      <c r="BQ232" s="40">
        <v>0</v>
      </c>
      <c r="BR232" s="40">
        <v>0</v>
      </c>
      <c r="BS232" s="40">
        <v>0</v>
      </c>
      <c r="BT232" s="40">
        <v>0</v>
      </c>
      <c r="BU232" s="40">
        <v>0</v>
      </c>
      <c r="BV232" s="40">
        <v>0</v>
      </c>
      <c r="BW232" s="40">
        <v>0</v>
      </c>
      <c r="BX232" s="40">
        <v>0</v>
      </c>
      <c r="BY232" s="41">
        <f t="shared" si="28"/>
        <v>-0.016414764000000304</v>
      </c>
      <c r="BZ232" s="41">
        <f>BY232/F232*100</f>
        <v>-0.9585268049063351</v>
      </c>
      <c r="CA232" s="47" t="s">
        <v>351</v>
      </c>
    </row>
    <row r="233" spans="1:79" s="35" customFormat="1" ht="11.25">
      <c r="A233" s="1"/>
      <c r="B233" s="18" t="s">
        <v>269</v>
      </c>
      <c r="C233" s="6"/>
      <c r="D233" s="39">
        <v>0.264733946</v>
      </c>
      <c r="E233" s="40">
        <v>0</v>
      </c>
      <c r="F233" s="39">
        <f t="shared" si="41"/>
        <v>0.264733946</v>
      </c>
      <c r="G233" s="39">
        <f t="shared" si="42"/>
        <v>0</v>
      </c>
      <c r="H233" s="39">
        <f t="shared" si="43"/>
        <v>0</v>
      </c>
      <c r="I233" s="39">
        <f t="shared" si="44"/>
        <v>0.061</v>
      </c>
      <c r="J233" s="39">
        <f t="shared" si="45"/>
        <v>0</v>
      </c>
      <c r="K233" s="39">
        <f t="shared" si="46"/>
        <v>0</v>
      </c>
      <c r="L233" s="40">
        <v>0</v>
      </c>
      <c r="M233" s="40">
        <v>0.264733946</v>
      </c>
      <c r="N233" s="40">
        <v>0</v>
      </c>
      <c r="O233" s="40">
        <v>0</v>
      </c>
      <c r="P233" s="40">
        <v>0.061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  <c r="AJ233" s="40">
        <v>0</v>
      </c>
      <c r="AK233" s="40">
        <v>0</v>
      </c>
      <c r="AL233" s="40">
        <v>0</v>
      </c>
      <c r="AM233" s="40">
        <v>0</v>
      </c>
      <c r="AN233" s="40">
        <v>0</v>
      </c>
      <c r="AO233" s="41">
        <f t="shared" si="47"/>
        <v>0.2617368</v>
      </c>
      <c r="AP233" s="41">
        <f t="shared" si="48"/>
        <v>0</v>
      </c>
      <c r="AQ233" s="41">
        <f t="shared" si="49"/>
        <v>0</v>
      </c>
      <c r="AR233" s="41">
        <f t="shared" si="50"/>
        <v>0.061</v>
      </c>
      <c r="AS233" s="41">
        <f t="shared" si="51"/>
        <v>0</v>
      </c>
      <c r="AT233" s="41">
        <f t="shared" si="52"/>
        <v>0</v>
      </c>
      <c r="AU233" s="40">
        <v>0</v>
      </c>
      <c r="AV233" s="40">
        <v>0.2617368</v>
      </c>
      <c r="AW233" s="40">
        <v>0</v>
      </c>
      <c r="AX233" s="40">
        <v>0</v>
      </c>
      <c r="AY233" s="40">
        <v>0.061</v>
      </c>
      <c r="AZ233" s="40">
        <v>0</v>
      </c>
      <c r="BA233" s="40">
        <v>0</v>
      </c>
      <c r="BB233" s="40">
        <v>0</v>
      </c>
      <c r="BC233" s="40">
        <v>0</v>
      </c>
      <c r="BD233" s="40">
        <v>0</v>
      </c>
      <c r="BE233" s="40">
        <v>0</v>
      </c>
      <c r="BF233" s="40">
        <v>0</v>
      </c>
      <c r="BG233" s="40">
        <v>0</v>
      </c>
      <c r="BH233" s="40">
        <v>0</v>
      </c>
      <c r="BI233" s="40">
        <v>0</v>
      </c>
      <c r="BJ233" s="40">
        <v>0</v>
      </c>
      <c r="BK233" s="40">
        <v>0</v>
      </c>
      <c r="BL233" s="40">
        <v>0</v>
      </c>
      <c r="BM233" s="40">
        <v>0</v>
      </c>
      <c r="BN233" s="40">
        <v>0</v>
      </c>
      <c r="BO233" s="40">
        <v>0</v>
      </c>
      <c r="BP233" s="40">
        <v>0</v>
      </c>
      <c r="BQ233" s="40">
        <v>0</v>
      </c>
      <c r="BR233" s="40">
        <v>0</v>
      </c>
      <c r="BS233" s="40">
        <v>0</v>
      </c>
      <c r="BT233" s="40">
        <v>0</v>
      </c>
      <c r="BU233" s="40">
        <v>0</v>
      </c>
      <c r="BV233" s="40">
        <v>0</v>
      </c>
      <c r="BW233" s="40">
        <v>0</v>
      </c>
      <c r="BX233" s="40">
        <v>0</v>
      </c>
      <c r="BY233" s="41">
        <f t="shared" si="28"/>
        <v>-0.002997146000000006</v>
      </c>
      <c r="BZ233" s="41">
        <f>BY233/F233*100</f>
        <v>-1.1321351286019081</v>
      </c>
      <c r="CA233" s="47" t="s">
        <v>351</v>
      </c>
    </row>
  </sheetData>
  <sheetProtection/>
  <mergeCells count="40">
    <mergeCell ref="CA14:CA18"/>
    <mergeCell ref="BY2:CA2"/>
    <mergeCell ref="BQ17:BV17"/>
    <mergeCell ref="BW17:BX17"/>
    <mergeCell ref="BY17:BZ17"/>
    <mergeCell ref="AN14:BV14"/>
    <mergeCell ref="BW14:BZ16"/>
    <mergeCell ref="O4:P4"/>
    <mergeCell ref="E15:AM15"/>
    <mergeCell ref="T17:Y17"/>
    <mergeCell ref="E16:K16"/>
    <mergeCell ref="L16:R16"/>
    <mergeCell ref="S16:Y16"/>
    <mergeCell ref="Q11:AK11"/>
    <mergeCell ref="BJ17:BO17"/>
    <mergeCell ref="AN15:BV15"/>
    <mergeCell ref="AN16:AT16"/>
    <mergeCell ref="AU16:BA16"/>
    <mergeCell ref="BB16:BH16"/>
    <mergeCell ref="BI16:BO16"/>
    <mergeCell ref="AO17:AT17"/>
    <mergeCell ref="AV17:BA17"/>
    <mergeCell ref="BC17:BH17"/>
    <mergeCell ref="BP16:BV16"/>
    <mergeCell ref="A3:AM3"/>
    <mergeCell ref="A14:A18"/>
    <mergeCell ref="B14:B18"/>
    <mergeCell ref="D14:D18"/>
    <mergeCell ref="C14:C18"/>
    <mergeCell ref="AA17:AF17"/>
    <mergeCell ref="AG16:AM16"/>
    <mergeCell ref="AH17:AM17"/>
    <mergeCell ref="Q4:R4"/>
    <mergeCell ref="Q12:AB12"/>
    <mergeCell ref="N6:Z6"/>
    <mergeCell ref="N7:Z7"/>
    <mergeCell ref="F17:K17"/>
    <mergeCell ref="M17:R17"/>
    <mergeCell ref="Z16:AF16"/>
    <mergeCell ref="E14:AM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2018-07-23T12:48:48Z</cp:lastPrinted>
  <dcterms:created xsi:type="dcterms:W3CDTF">2011-01-11T10:25:48Z</dcterms:created>
  <dcterms:modified xsi:type="dcterms:W3CDTF">2019-08-14T13:54:20Z</dcterms:modified>
  <cp:category/>
  <cp:version/>
  <cp:contentType/>
  <cp:contentStatus/>
</cp:coreProperties>
</file>