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85" windowWidth="14805" windowHeight="6630" tabRatio="754"/>
  </bookViews>
  <sheets>
    <sheet name="Форма 1" sheetId="18" r:id="rId1"/>
  </sheets>
  <definedNames>
    <definedName name="_xlnm._FilterDatabase" localSheetId="0" hidden="1">'Форма 1'!$A$22:$B$462</definedName>
    <definedName name="_xlnm.Print_Area" localSheetId="0">'Форма 1'!$A$1:$AM$1871</definedName>
  </definedNames>
  <calcPr calcId="145621"/>
</workbook>
</file>

<file path=xl/calcChain.xml><?xml version="1.0" encoding="utf-8"?>
<calcChain xmlns="http://schemas.openxmlformats.org/spreadsheetml/2006/main">
  <c r="D212" i="18" l="1"/>
  <c r="AC945" i="18" l="1"/>
  <c r="AD945" i="18"/>
  <c r="AE945" i="18"/>
  <c r="AB945" i="18"/>
  <c r="AD712" i="18"/>
  <c r="AC644" i="18"/>
  <c r="AD644" i="18"/>
  <c r="AE644" i="18"/>
  <c r="AB644" i="18"/>
  <c r="AC55" i="18"/>
  <c r="AD55" i="18"/>
  <c r="AE55" i="18"/>
  <c r="AB55" i="18"/>
  <c r="F279" i="18" l="1"/>
  <c r="E1752" i="18" l="1"/>
  <c r="E1751" i="18" s="1"/>
  <c r="F1752" i="18"/>
  <c r="F1751" i="18" s="1"/>
  <c r="G1752" i="18"/>
  <c r="G1751" i="18" s="1"/>
  <c r="H1752" i="18"/>
  <c r="H1751" i="18" s="1"/>
  <c r="I1752" i="18"/>
  <c r="I1751" i="18" s="1"/>
  <c r="J1752" i="18"/>
  <c r="J1751" i="18" s="1"/>
  <c r="K1752" i="18"/>
  <c r="K1751" i="18" s="1"/>
  <c r="L1752" i="18"/>
  <c r="L1751" i="18" s="1"/>
  <c r="M1752" i="18"/>
  <c r="M1751" i="18" s="1"/>
  <c r="N1752" i="18"/>
  <c r="N1751" i="18" s="1"/>
  <c r="O1752" i="18"/>
  <c r="O1751" i="18" s="1"/>
  <c r="P1752" i="18"/>
  <c r="P1751" i="18" s="1"/>
  <c r="Q1752" i="18"/>
  <c r="Q1751" i="18" s="1"/>
  <c r="R1752" i="18"/>
  <c r="R1751" i="18" s="1"/>
  <c r="S1752" i="18"/>
  <c r="S1751" i="18" s="1"/>
  <c r="T1752" i="18"/>
  <c r="T1751" i="18" s="1"/>
  <c r="U1752" i="18"/>
  <c r="U1751" i="18" s="1"/>
  <c r="V1752" i="18"/>
  <c r="V1751" i="18" s="1"/>
  <c r="W1752" i="18"/>
  <c r="W1751" i="18" s="1"/>
  <c r="X1752" i="18"/>
  <c r="X1751" i="18" s="1"/>
  <c r="Y1752" i="18"/>
  <c r="Y1751" i="18" s="1"/>
  <c r="Z1752" i="18"/>
  <c r="Z1751" i="18" s="1"/>
  <c r="AA1752" i="18"/>
  <c r="AA1751" i="18" s="1"/>
  <c r="AB1752" i="18"/>
  <c r="AB1751" i="18" s="1"/>
  <c r="AC1752" i="18"/>
  <c r="AC1751" i="18" s="1"/>
  <c r="AD1752" i="18"/>
  <c r="AD1751" i="18" s="1"/>
  <c r="AE1752" i="18"/>
  <c r="AE1751" i="18" s="1"/>
  <c r="AF1752" i="18"/>
  <c r="AF1751" i="18" s="1"/>
  <c r="AG1752" i="18"/>
  <c r="AG1751" i="18" s="1"/>
  <c r="AH1752" i="18"/>
  <c r="AH1751" i="18" s="1"/>
  <c r="AI1752" i="18"/>
  <c r="AI1751" i="18" s="1"/>
  <c r="AJ1752" i="18"/>
  <c r="AJ1751" i="18" s="1"/>
  <c r="AK1752" i="18"/>
  <c r="AK1751" i="18" s="1"/>
  <c r="AL1752" i="18"/>
  <c r="AL1751" i="18" s="1"/>
  <c r="AM1752" i="18"/>
  <c r="AM1751" i="18" s="1"/>
  <c r="D1752" i="18"/>
  <c r="D1751" i="18" s="1"/>
  <c r="E1626" i="18"/>
  <c r="E1625" i="18" s="1"/>
  <c r="F1626" i="18"/>
  <c r="F1625" i="18" s="1"/>
  <c r="G1626" i="18"/>
  <c r="G1625" i="18" s="1"/>
  <c r="H1626" i="18"/>
  <c r="H1625" i="18" s="1"/>
  <c r="I1626" i="18"/>
  <c r="I1625" i="18" s="1"/>
  <c r="J1626" i="18"/>
  <c r="J1625" i="18" s="1"/>
  <c r="K1626" i="18"/>
  <c r="K1625" i="18" s="1"/>
  <c r="L1626" i="18"/>
  <c r="L1625" i="18" s="1"/>
  <c r="M1626" i="18"/>
  <c r="M1625" i="18" s="1"/>
  <c r="N1626" i="18"/>
  <c r="N1625" i="18" s="1"/>
  <c r="O1626" i="18"/>
  <c r="O1625" i="18" s="1"/>
  <c r="P1626" i="18"/>
  <c r="P1625" i="18" s="1"/>
  <c r="Q1626" i="18"/>
  <c r="Q1625" i="18" s="1"/>
  <c r="R1626" i="18"/>
  <c r="R1625" i="18" s="1"/>
  <c r="S1626" i="18"/>
  <c r="S1625" i="18" s="1"/>
  <c r="T1626" i="18"/>
  <c r="T1625" i="18" s="1"/>
  <c r="U1626" i="18"/>
  <c r="U1625" i="18" s="1"/>
  <c r="V1626" i="18"/>
  <c r="V1625" i="18" s="1"/>
  <c r="W1626" i="18"/>
  <c r="W1625" i="18" s="1"/>
  <c r="X1626" i="18"/>
  <c r="X1625" i="18" s="1"/>
  <c r="Y1626" i="18"/>
  <c r="Y1625" i="18" s="1"/>
  <c r="Z1626" i="18"/>
  <c r="Z1625" i="18" s="1"/>
  <c r="AA1626" i="18"/>
  <c r="AA1625" i="18" s="1"/>
  <c r="AB1626" i="18"/>
  <c r="AB1625" i="18" s="1"/>
  <c r="AC1626" i="18"/>
  <c r="AC1625" i="18" s="1"/>
  <c r="AD1626" i="18"/>
  <c r="AD1625" i="18" s="1"/>
  <c r="AE1626" i="18"/>
  <c r="AE1625" i="18" s="1"/>
  <c r="AF1626" i="18"/>
  <c r="AF1625" i="18" s="1"/>
  <c r="AG1626" i="18"/>
  <c r="AG1625" i="18" s="1"/>
  <c r="AH1626" i="18"/>
  <c r="AH1625" i="18" s="1"/>
  <c r="AI1626" i="18"/>
  <c r="AI1625" i="18" s="1"/>
  <c r="AJ1626" i="18"/>
  <c r="AJ1625" i="18" s="1"/>
  <c r="AK1626" i="18"/>
  <c r="AK1625" i="18" s="1"/>
  <c r="AL1626" i="18"/>
  <c r="AL1625" i="18" s="1"/>
  <c r="AM1626" i="18"/>
  <c r="AM1625" i="18" s="1"/>
  <c r="D1626" i="18"/>
  <c r="D1625" i="18" s="1"/>
  <c r="E1571" i="18"/>
  <c r="F1571" i="18"/>
  <c r="G1571" i="18"/>
  <c r="H1571" i="18"/>
  <c r="I1571" i="18"/>
  <c r="J1571" i="18"/>
  <c r="K1571" i="18"/>
  <c r="L1571" i="18"/>
  <c r="M1571" i="18"/>
  <c r="N1571" i="18"/>
  <c r="O1571" i="18"/>
  <c r="P1571" i="18"/>
  <c r="Q1571" i="18"/>
  <c r="R1571" i="18"/>
  <c r="S1571" i="18"/>
  <c r="T1571" i="18"/>
  <c r="U1571" i="18"/>
  <c r="V1571" i="18"/>
  <c r="W1571" i="18"/>
  <c r="X1571" i="18"/>
  <c r="Y1571" i="18"/>
  <c r="Z1571" i="18"/>
  <c r="AA1571" i="18"/>
  <c r="AB1571" i="18"/>
  <c r="AC1571" i="18"/>
  <c r="AD1571" i="18"/>
  <c r="AE1571" i="18"/>
  <c r="AF1571" i="18"/>
  <c r="AG1571" i="18"/>
  <c r="AH1571" i="18"/>
  <c r="AI1571" i="18"/>
  <c r="AJ1571" i="18"/>
  <c r="AK1571" i="18"/>
  <c r="AL1571" i="18"/>
  <c r="AM1571" i="18"/>
  <c r="D1571" i="18"/>
  <c r="E1565" i="18"/>
  <c r="F1565" i="18"/>
  <c r="G1565" i="18"/>
  <c r="H1565" i="18"/>
  <c r="I1565" i="18"/>
  <c r="J1565" i="18"/>
  <c r="K1565" i="18"/>
  <c r="L1565" i="18"/>
  <c r="M1565" i="18"/>
  <c r="N1565" i="18"/>
  <c r="O1565" i="18"/>
  <c r="P1565" i="18"/>
  <c r="Q1565" i="18"/>
  <c r="R1565" i="18"/>
  <c r="S1565" i="18"/>
  <c r="T1565" i="18"/>
  <c r="U1565" i="18"/>
  <c r="V1565" i="18"/>
  <c r="W1565" i="18"/>
  <c r="X1565" i="18"/>
  <c r="Y1565" i="18"/>
  <c r="Z1565" i="18"/>
  <c r="AA1565" i="18"/>
  <c r="AB1565" i="18"/>
  <c r="AC1565" i="18"/>
  <c r="AD1565" i="18"/>
  <c r="AE1565" i="18"/>
  <c r="AF1565" i="18"/>
  <c r="AG1565" i="18"/>
  <c r="AH1565" i="18"/>
  <c r="AI1565" i="18"/>
  <c r="AJ1565" i="18"/>
  <c r="AK1565" i="18"/>
  <c r="AL1565" i="18"/>
  <c r="AM1565" i="18"/>
  <c r="D1565" i="18"/>
  <c r="E1559" i="18"/>
  <c r="E1558" i="18" s="1"/>
  <c r="E1556" i="18" s="1"/>
  <c r="F1559" i="18"/>
  <c r="F1558" i="18" s="1"/>
  <c r="F1556" i="18" s="1"/>
  <c r="G1559" i="18"/>
  <c r="G1558" i="18" s="1"/>
  <c r="G1556" i="18" s="1"/>
  <c r="H1559" i="18"/>
  <c r="H1558" i="18" s="1"/>
  <c r="H1556" i="18" s="1"/>
  <c r="I1559" i="18"/>
  <c r="I1558" i="18" s="1"/>
  <c r="I1556" i="18" s="1"/>
  <c r="J1559" i="18"/>
  <c r="J1558" i="18" s="1"/>
  <c r="J1556" i="18" s="1"/>
  <c r="K1559" i="18"/>
  <c r="K1558" i="18" s="1"/>
  <c r="K1556" i="18" s="1"/>
  <c r="L1559" i="18"/>
  <c r="L1558" i="18" s="1"/>
  <c r="L1556" i="18" s="1"/>
  <c r="M1559" i="18"/>
  <c r="M1558" i="18" s="1"/>
  <c r="M1556" i="18" s="1"/>
  <c r="N1559" i="18"/>
  <c r="N1558" i="18" s="1"/>
  <c r="N1556" i="18" s="1"/>
  <c r="O1559" i="18"/>
  <c r="O1558" i="18" s="1"/>
  <c r="O1556" i="18" s="1"/>
  <c r="P1559" i="18"/>
  <c r="P1558" i="18" s="1"/>
  <c r="P1556" i="18" s="1"/>
  <c r="Q1559" i="18"/>
  <c r="Q1558" i="18" s="1"/>
  <c r="Q1556" i="18" s="1"/>
  <c r="R1559" i="18"/>
  <c r="R1558" i="18" s="1"/>
  <c r="R1556" i="18" s="1"/>
  <c r="S1559" i="18"/>
  <c r="S1558" i="18" s="1"/>
  <c r="S1556" i="18" s="1"/>
  <c r="T1559" i="18"/>
  <c r="T1558" i="18" s="1"/>
  <c r="T1556" i="18" s="1"/>
  <c r="U1559" i="18"/>
  <c r="U1558" i="18" s="1"/>
  <c r="U1556" i="18" s="1"/>
  <c r="V1559" i="18"/>
  <c r="V1558" i="18" s="1"/>
  <c r="V1556" i="18" s="1"/>
  <c r="W1559" i="18"/>
  <c r="W1558" i="18" s="1"/>
  <c r="W1556" i="18" s="1"/>
  <c r="X1559" i="18"/>
  <c r="X1558" i="18" s="1"/>
  <c r="X1556" i="18" s="1"/>
  <c r="Y1559" i="18"/>
  <c r="Y1558" i="18" s="1"/>
  <c r="Y1556" i="18" s="1"/>
  <c r="Z1559" i="18"/>
  <c r="Z1558" i="18" s="1"/>
  <c r="Z1556" i="18" s="1"/>
  <c r="AA1559" i="18"/>
  <c r="AA1558" i="18" s="1"/>
  <c r="AA1556" i="18" s="1"/>
  <c r="AB1559" i="18"/>
  <c r="AB1558" i="18" s="1"/>
  <c r="AB1556" i="18" s="1"/>
  <c r="AC1559" i="18"/>
  <c r="AC1558" i="18" s="1"/>
  <c r="AC1556" i="18" s="1"/>
  <c r="AD1559" i="18"/>
  <c r="AD1558" i="18" s="1"/>
  <c r="AD1556" i="18" s="1"/>
  <c r="AE1559" i="18"/>
  <c r="AE1558" i="18" s="1"/>
  <c r="AE1556" i="18" s="1"/>
  <c r="AF1559" i="18"/>
  <c r="AF1558" i="18" s="1"/>
  <c r="AF1556" i="18" s="1"/>
  <c r="AG1559" i="18"/>
  <c r="AG1558" i="18" s="1"/>
  <c r="AG1556" i="18" s="1"/>
  <c r="AH1559" i="18"/>
  <c r="AH1558" i="18" s="1"/>
  <c r="AH1556" i="18" s="1"/>
  <c r="AI1559" i="18"/>
  <c r="AI1558" i="18" s="1"/>
  <c r="AI1556" i="18" s="1"/>
  <c r="AJ1559" i="18"/>
  <c r="AJ1558" i="18" s="1"/>
  <c r="AJ1556" i="18" s="1"/>
  <c r="AK1559" i="18"/>
  <c r="AK1558" i="18" s="1"/>
  <c r="AK1556" i="18" s="1"/>
  <c r="AL1559" i="18"/>
  <c r="AL1558" i="18" s="1"/>
  <c r="AL1556" i="18" s="1"/>
  <c r="AM1559" i="18"/>
  <c r="AM1558" i="18" s="1"/>
  <c r="AM1556" i="18" s="1"/>
  <c r="D1559" i="18"/>
  <c r="D1558" i="18" s="1"/>
  <c r="D1556" i="18" s="1"/>
  <c r="E1484" i="18"/>
  <c r="E1483" i="18" s="1"/>
  <c r="F1484" i="18"/>
  <c r="F1483" i="18" s="1"/>
  <c r="G1484" i="18"/>
  <c r="G1483" i="18" s="1"/>
  <c r="H1484" i="18"/>
  <c r="H1483" i="18" s="1"/>
  <c r="I1484" i="18"/>
  <c r="I1483" i="18" s="1"/>
  <c r="J1484" i="18"/>
  <c r="J1483" i="18" s="1"/>
  <c r="K1484" i="18"/>
  <c r="K1483" i="18" s="1"/>
  <c r="L1484" i="18"/>
  <c r="L1483" i="18" s="1"/>
  <c r="M1484" i="18"/>
  <c r="M1483" i="18" s="1"/>
  <c r="N1484" i="18"/>
  <c r="N1483" i="18" s="1"/>
  <c r="O1484" i="18"/>
  <c r="O1483" i="18" s="1"/>
  <c r="P1484" i="18"/>
  <c r="P1483" i="18" s="1"/>
  <c r="Q1484" i="18"/>
  <c r="Q1483" i="18" s="1"/>
  <c r="R1484" i="18"/>
  <c r="R1483" i="18" s="1"/>
  <c r="S1484" i="18"/>
  <c r="S1483" i="18" s="1"/>
  <c r="T1484" i="18"/>
  <c r="T1483" i="18" s="1"/>
  <c r="U1484" i="18"/>
  <c r="U1483" i="18" s="1"/>
  <c r="V1484" i="18"/>
  <c r="V1483" i="18" s="1"/>
  <c r="W1484" i="18"/>
  <c r="W1483" i="18" s="1"/>
  <c r="X1484" i="18"/>
  <c r="X1483" i="18" s="1"/>
  <c r="Y1484" i="18"/>
  <c r="Y1483" i="18" s="1"/>
  <c r="Z1484" i="18"/>
  <c r="Z1483" i="18" s="1"/>
  <c r="AA1484" i="18"/>
  <c r="AA1483" i="18" s="1"/>
  <c r="AB1484" i="18"/>
  <c r="AB1483" i="18" s="1"/>
  <c r="AC1484" i="18"/>
  <c r="AC1483" i="18" s="1"/>
  <c r="AD1484" i="18"/>
  <c r="AD1483" i="18" s="1"/>
  <c r="AE1484" i="18"/>
  <c r="AE1483" i="18" s="1"/>
  <c r="AF1484" i="18"/>
  <c r="AF1483" i="18" s="1"/>
  <c r="AG1484" i="18"/>
  <c r="AG1483" i="18" s="1"/>
  <c r="AH1484" i="18"/>
  <c r="AH1483" i="18" s="1"/>
  <c r="AI1484" i="18"/>
  <c r="AI1483" i="18" s="1"/>
  <c r="AJ1484" i="18"/>
  <c r="AJ1483" i="18" s="1"/>
  <c r="AK1484" i="18"/>
  <c r="AK1483" i="18" s="1"/>
  <c r="AL1484" i="18"/>
  <c r="AL1483" i="18" s="1"/>
  <c r="AM1484" i="18"/>
  <c r="AM1483" i="18" s="1"/>
  <c r="D1484" i="18"/>
  <c r="D1483" i="18" s="1"/>
  <c r="E1176" i="18"/>
  <c r="E1175" i="18" s="1"/>
  <c r="E1170" i="18" s="1"/>
  <c r="F1176" i="18"/>
  <c r="F1175" i="18" s="1"/>
  <c r="F1170" i="18" s="1"/>
  <c r="G1176" i="18"/>
  <c r="G1175" i="18" s="1"/>
  <c r="G1170" i="18" s="1"/>
  <c r="H1176" i="18"/>
  <c r="H1175" i="18" s="1"/>
  <c r="I1176" i="18"/>
  <c r="I1175" i="18" s="1"/>
  <c r="I1170" i="18" s="1"/>
  <c r="J1176" i="18"/>
  <c r="J1175" i="18" s="1"/>
  <c r="J1170" i="18" s="1"/>
  <c r="K1176" i="18"/>
  <c r="K1175" i="18" s="1"/>
  <c r="K1170" i="18" s="1"/>
  <c r="L1176" i="18"/>
  <c r="L1175" i="18" s="1"/>
  <c r="M1176" i="18"/>
  <c r="M1175" i="18" s="1"/>
  <c r="M1170" i="18" s="1"/>
  <c r="N1176" i="18"/>
  <c r="N1175" i="18" s="1"/>
  <c r="N1170" i="18" s="1"/>
  <c r="O1176" i="18"/>
  <c r="O1175" i="18" s="1"/>
  <c r="O1170" i="18" s="1"/>
  <c r="P1176" i="18"/>
  <c r="P1175" i="18" s="1"/>
  <c r="Q1176" i="18"/>
  <c r="Q1175" i="18" s="1"/>
  <c r="Q1170" i="18" s="1"/>
  <c r="R1176" i="18"/>
  <c r="R1175" i="18" s="1"/>
  <c r="R1170" i="18" s="1"/>
  <c r="S1176" i="18"/>
  <c r="S1175" i="18" s="1"/>
  <c r="S1170" i="18" s="1"/>
  <c r="T1176" i="18"/>
  <c r="T1175" i="18" s="1"/>
  <c r="U1176" i="18"/>
  <c r="U1175" i="18" s="1"/>
  <c r="U1170" i="18" s="1"/>
  <c r="V1176" i="18"/>
  <c r="V1175" i="18" s="1"/>
  <c r="V1170" i="18" s="1"/>
  <c r="W1176" i="18"/>
  <c r="W1175" i="18" s="1"/>
  <c r="W1170" i="18" s="1"/>
  <c r="X1176" i="18"/>
  <c r="X1175" i="18" s="1"/>
  <c r="Y1176" i="18"/>
  <c r="Y1175" i="18" s="1"/>
  <c r="Y1170" i="18" s="1"/>
  <c r="Z1176" i="18"/>
  <c r="Z1175" i="18" s="1"/>
  <c r="Z1170" i="18" s="1"/>
  <c r="AA1176" i="18"/>
  <c r="AA1175" i="18" s="1"/>
  <c r="AA1170" i="18" s="1"/>
  <c r="AB1176" i="18"/>
  <c r="AB1175" i="18" s="1"/>
  <c r="AC1176" i="18"/>
  <c r="AC1175" i="18" s="1"/>
  <c r="AC1170" i="18" s="1"/>
  <c r="AD1176" i="18"/>
  <c r="AD1175" i="18" s="1"/>
  <c r="AD1170" i="18" s="1"/>
  <c r="AE1176" i="18"/>
  <c r="AE1175" i="18" s="1"/>
  <c r="AE1170" i="18" s="1"/>
  <c r="AF1176" i="18"/>
  <c r="AF1175" i="18" s="1"/>
  <c r="AG1176" i="18"/>
  <c r="AG1175" i="18" s="1"/>
  <c r="AG1170" i="18" s="1"/>
  <c r="AH1176" i="18"/>
  <c r="AH1175" i="18" s="1"/>
  <c r="AH1170" i="18" s="1"/>
  <c r="AI1176" i="18"/>
  <c r="AI1175" i="18" s="1"/>
  <c r="AI1170" i="18" s="1"/>
  <c r="AJ1176" i="18"/>
  <c r="AJ1175" i="18" s="1"/>
  <c r="AK1176" i="18"/>
  <c r="AK1175" i="18" s="1"/>
  <c r="AK1170" i="18" s="1"/>
  <c r="AL1176" i="18"/>
  <c r="AL1175" i="18" s="1"/>
  <c r="AL1170" i="18" s="1"/>
  <c r="AM1176" i="18"/>
  <c r="AM1175" i="18" s="1"/>
  <c r="AM1170" i="18" s="1"/>
  <c r="D1176" i="18"/>
  <c r="D1175" i="18" s="1"/>
  <c r="D1170" i="18" s="1"/>
  <c r="E1065" i="18"/>
  <c r="E1064" i="18" s="1"/>
  <c r="F1065" i="18"/>
  <c r="F1064" i="18" s="1"/>
  <c r="G1065" i="18"/>
  <c r="G1064" i="18" s="1"/>
  <c r="H1065" i="18"/>
  <c r="H1064" i="18" s="1"/>
  <c r="I1065" i="18"/>
  <c r="I1064" i="18" s="1"/>
  <c r="J1065" i="18"/>
  <c r="J1064" i="18" s="1"/>
  <c r="K1065" i="18"/>
  <c r="K1064" i="18" s="1"/>
  <c r="L1065" i="18"/>
  <c r="L1064" i="18" s="1"/>
  <c r="M1065" i="18"/>
  <c r="M1064" i="18" s="1"/>
  <c r="N1065" i="18"/>
  <c r="N1064" i="18" s="1"/>
  <c r="O1065" i="18"/>
  <c r="O1064" i="18" s="1"/>
  <c r="P1065" i="18"/>
  <c r="P1064" i="18" s="1"/>
  <c r="Q1065" i="18"/>
  <c r="Q1064" i="18" s="1"/>
  <c r="R1065" i="18"/>
  <c r="R1064" i="18" s="1"/>
  <c r="S1065" i="18"/>
  <c r="S1064" i="18" s="1"/>
  <c r="T1065" i="18"/>
  <c r="T1064" i="18" s="1"/>
  <c r="U1065" i="18"/>
  <c r="U1064" i="18" s="1"/>
  <c r="V1065" i="18"/>
  <c r="V1064" i="18" s="1"/>
  <c r="W1065" i="18"/>
  <c r="W1064" i="18" s="1"/>
  <c r="X1065" i="18"/>
  <c r="X1064" i="18" s="1"/>
  <c r="Y1065" i="18"/>
  <c r="Y1064" i="18" s="1"/>
  <c r="Z1065" i="18"/>
  <c r="Z1064" i="18" s="1"/>
  <c r="AA1065" i="18"/>
  <c r="AA1064" i="18" s="1"/>
  <c r="AB1065" i="18"/>
  <c r="AB1064" i="18" s="1"/>
  <c r="AC1065" i="18"/>
  <c r="AC1064" i="18" s="1"/>
  <c r="AD1065" i="18"/>
  <c r="AD1064" i="18" s="1"/>
  <c r="AE1065" i="18"/>
  <c r="AE1064" i="18" s="1"/>
  <c r="AF1065" i="18"/>
  <c r="AF1064" i="18" s="1"/>
  <c r="AG1065" i="18"/>
  <c r="AG1064" i="18" s="1"/>
  <c r="AH1065" i="18"/>
  <c r="AH1064" i="18" s="1"/>
  <c r="AI1065" i="18"/>
  <c r="AI1064" i="18" s="1"/>
  <c r="AJ1065" i="18"/>
  <c r="AJ1064" i="18" s="1"/>
  <c r="AK1065" i="18"/>
  <c r="AK1064" i="18" s="1"/>
  <c r="AL1065" i="18"/>
  <c r="AL1064" i="18" s="1"/>
  <c r="AM1065" i="18"/>
  <c r="AM1064" i="18" s="1"/>
  <c r="D1065" i="18"/>
  <c r="D1064" i="18" s="1"/>
  <c r="E945" i="18"/>
  <c r="F945" i="18"/>
  <c r="G945" i="18"/>
  <c r="I945" i="18"/>
  <c r="K945" i="18"/>
  <c r="L945" i="18"/>
  <c r="M945" i="18"/>
  <c r="N945" i="18"/>
  <c r="O945" i="18"/>
  <c r="P945" i="18"/>
  <c r="Q945" i="18"/>
  <c r="R945" i="18"/>
  <c r="S945" i="18"/>
  <c r="T945" i="18"/>
  <c r="U945" i="18"/>
  <c r="V945" i="18"/>
  <c r="W945" i="18"/>
  <c r="X945" i="18"/>
  <c r="Y945" i="18"/>
  <c r="Z945" i="18"/>
  <c r="AA945" i="18"/>
  <c r="AF945" i="18"/>
  <c r="AG945" i="18"/>
  <c r="AH945" i="18"/>
  <c r="AI945" i="18"/>
  <c r="AJ945" i="18"/>
  <c r="AK945" i="18"/>
  <c r="AL945" i="18"/>
  <c r="AM945" i="18"/>
  <c r="D945" i="18"/>
  <c r="E644" i="18"/>
  <c r="F644" i="18"/>
  <c r="F643" i="18" s="1"/>
  <c r="G644" i="18"/>
  <c r="K644" i="18"/>
  <c r="L644" i="18"/>
  <c r="M644" i="18"/>
  <c r="M643" i="18" s="1"/>
  <c r="N644" i="18"/>
  <c r="O644" i="18"/>
  <c r="P644" i="18"/>
  <c r="Q644" i="18"/>
  <c r="Q643" i="18" s="1"/>
  <c r="R644" i="18"/>
  <c r="S644" i="18"/>
  <c r="T644" i="18"/>
  <c r="U644" i="18"/>
  <c r="U643" i="18" s="1"/>
  <c r="V644" i="18"/>
  <c r="W644" i="18"/>
  <c r="X644" i="18"/>
  <c r="Y644" i="18"/>
  <c r="Y643" i="18" s="1"/>
  <c r="Z644" i="18"/>
  <c r="AA644" i="18"/>
  <c r="AC643" i="18"/>
  <c r="AD643" i="18"/>
  <c r="AF644" i="18"/>
  <c r="AG644" i="18"/>
  <c r="AG643" i="18" s="1"/>
  <c r="AH644" i="18"/>
  <c r="AI644" i="18"/>
  <c r="AJ644" i="18"/>
  <c r="AK644" i="18"/>
  <c r="AK643" i="18" s="1"/>
  <c r="AL644" i="18"/>
  <c r="AM644" i="18"/>
  <c r="D644" i="18"/>
  <c r="E583" i="18"/>
  <c r="F583" i="18"/>
  <c r="G583" i="18"/>
  <c r="H583" i="18"/>
  <c r="I583" i="18"/>
  <c r="J583" i="18"/>
  <c r="K583" i="18"/>
  <c r="L583" i="18"/>
  <c r="M583" i="18"/>
  <c r="N583" i="18"/>
  <c r="O583" i="18"/>
  <c r="P583" i="18"/>
  <c r="Q583" i="18"/>
  <c r="R583" i="18"/>
  <c r="S583" i="18"/>
  <c r="T583" i="18"/>
  <c r="U583" i="18"/>
  <c r="V583" i="18"/>
  <c r="W583" i="18"/>
  <c r="X583" i="18"/>
  <c r="Y583" i="18"/>
  <c r="Z583" i="18"/>
  <c r="AA583" i="18"/>
  <c r="AB583" i="18"/>
  <c r="AC583" i="18"/>
  <c r="AD583" i="18"/>
  <c r="AE583" i="18"/>
  <c r="AF583" i="18"/>
  <c r="AG583" i="18"/>
  <c r="AH583" i="18"/>
  <c r="AI583" i="18"/>
  <c r="AJ583" i="18"/>
  <c r="AK583" i="18"/>
  <c r="AL583" i="18"/>
  <c r="AM583" i="18"/>
  <c r="D583" i="18"/>
  <c r="E562" i="18"/>
  <c r="F562" i="18"/>
  <c r="G562" i="18"/>
  <c r="H562" i="18"/>
  <c r="I562" i="18"/>
  <c r="J562" i="18"/>
  <c r="K562" i="18"/>
  <c r="L562" i="18"/>
  <c r="M562" i="18"/>
  <c r="N562" i="18"/>
  <c r="O562" i="18"/>
  <c r="P562" i="18"/>
  <c r="Q562" i="18"/>
  <c r="R562" i="18"/>
  <c r="S562" i="18"/>
  <c r="T562" i="18"/>
  <c r="U562" i="18"/>
  <c r="V562" i="18"/>
  <c r="W562" i="18"/>
  <c r="X562" i="18"/>
  <c r="Y562" i="18"/>
  <c r="Z562" i="18"/>
  <c r="AA562" i="18"/>
  <c r="AB562" i="18"/>
  <c r="AC562" i="18"/>
  <c r="AD562" i="18"/>
  <c r="AE562" i="18"/>
  <c r="AF562" i="18"/>
  <c r="AG562" i="18"/>
  <c r="AH562" i="18"/>
  <c r="AI562" i="18"/>
  <c r="AJ562" i="18"/>
  <c r="AK562" i="18"/>
  <c r="AL562" i="18"/>
  <c r="AM562" i="18"/>
  <c r="D562" i="18"/>
  <c r="E415" i="18"/>
  <c r="F415" i="18"/>
  <c r="G415" i="18"/>
  <c r="H415" i="18"/>
  <c r="I415" i="18"/>
  <c r="J415" i="18"/>
  <c r="K415" i="18"/>
  <c r="L415" i="18"/>
  <c r="M415" i="18"/>
  <c r="N415" i="18"/>
  <c r="O415" i="18"/>
  <c r="P415" i="18"/>
  <c r="Q415" i="18"/>
  <c r="R415" i="18"/>
  <c r="S415" i="18"/>
  <c r="T415" i="18"/>
  <c r="U415" i="18"/>
  <c r="V415" i="18"/>
  <c r="W415" i="18"/>
  <c r="X415" i="18"/>
  <c r="Y415" i="18"/>
  <c r="Z415" i="18"/>
  <c r="AA415" i="18"/>
  <c r="AB415" i="18"/>
  <c r="AC415" i="18"/>
  <c r="AD415" i="18"/>
  <c r="AE415" i="18"/>
  <c r="AF415" i="18"/>
  <c r="AG415" i="18"/>
  <c r="AH415" i="18"/>
  <c r="AI415" i="18"/>
  <c r="AJ415" i="18"/>
  <c r="AK415" i="18"/>
  <c r="AL415" i="18"/>
  <c r="AM415" i="18"/>
  <c r="D415" i="18"/>
  <c r="E209" i="18"/>
  <c r="G209" i="18"/>
  <c r="H209" i="18"/>
  <c r="I209" i="18"/>
  <c r="J209" i="18"/>
  <c r="K209" i="18"/>
  <c r="L209" i="18"/>
  <c r="M209" i="18"/>
  <c r="N209" i="18"/>
  <c r="O209" i="18"/>
  <c r="P209" i="18"/>
  <c r="Q209" i="18"/>
  <c r="S209" i="18"/>
  <c r="T209" i="18"/>
  <c r="U209" i="18"/>
  <c r="V209" i="18"/>
  <c r="W209" i="18"/>
  <c r="X209" i="18"/>
  <c r="Y209" i="18"/>
  <c r="Z209" i="18"/>
  <c r="AA209" i="18"/>
  <c r="AB209" i="18"/>
  <c r="AC209" i="18"/>
  <c r="AD209" i="18"/>
  <c r="AE209" i="18"/>
  <c r="AF209" i="18"/>
  <c r="AG209" i="18"/>
  <c r="AH209" i="18"/>
  <c r="AI209" i="18"/>
  <c r="AJ209" i="18"/>
  <c r="AK209" i="18"/>
  <c r="AL209" i="18"/>
  <c r="AM209" i="18"/>
  <c r="E156" i="18"/>
  <c r="F156" i="18"/>
  <c r="G156" i="18"/>
  <c r="H156" i="18"/>
  <c r="I156" i="18"/>
  <c r="J156" i="18"/>
  <c r="K156" i="18"/>
  <c r="L156" i="18"/>
  <c r="M156" i="18"/>
  <c r="N156" i="18"/>
  <c r="O156" i="18"/>
  <c r="P156" i="18"/>
  <c r="Q156" i="18"/>
  <c r="R156" i="18"/>
  <c r="S156" i="18"/>
  <c r="T156" i="18"/>
  <c r="U156" i="18"/>
  <c r="V156" i="18"/>
  <c r="W156" i="18"/>
  <c r="X156" i="18"/>
  <c r="Y156" i="18"/>
  <c r="Z156" i="18"/>
  <c r="AA156" i="18"/>
  <c r="AB156" i="18"/>
  <c r="AC156" i="18"/>
  <c r="AD156" i="18"/>
  <c r="AE156" i="18"/>
  <c r="AF156" i="18"/>
  <c r="AG156" i="18"/>
  <c r="AH156" i="18"/>
  <c r="AI156" i="18"/>
  <c r="AJ156" i="18"/>
  <c r="AK156" i="18"/>
  <c r="AL156" i="18"/>
  <c r="AM156" i="18"/>
  <c r="D156" i="18"/>
  <c r="J1062" i="18"/>
  <c r="H1058" i="18"/>
  <c r="H1055" i="18"/>
  <c r="H1054" i="18"/>
  <c r="H1052" i="18"/>
  <c r="J998" i="18"/>
  <c r="J997" i="18"/>
  <c r="J992" i="18"/>
  <c r="J975" i="18"/>
  <c r="J933" i="18"/>
  <c r="H810" i="18"/>
  <c r="H765" i="18"/>
  <c r="H761" i="18"/>
  <c r="H758" i="18"/>
  <c r="H752" i="18"/>
  <c r="H751" i="18"/>
  <c r="H750" i="18"/>
  <c r="I699" i="18"/>
  <c r="I644" i="18" s="1"/>
  <c r="I643" i="18" s="1"/>
  <c r="J698" i="18"/>
  <c r="J685" i="18"/>
  <c r="AL155" i="18" l="1"/>
  <c r="AH155" i="18"/>
  <c r="AD155" i="18"/>
  <c r="Z155" i="18"/>
  <c r="E643" i="18"/>
  <c r="AJ155" i="18"/>
  <c r="AF155" i="18"/>
  <c r="AB155" i="18"/>
  <c r="N155" i="18"/>
  <c r="J155" i="18"/>
  <c r="Q155" i="18"/>
  <c r="M155" i="18"/>
  <c r="I155" i="18"/>
  <c r="E155" i="18"/>
  <c r="D643" i="18"/>
  <c r="H644" i="18"/>
  <c r="AK155" i="18"/>
  <c r="AG155" i="18"/>
  <c r="AC155" i="18"/>
  <c r="Y155" i="18"/>
  <c r="U155" i="18"/>
  <c r="AL643" i="18"/>
  <c r="AL642" i="18" s="1"/>
  <c r="AH643" i="18"/>
  <c r="AH642" i="18" s="1"/>
  <c r="J644" i="18"/>
  <c r="P155" i="18"/>
  <c r="L155" i="18"/>
  <c r="H155" i="18"/>
  <c r="J945" i="18"/>
  <c r="AM155" i="18"/>
  <c r="AI155" i="18"/>
  <c r="D642" i="18"/>
  <c r="Z643" i="18"/>
  <c r="Z642" i="18" s="1"/>
  <c r="V643" i="18"/>
  <c r="V642" i="18" s="1"/>
  <c r="R643" i="18"/>
  <c r="R642" i="18" s="1"/>
  <c r="AE155" i="18"/>
  <c r="AA155" i="18"/>
  <c r="W155" i="18"/>
  <c r="S155" i="18"/>
  <c r="O155" i="18"/>
  <c r="K155" i="18"/>
  <c r="G155" i="18"/>
  <c r="H945" i="18"/>
  <c r="AJ1170" i="18"/>
  <c r="AF1170" i="18"/>
  <c r="AB1170" i="18"/>
  <c r="X1170" i="18"/>
  <c r="T1170" i="18"/>
  <c r="P1170" i="18"/>
  <c r="L1170" i="18"/>
  <c r="H1170" i="18"/>
  <c r="N643" i="18"/>
  <c r="N642" i="18" s="1"/>
  <c r="X155" i="18"/>
  <c r="V155" i="18"/>
  <c r="T155" i="18"/>
  <c r="AJ643" i="18"/>
  <c r="AJ642" i="18" s="1"/>
  <c r="AF643" i="18"/>
  <c r="AF642" i="18" s="1"/>
  <c r="AB643" i="18"/>
  <c r="AB642" i="18" s="1"/>
  <c r="X643" i="18"/>
  <c r="X642" i="18" s="1"/>
  <c r="T643" i="18"/>
  <c r="T642" i="18" s="1"/>
  <c r="P643" i="18"/>
  <c r="P642" i="18" s="1"/>
  <c r="L643" i="18"/>
  <c r="L642" i="18" s="1"/>
  <c r="AM643" i="18"/>
  <c r="AM642" i="18" s="1"/>
  <c r="AI643" i="18"/>
  <c r="AI642" i="18" s="1"/>
  <c r="AE643" i="18"/>
  <c r="AE642" i="18" s="1"/>
  <c r="AA643" i="18"/>
  <c r="AA642" i="18" s="1"/>
  <c r="W643" i="18"/>
  <c r="W642" i="18" s="1"/>
  <c r="S643" i="18"/>
  <c r="S642" i="18" s="1"/>
  <c r="O643" i="18"/>
  <c r="O642" i="18" s="1"/>
  <c r="K643" i="18"/>
  <c r="K642" i="18" s="1"/>
  <c r="G643" i="18"/>
  <c r="G642" i="18" s="1"/>
  <c r="AG642" i="18"/>
  <c r="Q642" i="18"/>
  <c r="AD642" i="18"/>
  <c r="F642" i="18"/>
  <c r="Y642" i="18"/>
  <c r="I642" i="18"/>
  <c r="AK642" i="18"/>
  <c r="AC642" i="18"/>
  <c r="U642" i="18"/>
  <c r="M642" i="18"/>
  <c r="E642" i="18"/>
  <c r="F414" i="18"/>
  <c r="F408" i="18"/>
  <c r="F404" i="18"/>
  <c r="F402" i="18"/>
  <c r="D400" i="18"/>
  <c r="D399" i="18"/>
  <c r="D398" i="18"/>
  <c r="D397" i="18"/>
  <c r="F392" i="18"/>
  <c r="D389" i="18"/>
  <c r="D387" i="18"/>
  <c r="D386" i="18"/>
  <c r="D385" i="18"/>
  <c r="D384" i="18"/>
  <c r="D383" i="18"/>
  <c r="D380" i="18"/>
  <c r="D379" i="18"/>
  <c r="F371" i="18"/>
  <c r="F367" i="18"/>
  <c r="D358" i="18"/>
  <c r="D357" i="18"/>
  <c r="D356" i="18"/>
  <c r="D355" i="18"/>
  <c r="F352" i="18"/>
  <c r="F350" i="18"/>
  <c r="D346" i="18"/>
  <c r="F332" i="18"/>
  <c r="F330" i="18"/>
  <c r="F328" i="18"/>
  <c r="F323" i="18"/>
  <c r="F322" i="18"/>
  <c r="F321" i="18"/>
  <c r="D319" i="18"/>
  <c r="D318" i="18"/>
  <c r="D317" i="18"/>
  <c r="F316" i="18"/>
  <c r="F313" i="18"/>
  <c r="F310" i="18"/>
  <c r="D305" i="18"/>
  <c r="D304" i="18"/>
  <c r="D302" i="18"/>
  <c r="D301" i="18"/>
  <c r="D300" i="18"/>
  <c r="D298" i="18"/>
  <c r="D297" i="18"/>
  <c r="D296" i="18"/>
  <c r="D294" i="18"/>
  <c r="D293" i="18"/>
  <c r="D292" i="18"/>
  <c r="D291" i="18"/>
  <c r="D289" i="18"/>
  <c r="F284" i="18"/>
  <c r="D273" i="18"/>
  <c r="D271" i="18"/>
  <c r="D270" i="18"/>
  <c r="F267" i="18"/>
  <c r="D261" i="18"/>
  <c r="D260" i="18"/>
  <c r="D259" i="18"/>
  <c r="D258" i="18"/>
  <c r="D257" i="18"/>
  <c r="D255" i="18"/>
  <c r="D254" i="18"/>
  <c r="D252" i="18"/>
  <c r="D251" i="18"/>
  <c r="D250" i="18"/>
  <c r="F246" i="18"/>
  <c r="F241" i="18"/>
  <c r="F238" i="18"/>
  <c r="F234" i="18"/>
  <c r="F232" i="18"/>
  <c r="D231" i="18"/>
  <c r="D230" i="18"/>
  <c r="F226" i="18"/>
  <c r="F222" i="18"/>
  <c r="D219" i="18"/>
  <c r="R217" i="18"/>
  <c r="R209" i="18" s="1"/>
  <c r="R155" i="18" s="1"/>
  <c r="D216" i="18"/>
  <c r="D214" i="18"/>
  <c r="F152" i="18"/>
  <c r="F145" i="18"/>
  <c r="F141" i="18"/>
  <c r="F136" i="18"/>
  <c r="F124" i="18"/>
  <c r="F110" i="18"/>
  <c r="F102" i="18"/>
  <c r="H643" i="18" l="1"/>
  <c r="H642" i="18" s="1"/>
  <c r="J643" i="18"/>
  <c r="J642" i="18" s="1"/>
  <c r="F209" i="18"/>
  <c r="F155" i="18" s="1"/>
  <c r="D209" i="18"/>
  <c r="D155" i="18" s="1"/>
  <c r="D96" i="18"/>
  <c r="F87" i="18"/>
  <c r="F81" i="18"/>
  <c r="D75" i="18"/>
  <c r="F70" i="18"/>
  <c r="F64" i="18" l="1"/>
  <c r="F62" i="18"/>
  <c r="U27" i="18" l="1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AH27" i="18"/>
  <c r="AI27" i="18"/>
  <c r="AJ27" i="18"/>
  <c r="AK27" i="18"/>
  <c r="AL27" i="18"/>
  <c r="AM27" i="18"/>
  <c r="U55" i="18"/>
  <c r="U54" i="18" s="1"/>
  <c r="U53" i="18" s="1"/>
  <c r="U52" i="18" s="1"/>
  <c r="V55" i="18"/>
  <c r="V54" i="18" s="1"/>
  <c r="V53" i="18" s="1"/>
  <c r="V52" i="18" s="1"/>
  <c r="W55" i="18"/>
  <c r="W54" i="18" s="1"/>
  <c r="W53" i="18" s="1"/>
  <c r="W52" i="18" s="1"/>
  <c r="X55" i="18"/>
  <c r="X54" i="18" s="1"/>
  <c r="X53" i="18" s="1"/>
  <c r="X52" i="18" s="1"/>
  <c r="Y55" i="18"/>
  <c r="Y54" i="18" s="1"/>
  <c r="Y53" i="18" s="1"/>
  <c r="Y52" i="18" s="1"/>
  <c r="Z55" i="18"/>
  <c r="Z54" i="18" s="1"/>
  <c r="Z53" i="18" s="1"/>
  <c r="Z52" i="18" s="1"/>
  <c r="AA55" i="18"/>
  <c r="AA54" i="18" s="1"/>
  <c r="AA53" i="18" s="1"/>
  <c r="AA52" i="18" s="1"/>
  <c r="AB54" i="18"/>
  <c r="AB53" i="18" s="1"/>
  <c r="AB52" i="18" s="1"/>
  <c r="AC54" i="18"/>
  <c r="AC53" i="18" s="1"/>
  <c r="AC52" i="18" s="1"/>
  <c r="AD54" i="18"/>
  <c r="AD53" i="18" s="1"/>
  <c r="AD52" i="18" s="1"/>
  <c r="AE54" i="18"/>
  <c r="AE53" i="18" s="1"/>
  <c r="AE52" i="18" s="1"/>
  <c r="AF55" i="18"/>
  <c r="AF54" i="18" s="1"/>
  <c r="AF53" i="18" s="1"/>
  <c r="AF52" i="18" s="1"/>
  <c r="AG55" i="18"/>
  <c r="AG54" i="18" s="1"/>
  <c r="AG53" i="18" s="1"/>
  <c r="AG52" i="18" s="1"/>
  <c r="AH55" i="18"/>
  <c r="AH54" i="18" s="1"/>
  <c r="AH53" i="18" s="1"/>
  <c r="AH52" i="18" s="1"/>
  <c r="AI55" i="18"/>
  <c r="AI54" i="18" s="1"/>
  <c r="AI53" i="18" s="1"/>
  <c r="AI52" i="18" s="1"/>
  <c r="AJ55" i="18"/>
  <c r="AJ54" i="18" s="1"/>
  <c r="AJ53" i="18" s="1"/>
  <c r="AJ52" i="18" s="1"/>
  <c r="AK55" i="18"/>
  <c r="AK54" i="18" s="1"/>
  <c r="AK53" i="18" s="1"/>
  <c r="AK52" i="18" s="1"/>
  <c r="AL55" i="18"/>
  <c r="AL54" i="18" s="1"/>
  <c r="AL53" i="18" s="1"/>
  <c r="AL52" i="18" s="1"/>
  <c r="AM55" i="18"/>
  <c r="AM54" i="18" s="1"/>
  <c r="AM53" i="18" s="1"/>
  <c r="AM52" i="18" s="1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E55" i="18"/>
  <c r="E54" i="18" s="1"/>
  <c r="E53" i="18" s="1"/>
  <c r="E52" i="18" s="1"/>
  <c r="F55" i="18"/>
  <c r="F54" i="18" s="1"/>
  <c r="F53" i="18" s="1"/>
  <c r="F52" i="18" s="1"/>
  <c r="G55" i="18"/>
  <c r="G54" i="18" s="1"/>
  <c r="G53" i="18" s="1"/>
  <c r="G52" i="18" s="1"/>
  <c r="H55" i="18"/>
  <c r="H54" i="18" s="1"/>
  <c r="H53" i="18" s="1"/>
  <c r="H52" i="18" s="1"/>
  <c r="I55" i="18"/>
  <c r="I54" i="18" s="1"/>
  <c r="I53" i="18" s="1"/>
  <c r="I52" i="18" s="1"/>
  <c r="J55" i="18"/>
  <c r="J54" i="18" s="1"/>
  <c r="J53" i="18" s="1"/>
  <c r="J52" i="18" s="1"/>
  <c r="K55" i="18"/>
  <c r="K54" i="18" s="1"/>
  <c r="K53" i="18" s="1"/>
  <c r="K52" i="18" s="1"/>
  <c r="L55" i="18"/>
  <c r="L54" i="18" s="1"/>
  <c r="L53" i="18" s="1"/>
  <c r="L52" i="18" s="1"/>
  <c r="M55" i="18"/>
  <c r="M54" i="18" s="1"/>
  <c r="M53" i="18" s="1"/>
  <c r="M52" i="18" s="1"/>
  <c r="N55" i="18"/>
  <c r="N54" i="18" s="1"/>
  <c r="N53" i="18" s="1"/>
  <c r="N52" i="18" s="1"/>
  <c r="O55" i="18"/>
  <c r="O54" i="18" s="1"/>
  <c r="O53" i="18" s="1"/>
  <c r="O52" i="18" s="1"/>
  <c r="P55" i="18"/>
  <c r="P54" i="18" s="1"/>
  <c r="P53" i="18" s="1"/>
  <c r="P52" i="18" s="1"/>
  <c r="Q55" i="18"/>
  <c r="Q54" i="18" s="1"/>
  <c r="Q53" i="18" s="1"/>
  <c r="Q52" i="18" s="1"/>
  <c r="R55" i="18"/>
  <c r="R54" i="18" s="1"/>
  <c r="R53" i="18" s="1"/>
  <c r="R52" i="18" s="1"/>
  <c r="S55" i="18"/>
  <c r="S54" i="18" s="1"/>
  <c r="S53" i="18" s="1"/>
  <c r="S52" i="18" s="1"/>
  <c r="T55" i="18"/>
  <c r="T54" i="18" s="1"/>
  <c r="T53" i="18" s="1"/>
  <c r="T52" i="18" s="1"/>
  <c r="D55" i="18"/>
  <c r="D54" i="18" s="1"/>
  <c r="D53" i="18" s="1"/>
  <c r="D52" i="18" s="1"/>
  <c r="D27" i="18"/>
  <c r="AJ25" i="18" l="1"/>
  <c r="AJ23" i="18" s="1"/>
  <c r="AJ30" i="18"/>
  <c r="AF25" i="18"/>
  <c r="AF23" i="18" s="1"/>
  <c r="AF30" i="18"/>
  <c r="AB25" i="18"/>
  <c r="AB23" i="18" s="1"/>
  <c r="AB30" i="18"/>
  <c r="X25" i="18"/>
  <c r="X23" i="18" s="1"/>
  <c r="X30" i="18"/>
  <c r="AM25" i="18"/>
  <c r="AM23" i="18" s="1"/>
  <c r="AM30" i="18"/>
  <c r="AE25" i="18"/>
  <c r="AE23" i="18" s="1"/>
  <c r="AE30" i="18"/>
  <c r="W25" i="18"/>
  <c r="W23" i="18" s="1"/>
  <c r="W30" i="18"/>
  <c r="AK30" i="18"/>
  <c r="AK25" i="18"/>
  <c r="AK23" i="18" s="1"/>
  <c r="AC30" i="18"/>
  <c r="AC25" i="18"/>
  <c r="AC23" i="18" s="1"/>
  <c r="U30" i="18"/>
  <c r="U25" i="18"/>
  <c r="U23" i="18" s="1"/>
  <c r="AL30" i="18"/>
  <c r="AL25" i="18"/>
  <c r="AL23" i="18" s="1"/>
  <c r="AH30" i="18"/>
  <c r="AH25" i="18"/>
  <c r="AH23" i="18" s="1"/>
  <c r="AD30" i="18"/>
  <c r="AD25" i="18"/>
  <c r="AD23" i="18" s="1"/>
  <c r="Z30" i="18"/>
  <c r="Z25" i="18"/>
  <c r="Z23" i="18" s="1"/>
  <c r="V30" i="18"/>
  <c r="V25" i="18"/>
  <c r="V23" i="18" s="1"/>
  <c r="AI25" i="18"/>
  <c r="AI23" i="18" s="1"/>
  <c r="AI30" i="18"/>
  <c r="AA25" i="18"/>
  <c r="AA23" i="18" s="1"/>
  <c r="AA30" i="18"/>
  <c r="AG30" i="18"/>
  <c r="AG25" i="18"/>
  <c r="AG23" i="18" s="1"/>
  <c r="Y30" i="18"/>
  <c r="Y25" i="18"/>
  <c r="Y23" i="18" s="1"/>
  <c r="P25" i="18"/>
  <c r="P23" i="18" s="1"/>
  <c r="P30" i="18"/>
  <c r="L25" i="18"/>
  <c r="L23" i="18" s="1"/>
  <c r="L30" i="18"/>
  <c r="H25" i="18"/>
  <c r="H23" i="18" s="1"/>
  <c r="H30" i="18"/>
  <c r="T25" i="18"/>
  <c r="T23" i="18" s="1"/>
  <c r="T30" i="18"/>
  <c r="K25" i="18"/>
  <c r="K23" i="18" s="1"/>
  <c r="K30" i="18"/>
  <c r="G25" i="18"/>
  <c r="G23" i="18" s="1"/>
  <c r="G30" i="18"/>
  <c r="O25" i="18"/>
  <c r="O23" i="18" s="1"/>
  <c r="O30" i="18"/>
  <c r="R25" i="18"/>
  <c r="R23" i="18" s="1"/>
  <c r="R30" i="18"/>
  <c r="N25" i="18"/>
  <c r="N23" i="18" s="1"/>
  <c r="N30" i="18"/>
  <c r="J25" i="18"/>
  <c r="J23" i="18" s="1"/>
  <c r="J30" i="18"/>
  <c r="F25" i="18"/>
  <c r="F23" i="18" s="1"/>
  <c r="F30" i="18"/>
  <c r="S25" i="18"/>
  <c r="S23" i="18" s="1"/>
  <c r="S30" i="18"/>
  <c r="Q25" i="18"/>
  <c r="Q23" i="18" s="1"/>
  <c r="Q30" i="18"/>
  <c r="M25" i="18"/>
  <c r="M23" i="18" s="1"/>
  <c r="M30" i="18"/>
  <c r="I25" i="18"/>
  <c r="I23" i="18" s="1"/>
  <c r="I30" i="18"/>
  <c r="E25" i="18"/>
  <c r="E23" i="18" s="1"/>
  <c r="E30" i="18"/>
  <c r="D25" i="18"/>
  <c r="D23" i="18" s="1"/>
  <c r="D30" i="18"/>
</calcChain>
</file>

<file path=xl/comments1.xml><?xml version="1.0" encoding="utf-8"?>
<comments xmlns="http://schemas.openxmlformats.org/spreadsheetml/2006/main">
  <authors>
    <author>Автор</author>
  </authors>
  <commentList>
    <comment ref="B573" authorId="0">
      <text>
        <r>
          <rPr>
            <b/>
            <sz val="9"/>
            <color indexed="81"/>
            <rFont val="Tahoma"/>
            <family val="2"/>
            <charset val="204"/>
          </rPr>
          <t>ок:</t>
        </r>
        <r>
          <rPr>
            <sz val="9"/>
            <color indexed="81"/>
            <rFont val="Tahoma"/>
            <family val="2"/>
            <charset val="204"/>
          </rPr>
          <t xml:space="preserve">
реле будут ставить в 2019 году, а датчики ДЗ как функцию будут вводить в 2020</t>
        </r>
      </text>
    </comment>
    <comment ref="B574" authorId="0">
      <text>
        <r>
          <rPr>
            <b/>
            <sz val="9"/>
            <color indexed="81"/>
            <rFont val="Tahoma"/>
            <family val="2"/>
            <charset val="204"/>
          </rPr>
          <t>ок:</t>
        </r>
        <r>
          <rPr>
            <sz val="9"/>
            <color indexed="81"/>
            <rFont val="Tahoma"/>
            <family val="2"/>
            <charset val="204"/>
          </rPr>
          <t xml:space="preserve">
остатки с 2018</t>
        </r>
      </text>
    </comment>
    <comment ref="B575" authorId="0">
      <text>
        <r>
          <rPr>
            <b/>
            <sz val="9"/>
            <color indexed="81"/>
            <rFont val="Tahoma"/>
            <family val="2"/>
            <charset val="204"/>
          </rPr>
          <t>ок:</t>
        </r>
        <r>
          <rPr>
            <sz val="9"/>
            <color indexed="81"/>
            <rFont val="Tahoma"/>
            <family val="2"/>
            <charset val="204"/>
          </rPr>
          <t xml:space="preserve">
остатки с предыдущих лет</t>
        </r>
      </text>
    </comment>
    <comment ref="B588" authorId="0">
      <text>
        <r>
          <rPr>
            <b/>
            <sz val="9"/>
            <color indexed="81"/>
            <rFont val="Tahoma"/>
            <family val="2"/>
            <charset val="204"/>
          </rPr>
          <t>ОК:</t>
        </r>
        <r>
          <rPr>
            <sz val="9"/>
            <color indexed="81"/>
            <rFont val="Tahoma"/>
            <family val="2"/>
            <charset val="204"/>
          </rPr>
          <t xml:space="preserve">
объем совпадает с ПС</t>
        </r>
      </text>
    </comment>
    <comment ref="B59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ОК:
</t>
        </r>
        <r>
          <rPr>
            <sz val="9"/>
            <color indexed="81"/>
            <rFont val="Tahoma"/>
            <family val="2"/>
            <charset val="204"/>
          </rPr>
          <t>объем совпадает с ПС</t>
        </r>
      </text>
    </comment>
    <comment ref="B59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ОК:
</t>
        </r>
        <r>
          <rPr>
            <sz val="9"/>
            <color indexed="81"/>
            <rFont val="Tahoma"/>
            <family val="2"/>
            <charset val="204"/>
          </rPr>
          <t xml:space="preserve">объем совпадает с ПС
</t>
        </r>
      </text>
    </comment>
    <comment ref="B60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ОК:
</t>
        </r>
        <r>
          <rPr>
            <sz val="9"/>
            <color indexed="81"/>
            <rFont val="Tahoma"/>
            <family val="2"/>
            <charset val="204"/>
          </rPr>
          <t>объем совпадает с ПС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B6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ОК:
</t>
        </r>
        <r>
          <rPr>
            <sz val="9"/>
            <color indexed="81"/>
            <rFont val="Tahoma"/>
            <family val="2"/>
            <charset val="204"/>
          </rPr>
          <t>объем совпадает с ПС только по 2 яч., в 17 уже стоит МПЗ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2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ОК:
</t>
        </r>
        <r>
          <rPr>
            <sz val="9"/>
            <color indexed="81"/>
            <rFont val="Tahoma"/>
            <family val="2"/>
            <charset val="204"/>
          </rPr>
          <t>объем совпадает с ПС только по 8 яч., в 13 и 08 уже стоит МПЗ</t>
        </r>
      </text>
    </comment>
    <comment ref="B63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ОК:
</t>
        </r>
        <r>
          <rPr>
            <sz val="9"/>
            <color indexed="81"/>
            <rFont val="Tahoma"/>
            <family val="2"/>
            <charset val="204"/>
          </rPr>
          <t>объем совпадает с ПС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3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ОК:
</t>
        </r>
        <r>
          <rPr>
            <sz val="9"/>
            <color indexed="81"/>
            <rFont val="Tahoma"/>
            <family val="2"/>
            <charset val="204"/>
          </rPr>
          <t>объем совпадает с ПС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только по яч.06, остальные установка только МПЗ
</t>
        </r>
      </text>
    </comment>
    <comment ref="B160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<sst xmlns="http://schemas.openxmlformats.org/spreadsheetml/2006/main" count="3370" uniqueCount="1632">
  <si>
    <t xml:space="preserve">           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</si>
  <si>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</si>
  <si>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</si>
  <si>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</si>
  <si>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</si>
  <si>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</si>
  <si>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</si>
  <si>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</si>
  <si>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</si>
  <si>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</si>
  <si>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</si>
  <si>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</si>
  <si>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</si>
  <si>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</si>
  <si>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</si>
  <si>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</si>
  <si>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</si>
  <si>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</si>
  <si>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</si>
  <si>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</si>
  <si>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</si>
  <si>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</si>
  <si>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</si>
  <si>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</si>
  <si>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</si>
  <si>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</si>
  <si>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</si>
  <si>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</si>
  <si>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</si>
  <si>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</si>
  <si>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</si>
  <si>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</si>
  <si>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</si>
  <si>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</si>
  <si>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</si>
  <si>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</si>
  <si>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</si>
  <si>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</si>
  <si>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</si>
  <si>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</si>
  <si>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</si>
  <si>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</si>
  <si>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</si>
  <si>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</si>
  <si>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</si>
  <si>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</si>
  <si>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</si>
  <si>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</si>
  <si>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</si>
  <si>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</si>
  <si>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</si>
  <si>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</si>
  <si>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</si>
  <si>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</si>
  <si>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</si>
  <si>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</si>
  <si>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</si>
  <si>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</si>
  <si>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</si>
  <si>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</si>
  <si>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</si>
  <si>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</si>
  <si>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</si>
  <si>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</si>
  <si>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</si>
  <si>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</si>
  <si>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</si>
  <si>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</si>
  <si>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</si>
  <si>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</si>
  <si>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</si>
  <si>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</si>
  <si>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</si>
  <si>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</si>
  <si>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</si>
  <si>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</si>
  <si>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</si>
  <si>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</si>
  <si>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</si>
  <si>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</si>
  <si>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</si>
  <si>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</si>
  <si>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</si>
  <si>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</si>
  <si>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</si>
  <si>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</si>
  <si>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</si>
  <si>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</si>
  <si>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</si>
  <si>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</si>
  <si>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</si>
  <si>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</si>
  <si>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</si>
  <si>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</si>
  <si>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</si>
  <si>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</si>
  <si>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</si>
  <si>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</si>
  <si>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</si>
  <si>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</si>
  <si>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</si>
  <si>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</si>
  <si>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</si>
  <si>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</si>
  <si>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</si>
  <si>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</si>
  <si>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</si>
  <si>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</si>
  <si>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</si>
  <si>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</si>
  <si>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</si>
  <si>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</si>
  <si>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</si>
  <si>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</si>
  <si>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</si>
  <si>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</si>
  <si>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</si>
  <si>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</si>
  <si>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</si>
  <si>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</si>
  <si>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</si>
  <si>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</si>
  <si>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</si>
  <si>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г. Орел</t>
  </si>
  <si>
    <t>Форма 1. Перечени инвестиционных проектов</t>
  </si>
  <si>
    <r>
      <t>Инвестиционная программа</t>
    </r>
    <r>
      <rPr>
        <u/>
        <sz val="12"/>
        <color indexed="8"/>
        <rFont val="Times New Roman"/>
        <family val="1"/>
        <charset val="204"/>
      </rPr>
      <t xml:space="preserve">             Акционерного Общества «Орелоблэнерго»</t>
    </r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</si>
  <si>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</si>
  <si>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</si>
  <si>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</si>
  <si>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</si>
  <si>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</si>
  <si>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</si>
  <si>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</si>
  <si>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</si>
  <si>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Показатель увеличения мощности силовых трансформаторов на подстанциях 6 кВ , не связанного с осуществлением технологического присоединения к электрическим сетям, ∆P6тр  </t>
  </si>
  <si>
    <r>
      <t>Показатель увеличения мощности силовых трансформаторов на подстанциях 10 кВ, не связанного с осуществлением технологического присоединения к электрическим сетям,  ∆Р</t>
    </r>
    <r>
      <rPr>
        <vertAlign val="superscript"/>
        <sz val="12"/>
        <color indexed="8"/>
        <rFont val="Times New Roman"/>
        <family val="1"/>
        <charset val="204"/>
      </rPr>
      <t>10</t>
    </r>
    <r>
      <rPr>
        <vertAlign val="subscript"/>
        <sz val="12"/>
        <color indexed="8"/>
        <rFont val="Times New Roman"/>
        <family val="1"/>
        <charset val="204"/>
      </rPr>
      <t xml:space="preserve">тр 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</si>
  <si>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низкого напряжения,  ∆L</t>
    </r>
    <r>
      <rPr>
        <vertAlign val="superscript"/>
        <sz val="12"/>
        <color indexed="8"/>
        <rFont val="Times New Roman"/>
        <family val="1"/>
        <charset val="204"/>
      </rPr>
      <t>нн</t>
    </r>
    <r>
      <rPr>
        <vertAlign val="subscript"/>
        <sz val="12"/>
        <color indexed="8"/>
        <rFont val="Times New Roman"/>
        <family val="1"/>
        <charset val="204"/>
      </rPr>
      <t xml:space="preserve">ЛЭП 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</si>
  <si>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среднего напряжения,  ∆L</t>
    </r>
    <r>
      <rPr>
        <vertAlign val="superscript"/>
        <sz val="12"/>
        <color indexed="8"/>
        <rFont val="Times New Roman"/>
        <family val="1"/>
        <charset val="204"/>
      </rPr>
      <t>сн</t>
    </r>
    <r>
      <rPr>
        <vertAlign val="subscript"/>
        <sz val="12"/>
        <color indexed="8"/>
        <rFont val="Times New Roman"/>
        <family val="1"/>
        <charset val="204"/>
      </rPr>
      <t xml:space="preserve">ЛЭП  </t>
    </r>
  </si>
  <si>
    <r>
      <t>Показатель степени загрузки трансформаторной подстанции, К</t>
    </r>
    <r>
      <rPr>
        <vertAlign val="subscript"/>
        <sz val="12"/>
        <color indexed="8"/>
        <rFont val="Times New Roman"/>
        <family val="1"/>
        <charset val="204"/>
      </rPr>
      <t>загр</t>
    </r>
  </si>
  <si>
    <r>
      <t>Показатель замены линий электропередачи низкого напряжения,   L</t>
    </r>
    <r>
      <rPr>
        <vertAlign val="superscript"/>
        <sz val="12"/>
        <color indexed="8"/>
        <rFont val="Times New Roman"/>
        <family val="1"/>
        <charset val="204"/>
      </rPr>
      <t>нн</t>
    </r>
    <r>
      <rPr>
        <vertAlign val="subscript"/>
        <sz val="12"/>
        <color indexed="8"/>
        <rFont val="Times New Roman"/>
        <family val="1"/>
        <charset val="204"/>
      </rPr>
      <t>з</t>
    </r>
  </si>
  <si>
    <r>
      <t>Показатель замены линий электропередачи среднего напряжения,  L</t>
    </r>
    <r>
      <rPr>
        <vertAlign val="superscript"/>
        <sz val="12"/>
        <color indexed="8"/>
        <rFont val="Times New Roman"/>
        <family val="1"/>
        <charset val="204"/>
      </rPr>
      <t>сн</t>
    </r>
    <r>
      <rPr>
        <vertAlign val="subscript"/>
        <sz val="12"/>
        <color indexed="8"/>
        <rFont val="Times New Roman"/>
        <family val="1"/>
        <charset val="204"/>
      </rPr>
      <t>з</t>
    </r>
  </si>
  <si>
    <r>
      <t>Показатель замены силовых (авто-) трансформаторов 6 кВ, Р</t>
    </r>
    <r>
      <rPr>
        <vertAlign val="superscript"/>
        <sz val="12"/>
        <color indexed="8"/>
        <rFont val="Times New Roman"/>
        <family val="1"/>
        <charset val="204"/>
      </rPr>
      <t>6</t>
    </r>
    <r>
      <rPr>
        <vertAlign val="subscript"/>
        <sz val="12"/>
        <color indexed="8"/>
        <rFont val="Times New Roman"/>
        <family val="1"/>
        <charset val="204"/>
      </rPr>
      <t>З  тр</t>
    </r>
  </si>
  <si>
    <r>
      <t>Показатель замены силовых (авто-) трансформаторов 10 кВ,  Р</t>
    </r>
    <r>
      <rPr>
        <vertAlign val="superscript"/>
        <sz val="12"/>
        <color indexed="8"/>
        <rFont val="Times New Roman"/>
        <family val="1"/>
        <charset val="204"/>
      </rPr>
      <t>10</t>
    </r>
    <r>
      <rPr>
        <vertAlign val="subscript"/>
        <sz val="12"/>
        <color indexed="8"/>
        <rFont val="Times New Roman"/>
        <family val="1"/>
        <charset val="204"/>
      </rPr>
      <t xml:space="preserve">З тр </t>
    </r>
  </si>
  <si>
    <r>
      <t>Показатель замены выключателей 6 кВ,   B</t>
    </r>
    <r>
      <rPr>
        <vertAlign val="superscript"/>
        <sz val="12"/>
        <color indexed="8"/>
        <rFont val="Times New Roman"/>
        <family val="1"/>
        <charset val="204"/>
      </rPr>
      <t>6</t>
    </r>
    <r>
      <rPr>
        <vertAlign val="subscript"/>
        <sz val="12"/>
        <color indexed="8"/>
        <rFont val="Times New Roman"/>
        <family val="1"/>
        <charset val="204"/>
      </rPr>
      <t>з</t>
    </r>
  </si>
  <si>
    <r>
      <t>Показатель замены выключателей 10 кВ,  В</t>
    </r>
    <r>
      <rPr>
        <vertAlign val="superscript"/>
        <sz val="12"/>
        <color indexed="8"/>
        <rFont val="Times New Roman"/>
        <family val="1"/>
        <charset val="204"/>
      </rPr>
      <t>10</t>
    </r>
    <r>
      <rPr>
        <vertAlign val="subscript"/>
        <sz val="12"/>
        <color indexed="8"/>
        <rFont val="Times New Roman"/>
        <family val="1"/>
        <charset val="204"/>
      </rPr>
      <t>з</t>
    </r>
  </si>
  <si>
    <r>
      <t>Ппоказатель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данных,  ПО</t>
    </r>
    <r>
      <rPr>
        <vertAlign val="subscript"/>
        <sz val="12"/>
        <color indexed="8"/>
        <rFont val="Times New Roman"/>
        <family val="1"/>
        <charset val="204"/>
      </rPr>
      <t xml:space="preserve">дист </t>
    </r>
  </si>
  <si>
    <r>
      <t>Показатель оценки изменения средней продолжительности прекращения передачи электрической энергии потребителям услуг,  ∆П</t>
    </r>
    <r>
      <rPr>
        <vertAlign val="subscript"/>
        <sz val="12"/>
        <color indexed="8"/>
        <rFont val="Times New Roman"/>
        <family val="1"/>
        <charset val="204"/>
      </rPr>
      <t xml:space="preserve">saidi  </t>
    </r>
  </si>
  <si>
    <r>
      <t>показатель оценки изменения средней частоты прекращения передачи электрической энергии потребителям услуг,    ∆П</t>
    </r>
    <r>
      <rPr>
        <vertAlign val="subscript"/>
        <sz val="12"/>
        <color indexed="8"/>
        <rFont val="Times New Roman"/>
        <family val="1"/>
        <charset val="204"/>
      </rPr>
      <t xml:space="preserve">saifi  </t>
    </r>
  </si>
  <si>
    <t>Наименование количественного показателя, соответствующего цели</t>
  </si>
  <si>
    <r>
      <t>Показатель объема финансовых потребностей, необходимых для реализации мероприятий, направленных на развитие информационной инфраструктуры,    ∆Ф</t>
    </r>
    <r>
      <rPr>
        <vertAlign val="superscript"/>
        <sz val="12"/>
        <color indexed="8"/>
        <rFont val="Times New Roman"/>
        <family val="1"/>
        <charset val="204"/>
      </rPr>
      <t>ит</t>
    </r>
    <r>
      <rPr>
        <vertAlign val="subscript"/>
        <sz val="12"/>
        <color indexed="8"/>
        <rFont val="Times New Roman"/>
        <family val="1"/>
        <charset val="204"/>
      </rPr>
      <t xml:space="preserve">  </t>
    </r>
  </si>
  <si>
    <t xml:space="preserve">
Утвержденный  план</t>
  </si>
  <si>
    <t>Факт</t>
  </si>
  <si>
    <t xml:space="preserve">
 Утвержденный план</t>
  </si>
  <si>
    <t xml:space="preserve">
 Утвержденный  план</t>
  </si>
  <si>
    <t>4.1</t>
  </si>
  <si>
    <t>4.2</t>
  </si>
  <si>
    <t>4.3</t>
  </si>
  <si>
    <t>4.4</t>
  </si>
  <si>
    <t>4.9</t>
  </si>
  <si>
    <t>4.10</t>
  </si>
  <si>
    <t>4.11</t>
  </si>
  <si>
    <t>4.12</t>
  </si>
  <si>
    <t>4.17</t>
  </si>
  <si>
    <t>4.18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</si>
  <si>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</si>
  <si>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</si>
  <si>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</si>
  <si>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</si>
  <si>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</si>
  <si>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</si>
  <si>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</si>
  <si>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</si>
  <si>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</si>
  <si>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</si>
  <si>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</si>
  <si>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</si>
  <si>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</si>
  <si>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</si>
  <si>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</si>
  <si>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</si>
  <si>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</si>
  <si>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</si>
  <si>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7.1</t>
  </si>
  <si>
    <t>7.2</t>
  </si>
  <si>
    <t>8.1</t>
  </si>
  <si>
    <t>8.2</t>
  </si>
  <si>
    <t>9.1</t>
  </si>
  <si>
    <t>9.2</t>
  </si>
  <si>
    <t>10.1</t>
  </si>
  <si>
    <t>10.2</t>
  </si>
  <si>
    <t>Приложение  № 1</t>
  </si>
  <si>
    <t>к приказу Минэнерго России</t>
  </si>
  <si>
    <t>от «__» _____ 2016 г. №___</t>
  </si>
  <si>
    <t>Мценский филиал</t>
  </si>
  <si>
    <t>2020 год</t>
  </si>
  <si>
    <t xml:space="preserve">г. Орел </t>
  </si>
  <si>
    <t>2021 год</t>
  </si>
  <si>
    <t>ВерховскийМФ</t>
  </si>
  <si>
    <t>2022 год</t>
  </si>
  <si>
    <t>2023 год</t>
  </si>
  <si>
    <t>Болоховский участок</t>
  </si>
  <si>
    <t>2024 год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</si>
  <si>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</si>
  <si>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</si>
  <si>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</si>
  <si>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</si>
  <si>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ЦРП яч.01 г. Ливны -1шт.</t>
  </si>
  <si>
    <t>Замена маслянных выключателей на вакуумные в РП 15 Яч.04,12,16  г. Орел -3 шт</t>
  </si>
  <si>
    <t>Замена маслянных выключателей на вакуумные в РП 11 Яч.07, 12 г. Орел -2 шт.</t>
  </si>
  <si>
    <t>Замена маслянных выключателей на вакуумные в РП 25 Яч.01,03,13,06,10 г.Орел -5 шт</t>
  </si>
  <si>
    <t>Замена маслянных выключателей на вакуумные в ЦРП 02 яч.02; яч.03; яч.07; яч.08 г. Мценск -4 шт.</t>
  </si>
  <si>
    <t>Замена маслянных выключателей на вакуумные в ТП 038 яч.05 г. Мценск -1 шт.</t>
  </si>
  <si>
    <t>Замена маслянных выключателей на вакуумные в ТП 142 яч.01 г. Ливны -1шт</t>
  </si>
  <si>
    <t>Замена маслянных выключателей на вакуумные в РП 23 Яч.07,01,08 г. Орел -3 шт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</si>
  <si>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</si>
  <si>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</si>
  <si>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</si>
  <si>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</si>
  <si>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</si>
  <si>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</si>
  <si>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Замена маслянных выключателей на вакуумные в РП 30 яч.21,15,13,07,01,04,08,22,24, 26 г. Орел -10 шт</t>
  </si>
  <si>
    <t>Замена маслянных выключателей на вакуумные в ТП 031 яч.01 г. Мценск -1шт.</t>
  </si>
  <si>
    <t>Замена маслянных выключателей на вакуумные в ТП 044 яч.01; яч.02 г. Мценск -2шт.</t>
  </si>
  <si>
    <t>Замена маслянных выключателей на вакуумные в ТП 046 яч.01; яч.02 г. Мценск -2шт.</t>
  </si>
  <si>
    <t>Замена маслянных выключателей на вакуумные в ТП 139. яч.04 г. Ливны -1шт.</t>
  </si>
  <si>
    <t xml:space="preserve">Замена маслянных выключателей на вакуумные в РП 02 Яч.12,14 г. Орёл -2 шт. </t>
  </si>
  <si>
    <t xml:space="preserve">Замена маслянных выключателей на вакуумные в РП 09 Яч.05,06,13 г. Орёл -3 шт. </t>
  </si>
  <si>
    <t xml:space="preserve">Замена маслянных выключателей на вакуумные в РП 20 Яч.06  г. Орёл -1 шт. </t>
  </si>
  <si>
    <t>Замена маслянных выключателей на вакуумные в ТП 013 яч.01 г. Мценск -1шт.</t>
  </si>
  <si>
    <t>Замена маслянных выключателей на вакуумные в ТП 076 яч.05 г. Мценск -1шт.</t>
  </si>
  <si>
    <t>Замена маслянных выключателей на вакуумные в ТП 051 яч.01; яч.03 г. Мценск -2шт.</t>
  </si>
  <si>
    <t>Замена маслянных выключателей на вакуумные в ТП 107 яч.04 г. Мценск -1шт.</t>
  </si>
  <si>
    <t>Замена маслянных выключателей на вакуумные в  ТП 142 яч.02 г. Ливны -1шт</t>
  </si>
  <si>
    <t>Замена трансформатора 6/0,4 кВ мощностью 160 кВА на трансформатор 6/0,4 кВ мощностью 160 кВА в ТП 336 г. Орел -1шт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</si>
  <si>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</si>
  <si>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</si>
  <si>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</si>
  <si>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трансформаторов 6/0,4 кВ мощностью 630 кВА на трансформаторы 10/0,4 кВ мощностью 630 ТП013 кВАг. Орел -2шт</t>
  </si>
  <si>
    <t>Замена трансформатора 6/0,4 кВ мощностью 160 кВА на трансформатор 10/0,4 кВ мощностью 160 кВА ТП306 г. Орел 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</si>
  <si>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</si>
  <si>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</si>
  <si>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</si>
  <si>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400 кВА на трансформатор мощностью 400 кВА ТП 023 г. Мценск - 1 шт.</t>
  </si>
  <si>
    <t>Замена трансформатора мощностью 400 кВа на трансформатор мощностью 630 кВА ТП 142 г. Ливны -1шт</t>
  </si>
  <si>
    <t>Замена трансформаторов мощностью 400 кВа на трансформаторы мощностью 630 кВА ТП 156 г. Ливны -2шт</t>
  </si>
  <si>
    <t>Замена трансформатора мощностью 400 кВа на трансформатор мощностью 250 кВА ТП 001 п. Долгое -1шт</t>
  </si>
  <si>
    <t xml:space="preserve">Верховский МФ </t>
  </si>
  <si>
    <t>Замена трансформатора мощностью 250 кВА на трансформатор мощностью 160 кВА  ТП 022  п. Хомутово -1шт.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</si>
  <si>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</si>
  <si>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250 кВА на трансформатор мощностью 250 кВА  ТП 030  п. Верховье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</si>
  <si>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</si>
  <si>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400 кВА ТП 005 ул. Советская, п. Глазуновка -1шт.</t>
  </si>
  <si>
    <t>Замена трансформатора мощностью 250 кВА на трансформатор мощностью 400 кВА ТП 013  ул. Розы Люксембург, п. Нарышкино -1шт.</t>
  </si>
  <si>
    <t>Замена трансформатора мощностью 160 кВА на трансформатор мощностью 160 кВА ТП 002 ул. Ленина, с. Сосково -1шт.</t>
  </si>
  <si>
    <t>Замена трансформатора мощностью 400 кВА на трансформатор мощностью 400 кВА ТП001 г. Новосиль -1шт.</t>
  </si>
  <si>
    <t>Замена трансформатора мощностью 400 кВА на трансформатор мощностью 250 кВА ТП 015, Кромы -1шт.</t>
  </si>
  <si>
    <t>Замена трансформаторов мощностью 630 кВА  на трансформаторы мощностью 630 кВА ТП 441 г. Орел -2шт</t>
  </si>
  <si>
    <t>Замена трансформатора мощностью 180 кВА  на трансформатор мощностью 250 кВА  ТП 133 г. Орел -1шт</t>
  </si>
  <si>
    <t>Замена трансформатора мощностью 200 кВА  на трансформатор мощностью 250 кВА  ТП 133 г. Орел -1шт</t>
  </si>
  <si>
    <t>Замена трансформатора мощностью 200 кВА  на трансформатор мощностью 250 кВА  ТП 082 г. Орел -1шт</t>
  </si>
  <si>
    <t>Замена трансформатора мощностью 160 кВА  на трансформатор мощностью 160 кВА ТП 078 г. Орел -1шт.</t>
  </si>
  <si>
    <t>Замена трансформаторов мощностью 180 кВА  на трансформаторы мощностью 250 кВА ТП 074 г. Орел -2шт.</t>
  </si>
  <si>
    <t>Замена трансформатора мощностью 320 кВА  на трансформатор мощностью 400 кВА  ТП 682 г. Орел -1шт</t>
  </si>
  <si>
    <t>Замена трансформаторов мощностью 160 кВА  на трансформаторы мощностью 160 кВА  ТП 655 г. Орел -2шт</t>
  </si>
  <si>
    <t>Замена трансформатора мощностью 315 кВА  на трансформатор мощностью 400 кВА ТП 305 г. Орел -1шт</t>
  </si>
  <si>
    <t>Замена трансформатора мощностью 200 кВА  на трансформатор мощностью 250 кВА ТП 311 г. Орел -1шт</t>
  </si>
  <si>
    <t>Замена трансформатора мощностью 200 кВА  на трансформатор мощностью 250 кВА ТП 334 г. Орел -1шт</t>
  </si>
  <si>
    <t>Замена трансформаторов  мощностью 200 кВА  на трансформаторы мощностью 250 кВА ТП 386 г. Орел -2шт</t>
  </si>
  <si>
    <t>Замена трансформатора мощностью 200 кВА  на трансформатор мощностью 250 кВА ТП 518 г. Орел -1шт</t>
  </si>
  <si>
    <t>Замена трансформаторов 6/0,4 кВ мощностью 400 кВА на трансформаторы 10/0,4 кВ мощностью 400 ТП115 кВА - 2 шт.</t>
  </si>
  <si>
    <t>Замена трансформатора мощностью 250 кВА на трансформатор мощностью 250 кВА  ТП 011 г. Болхов -1шт.</t>
  </si>
  <si>
    <t>Замена трансформатора мощностью 630 кВА на трансформатор мощностью 630 кВА  ЦРП 04 г. Мценск -1шт.</t>
  </si>
  <si>
    <t>Замена трансформатора мощностью 320 кВА на трансформатор мощностью 400 кВА  ТП 003 г. Мценск -1шт.</t>
  </si>
  <si>
    <t>Замена трансформатора мощностью 400 кВА на трансформатор мощностью 400 кВА  ТП 003 г. Мценск -1шт.</t>
  </si>
  <si>
    <t>Замена трансформатора мощностью160 кВа на трансформатор мощностью 100 кВА ТП 147 г. Ливны -1шт.</t>
  </si>
  <si>
    <t>Замена трансформатора мощностью 250 кВа на трансформатор мощностью 160 кВА ТП 003 г. Ливны -1шт.</t>
  </si>
  <si>
    <t>Замена трансформатора мощностью 250 кВа на трансформатор мощностью 250 кВА ТП 033 г. Ливны -1шт.</t>
  </si>
  <si>
    <t>Замена трансформатора мощностью 400 кВа на трансформатор мощностью 630 кВА ТП 052 г. Ливны -1шт.</t>
  </si>
  <si>
    <t>Замена трансформатора мощностью 160 кВА на трансформатор мощностью 160 кВА  ТП 003 с. Русский Брод -1шт.</t>
  </si>
  <si>
    <t>Замена трансформатора мощностью 160 кВА на трансформатор мощностью 160 кВА  ТП 013 п. Красная Заря -1шт.</t>
  </si>
  <si>
    <t>Замена трансформатора мощностью 250 кВА на трансформатор мощностью 250 кВА ТП 001  п. Хомутово -1шт.</t>
  </si>
  <si>
    <t>Замена трансформатора мощностью 100 кВА на трансформатор мощностью 100 кВА ТП 017 п. Покровское -1шт.</t>
  </si>
  <si>
    <t>Замена трансформатора мощностью 400 кВА на трансформатор мощностью 400 кВА ТП 010 м-н Строителей, п Нарышкино -1шт.</t>
  </si>
  <si>
    <t>Замена трансформатора мощностью 400 кВА на трансформатор мощностью 250 кВА  ТП 006 г. Новосиль -1шт.</t>
  </si>
  <si>
    <t>Замена трансформатора мощностью 250 кВА на трансформатор мощностью 250 кВА ТП 023, Кромы -1шт.</t>
  </si>
  <si>
    <t>Замена трансформатора мощностью 315 кВА  на трансформатор мощностью 400 кВА ТП 110 г. Орел -1шт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</si>
  <si>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</si>
  <si>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</si>
  <si>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</si>
  <si>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</si>
  <si>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</si>
  <si>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</si>
  <si>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</si>
  <si>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</si>
  <si>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</si>
  <si>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</si>
  <si>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
мощностью 250 кВА в ТП 323 г. Орел -2шт</t>
  </si>
  <si>
    <t>Замена трансформатора 6/0,4 кВ мощностью 180 кВА  на трансформатор 6/0,4 кВ
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</si>
  <si>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</si>
  <si>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</si>
  <si>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
мощностью 250 кВА в ТП 126.г. Орел -2шт</t>
  </si>
  <si>
    <t>Замена трансформатора 6/0,4 кВ мощностью 250 кВА  на трансформатор 6/0,4 кВ
мощностью 400 кВА в РП 01.г. Орел -1шт</t>
  </si>
  <si>
    <t>Замена трансформатора 6/0,4 кВ мощностью 400 кВА  на трансформатор 6/0,4 кВ
мощностью 400 кВА в РП 01 г. Орел -1шт</t>
  </si>
  <si>
    <t>Замена трансформаторов 6/0,4 кВ мощностью 200 кВА  на трансформаторы 6/0,4 кВ
мощностью 250 кВА в ТП 621 г. Орел -2шт</t>
  </si>
  <si>
    <t>Замена трансформатора 6/0,4 кВ мощностью 400 кВА  на трансформатор 6/0,4 кВ
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</si>
  <si>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</si>
  <si>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</si>
  <si>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</si>
  <si>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</si>
  <si>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</si>
  <si>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</si>
  <si>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</si>
  <si>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</si>
  <si>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</si>
  <si>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</si>
  <si>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</si>
  <si>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</si>
  <si>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</si>
  <si>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</si>
  <si>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</si>
  <si>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</si>
  <si>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Замена трансформаторов мощностью 400 кВА  на трансформаторы мощностью 400 кВА ТП 123 г. Орел -2шт</t>
  </si>
  <si>
    <t>Замена трансформатора мощностью 250 кВА  на трансформатор мощностью 250 кВА ТП 125 г. Орел -1шт.</t>
  </si>
  <si>
    <t>Замена трансформатора мощностью 400 кВА  на трансформатор мощностью 400 кВА  ТП 125 г. Орел -1шт</t>
  </si>
  <si>
    <t>Замена трансформаторов мощностью 400 кВА  на трансформаторы мощностью 400 кВА ТП 111 г. Орел -2шт</t>
  </si>
  <si>
    <t>Замена трансформаторов мощностью 400 кВА  на трансформаторы мощностью 400 кВА ТП 491 г. Орел -2шт</t>
  </si>
  <si>
    <t>Замена трансформаторов мощностью 400 кВА  на трансформаторы мощностью 400 кВА ТП 423 г. Орел -2шт</t>
  </si>
  <si>
    <t>Замена трансформаторов мощностью 400 кВА  на трансформаторы мощностью 400 кВА ТП 677 г. Орел -2шт</t>
  </si>
  <si>
    <t>Замена трансформаторов мощностью 400 кВА  на трансформаторы мощностью 400 кВА ТП 452 г. Орел -2шт</t>
  </si>
  <si>
    <t>Замена трансформаторов мощностью 250 кВА  на трансформаторы мощностью 250 кВА ТП 470 -2 шт.</t>
  </si>
  <si>
    <t>Замена трансформатора мощностью 400 кВА  на трансформатор мощностью 400 кВА ТП 822 г. Орел -1шт</t>
  </si>
  <si>
    <t>Замена трансформатора мощностью 160 кВА  на трансформатор мощностью 160 кВА ТП 365 г. Орел -1шт</t>
  </si>
  <si>
    <t>Замена трансформатора 6/0,4 кВ мощностью 180 кВА  на трансформатор 6/0,4 кВ
мощностью 250 кВА в ТП 492 г. Орел -1шт</t>
  </si>
  <si>
    <t>Замена трансформатора 6/0,4 кВ мощностью 100 кВА на трансформатор 6/0,4 кВ мощностью 100 кВА в ТП 354 г. Орел -1шт</t>
  </si>
  <si>
    <t>Замена трансформатора 6/0,4 кВ мощностью 250 кВА  на трансформатор 6/0,4 кВ мощностью 250 кВА в ТП 354 г. Орел -1шт</t>
  </si>
  <si>
    <t>Замена трансформатора мощностью 400 кВА на трансформатор мощностью 250 кВА ТП 007 г. Болохов -1шт.</t>
  </si>
  <si>
    <t>Замена трансформатора мощностью 160 кВА на трансформатор мощностью 250 кВА ТП 005 г. Мценск -1шт.</t>
  </si>
  <si>
    <t>Замена трансформатора мощностью 560 кВа на трансформатор мощностью 400 кВА ТП 139 г. Ливны -1шт.</t>
  </si>
  <si>
    <t>Замена трансформатора мощностью 630 кВа на трансформатор мощностью 400 кВА ТП 056  г. Ливны -1шт.</t>
  </si>
  <si>
    <t>Замена трансформатора мощностью 400 кВа на трансформатор мощностью 250 кВА ТП 107 г. Ливны -1шт.</t>
  </si>
  <si>
    <t>Замена трансформатора мощностью 250 кВа на трансформатор мощностью 400 кВА ТП 015 г. Ливны -1шт.</t>
  </si>
  <si>
    <t>Замена трансформатора мощностью 250 кВА на трансформатор мощностью 250 кВА ТП 016  п. Хомутово -1шт.</t>
  </si>
  <si>
    <t>Замена трансформатора мощностью 160 кВА на трансформатор мощностью 160 кВА ТП 011 с. Русский Брод -1шт.</t>
  </si>
  <si>
    <t>Замена трансформатора мощностью 160 кВА на трансформатор мощностью 160 кВА ТП 011  п. Верховье -1шт.</t>
  </si>
  <si>
    <t>Замена трансформатора мощностью 400 кВА на трансформатор мощностью 400 кВА ТП 001 п.Змиевка ул.Чапаева -1шт.</t>
  </si>
  <si>
    <t>Замена трансформатора мощностью 400 кВА на трансформатор мощностью 400 кВА ТП 005 п. Глазуновка -1шт.</t>
  </si>
  <si>
    <t>Замена трансформатора мощностью 250 кВА на трансформатор мощностью 160 кВА ТП 008 пер. Советский, с. Сосково -1шт.</t>
  </si>
  <si>
    <t>Замена трансформатора мощностью 250 кВА на трансформатор мощностью 250 кВА ТП 008 г. Новосиль -1шт.</t>
  </si>
  <si>
    <t>Замена трансформаторов мощностью 400 кВА  на трансформаторы мощностью 400 кВА ТП 484 г. Орел -2шт</t>
  </si>
  <si>
    <t>Замена трансформаторов мощностью 630 кВА  на трансформаторы мощностью 630 кВА ТП 435 г. Орел -2шт</t>
  </si>
  <si>
    <t>Замена трансформаторов мощностью 400 кВА  на трансформаторы мощностью 400 кВА ТП 417 г. Орел -2шт</t>
  </si>
  <si>
    <t>Замена трансформаторов мощностью 160 кВА  на трансформаторы мощностью 160 кВА  ТП 657 г. Орел -2шт</t>
  </si>
  <si>
    <t>Замена трансформаторов мощностью 160 кВА  на трансформаторы мощностью 160 кВА  ТП 659 г. Орел -2шт.</t>
  </si>
  <si>
    <t>Замена трансформатора мощностью 320 кВА  на трансформатор мощностью 250 кВА ТП 643 г. Орел -1шт</t>
  </si>
  <si>
    <t>Замена трансформатора мощностью 180 кВА  на трансформатор мощностью 250 кВА ТП 643 г. Орел -1шт</t>
  </si>
  <si>
    <t>Замена трансформаторов мощностью 630 кВА  на трансформаторы мощностью 630 кВА ТП 009 г. Орел -2шт.</t>
  </si>
  <si>
    <t>Замена трансформатора мощностью 160 кВА  на трансформатор мощностью 160 кВА ТП 432 г. Орел -1шт.</t>
  </si>
  <si>
    <t>Замена трансформатора мощностью 160 кВА  на трансформатор мощностью 250 кВА ТП 127 г. Орел -1шт</t>
  </si>
  <si>
    <t>Замена трансформатора мощностью 180 кВА  на трансформатор мощностью 250 кВА ТП 127 г. Орел -1шт</t>
  </si>
  <si>
    <t>Замена трансформатора мощностью 180 кВА  на трансформатор мощностью 250 кВА ТП 344 г. Орел -1шт</t>
  </si>
  <si>
    <t>Замена трансформатора мощностью 200 кВА  на трансформатор мощностью 250 кВА ТП 344 г. Орел -1шт</t>
  </si>
  <si>
    <t>Замена трансформатора мощностью 315 кВА  на трансформатор мощностью 400 кВА ТП 385 г. Орел -1шт</t>
  </si>
  <si>
    <t>Замена трансформатора мощностью 160 кВА  на трансформатор мощностью 160 кВА ТП 411 г. Орел -1шт</t>
  </si>
  <si>
    <t>Замена трансформатора мощностью 315 кВА  на трансформатор мощностью 400 кВА ТП 504  г. Орел -1шт</t>
  </si>
  <si>
    <t>Замена трансформатора мощностью 400 кВА  на трансформатор мощностью 400 кВА ТП 504 г. Орел -1шт</t>
  </si>
  <si>
    <t>Замена трансформатора мощностью 160 кВА на трансформатор мощностью 100 кВА ТП 028 г. Болхов -1шт.</t>
  </si>
  <si>
    <t>Замена трансформатора мощностью 400 кВА на трансформатор мощностью 400 кВА ТП 046 г. Мценск -1шт.</t>
  </si>
  <si>
    <t>Замена трансформатора мощностью 180 кВа на трансформатор мощностью 160 кВА ТП 135 г. Ливны -1шт.</t>
  </si>
  <si>
    <t>Замена трансформатора мощностью 320 кВа на трансформатор мощностью 250 кВА ТП 025 г. Ливны -1шт.</t>
  </si>
  <si>
    <t>Замена трансформатора мощностью 180 кВа на трансформатор мощностью 160 кВА ТП 046 г. Ливны -1шт</t>
  </si>
  <si>
    <t>Замена трансформатора мощностью 400 кВа на трансформатор мощностью 250 кВА ТП 005 г. Ливны -1шт.</t>
  </si>
  <si>
    <t>Замена трансформатора мощностью 250 кВА на трансформатор мощностью 160 кВА ТП 002  п. Хомутово -1шт.</t>
  </si>
  <si>
    <t>Замена трансформатора мощностью 250 кВА на трансформатор мощностью 250 кВА ТП 019  п. Хомутово -1шт.</t>
  </si>
  <si>
    <t>Замена трансформатора мощностью 400 кВА на трансформатор мощностью 250 кВА ТП 024  п. Верховье -1шт.</t>
  </si>
  <si>
    <t>Замена трансформатора мощностью 250 кВА на трансформатор мощностью 250 кВА ТП 011 п.Змиевка ул.Чапаева -1шт.</t>
  </si>
  <si>
    <t>Замена трансформатора мощностью 250 кВА на трансформатор мощностью 250 кВА ТП 012 пер. Адлера, г. Малоархангельск -1шт.</t>
  </si>
  <si>
    <t>Замена трансформатора мощностью 160 кВА на трансформатор мощностью 100 Ква ТП 022 п. Глазуновка -1шт</t>
  </si>
  <si>
    <t>Замена трансформатора мощностью 160 кВА на трансформатор мощностью 160 кВА ТП 005 ул. Батова, п. Хотынец -1шт.</t>
  </si>
  <si>
    <t>Замена трансформатора мощностью 100 кВА на трансформатор мощностью 100 кВА ТП 016 п. Залегощь -1шт.</t>
  </si>
  <si>
    <t>Замена трансформатора мощностью 160 кВА на трансформатор мощностью 100 кВА ТП 003 с.Тросна -1шт.</t>
  </si>
  <si>
    <t xml:space="preserve">Установка оборудования РУ 0,4кВ РП 01 г.Орел -3шт. ВА5541 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</si>
  <si>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</si>
  <si>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</si>
  <si>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</si>
  <si>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</si>
  <si>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 кВ ТП 805 яч.01 г. Орел -РВз-2шт, ВВ -1шт</t>
  </si>
  <si>
    <t>Замена оборудования РУ 10 кВ ТП 861 яч.05 г. Орел -РВз-2шт, ВВ -1шт</t>
  </si>
  <si>
    <t xml:space="preserve">Установка оборудования РП 25 г. Орел 2шт. КСО-298 с ВВ </t>
  </si>
  <si>
    <t>Установка оборудования РП 29 г. Орел 2шт. КСО-298 с ВВ</t>
  </si>
  <si>
    <t xml:space="preserve">Установка оборудования РП 27 г. Орел 2шт. КСО-298 с ВВ </t>
  </si>
  <si>
    <t xml:space="preserve">Установка оборудования РП 28 яч.10 г. Орел 1шт. КСО-298 с ВВ </t>
  </si>
  <si>
    <t xml:space="preserve">Замена оборудования  РУ 0.4кВ ТП 020 г. Болхов -2шт. ЩО70 </t>
  </si>
  <si>
    <t>Замена оборудования  РУ 0.4кВ ТП 041 г. Болхов -1шт. ЩО70</t>
  </si>
  <si>
    <t>Замена оборудования РУ 10кВ ТП 098 яч№1; №2; №3; №4; №5; №6. г. Мценск -6шт. КСО393</t>
  </si>
  <si>
    <t>Замена оборудования РУ 10кВ ТП 070 яч№1; №2. г. Мценск -2шт. КСО393</t>
  </si>
  <si>
    <t>Замена оборудования РУ-6кВ ТП 048 г. Ливны -8шт. КСО393</t>
  </si>
  <si>
    <t>Замена оборудования РУ-6кВ ТП 107 г. Ливны -4шт. КСО393</t>
  </si>
  <si>
    <t>Замена оборудования РУ 10 кВ ТП 022 п. Хомутово -3шт. КСО366</t>
  </si>
  <si>
    <t>Замена оборудования РУ 10кВ ТП 004 п. Змиевка -1шт КСО 393</t>
  </si>
  <si>
    <t>Замена оборудования РУ 0,4кВ ТП 001 г. Малоархангельск -2шт. ЩО70</t>
  </si>
  <si>
    <t>Замена оборудования РУ 0,4 кВТП 002 п. Залегощь -2шт. ЩО70</t>
  </si>
  <si>
    <t>Замена оборудования РУ 10кВ ТП 017  п. Кромы -1шт. КСО393</t>
  </si>
  <si>
    <t xml:space="preserve">Замена оборудования РУ 10кВ ТП 201 г.Орел -12шт. КСО298 </t>
  </si>
  <si>
    <t>Замена оборудования РУ 0,4 кВ РП 23 г. Орел -2шт. ВА5543</t>
  </si>
  <si>
    <t>Замена оборудования РУ 6 кВ ТП 303 г. Орел -6шт. КСО393</t>
  </si>
  <si>
    <t>Замена оборудования РУ 6 кВ ТП 399 г. Орел -6шт КСО393</t>
  </si>
  <si>
    <t>Замена оборудования РУ 6кВ ТП 035 яч.03 г. Орел -1шт.ВНА</t>
  </si>
  <si>
    <t>Замена оборудования РУ 10кВ  ТП 808 яч. 05 г.Орел 1шт. ВНА</t>
  </si>
  <si>
    <t>Замена оборудования РУ 6 кВ ТП 100 яч.01 г. Орел -РВз-2шт, ВВ -1шт</t>
  </si>
  <si>
    <t>Замена оборудования РУ 6 кВ ТП 107 яч.02 г. Орел -РВз-2шт, ВВ -1шт</t>
  </si>
  <si>
    <t>Замена оборудования РУ 6 кВ ТП 057 яч.05 г. Орел -1шт КСО310</t>
  </si>
  <si>
    <t>Замена оборудования РУ 6 кВ ТП 073 яч.03 г. Орел -РВз-2шт, ВВ -1шт</t>
  </si>
  <si>
    <t>Замена оборудования  РУ 10кВ ТП 004 г. Болхов -4шт. КСО393</t>
  </si>
  <si>
    <t>Замена оборудования РУ 10кВ ТП 011 яч№1; №2; №3; №4; №5; №6. г. Мценск -6шт. КСО393</t>
  </si>
  <si>
    <t>Замена оборудования РУ 10кВ ТП 070 яч№3; №4; №5. г. Мценск -3шт. КСО393</t>
  </si>
  <si>
    <t>Замена оборудования РУ-6кВ ТП 043 г. Ливны -6шт. КСО393</t>
  </si>
  <si>
    <t>Замена оборудования РУ-6кВ ТП 046 г. Ливны -6шт. КСО393</t>
  </si>
  <si>
    <t xml:space="preserve">Замена оборудования РУ 10кВ ТП 002 п. Хомутово -3шт. КСО366 </t>
  </si>
  <si>
    <t>Замена оборудования РУ 10кВ ТП 003 п. Покровское -1шт. КСО393</t>
  </si>
  <si>
    <t>Замена оборудования РУ 0,4кВ ТП 011 п. Змиевка -2шт. ЩО70</t>
  </si>
  <si>
    <t>Замена оборудования РУ 0,4кВ ТП 002 с. Сосково -2шт. ЩО70</t>
  </si>
  <si>
    <t>Замена оборудования РУ 0,4 кВ ТП 015  г. Дмитровск -1шт. ЩО70</t>
  </si>
  <si>
    <t>Замена оборудования РУ 10кВ ТП 023  п.Кромы -1шт. КСО393</t>
  </si>
  <si>
    <t>Замена оборудования РУ 0,4кВ ТП 003  г.Дмитровск -1шт. ЩО70</t>
  </si>
  <si>
    <t>Замена оборудования РУ 0,4 кВ РП 16 г. Орел -2шт. ВА5543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</si>
  <si>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</si>
  <si>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</si>
  <si>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</si>
  <si>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</si>
  <si>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</si>
  <si>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</si>
  <si>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</si>
  <si>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</si>
  <si>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</si>
  <si>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</si>
  <si>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</si>
  <si>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</si>
  <si>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</si>
  <si>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</si>
  <si>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</si>
  <si>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</si>
  <si>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</si>
  <si>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</si>
  <si>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</si>
  <si>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Замена оборудования РУ 0,4 кВ РП 12 г. Орел -2шт. ВА5543</t>
  </si>
  <si>
    <t>Замена оборудования РУ 6 кВ ТП 437 г. Орел -7шт. КСО 393</t>
  </si>
  <si>
    <t>Замена оборудования РУ 6 кВ ТП 089 г. Орел -5шт. КСО 393</t>
  </si>
  <si>
    <t>Замена оборудования РУ 6кВ ТП 739 яч. 01 г. Орел -1шт ВНА</t>
  </si>
  <si>
    <t>Замена оборудования РУ 6 кВ ТП 079 яч.05 г. Орел -РВз-2шт, ВВ -1шт</t>
  </si>
  <si>
    <t>Замена оборудования РУ 6 кВ ТП 506 яч.03 г. Орел -РВз-2шт, ВВ -1шт</t>
  </si>
  <si>
    <t>Замена оборудования РУ 6 кВ ТП 511 яч.03 г. Орел -РВз-2шт, ВВ -1шт</t>
  </si>
  <si>
    <t>Замена оборудования РУ 6 кВ ТП 414 яч.06  г. Орел -1шт КСО310</t>
  </si>
  <si>
    <t>Замена оборудования  РУ 10кВ ТП012  г. Болхов -3шт. КСО393</t>
  </si>
  <si>
    <t>Замена оборудования РУ 10кВ ТП 065 яч№1; №2; №3; №4; №5; №6. г. Мценск -6шт. КСО393</t>
  </si>
  <si>
    <t>Замена оборудования РУ 10кВ ТП 076 яч№1; №3; №5 г. Мценск -3шт. КСО393</t>
  </si>
  <si>
    <t>Замена оборудования РУ-6кВ ТП 112 г. Ливны -10шт КСО393</t>
  </si>
  <si>
    <t>Замена оборудования РУ-0,4кВ ТП 121 г.Ливны -2шт ЩО70</t>
  </si>
  <si>
    <t>Замена оборудования РУ 10кВ ТП 013 п. Верховье -3шт. КСО366</t>
  </si>
  <si>
    <t>Замена оборудования РУ 10кВ ТП 001 п.Змиевка -1шт. КСО393</t>
  </si>
  <si>
    <t>Замена оборудования РУ 0,4кВ ТП 009 п. Покровское -2шт. ЩО70</t>
  </si>
  <si>
    <t>Замена оборудования РУ 10кВ ТП 005 п.Кромы -1шт. КСО393</t>
  </si>
  <si>
    <t>Замена оборудования РУ 0,4кВ ТП 003 г.Дмитровск -1шт. ЩО70</t>
  </si>
  <si>
    <t>Замена оборудования РУ 0,4 кВ РП 05 г. Орел -2шт. ВА5543</t>
  </si>
  <si>
    <t xml:space="preserve">Замена оборудования РУ 6 кВ ТП 439 г. Орел -6шт. КСО 393 </t>
  </si>
  <si>
    <t>Замена оборудования РУ 6кВ ТП 466 яч. 01 г. Орел -1шт ВНА</t>
  </si>
  <si>
    <t xml:space="preserve">Замена оборудования РУ 10 кВ ТП 871 г. Орел -8шт. КСО 393 </t>
  </si>
  <si>
    <t>Замена оборудования РУ 6 кВ ТП 491 яч.09  г. Орел -1шт КСО310</t>
  </si>
  <si>
    <t>Замена оборудования РУ 6 кВ ТП 491 яч.10  г. Орел -1шт КСО310</t>
  </si>
  <si>
    <t>Замена оборудования РУ 6 кВ ТП 415 яч.08  г. Орел -1шт КСО310</t>
  </si>
  <si>
    <t>Замена оборудования  РУ 10кВ ТП 019 г. Болхов -3шт. КСО393</t>
  </si>
  <si>
    <t>Мценский ф</t>
  </si>
  <si>
    <t>Замена оборудования РУ 10кВ ТП 073 яч№1; №2; №3; №4; №5; №6. г. Мценск -6шт. КСО393</t>
  </si>
  <si>
    <t>Замена оборудования РУ 10кВ ТП 022 яч№1; №2; №3; №4. г. Мценск -4шт. КСО393</t>
  </si>
  <si>
    <t>Замена оборудования РУ-6кВ ТП 021 г. Ливны -5шт КСО393</t>
  </si>
  <si>
    <t>Замена оборудования РУ-6кВ ТП 049 г. Ливны -5шт. КСО393</t>
  </si>
  <si>
    <t>Замена оборудования РУ-0,4кВ ТП 009 г. Ливны  -2шт. ЩО70</t>
  </si>
  <si>
    <t>Замена оборудования РУ 10кВ ТП 008 п. Красная Заря -3шт. КСО366</t>
  </si>
  <si>
    <t>Замена оборудования РУ 10кВ ТП 002 п.Змиевка -1шт. КСО393</t>
  </si>
  <si>
    <t>Замена оборудования РУ 10кВ ТП 013 п. Покровское -1шт. КСО393</t>
  </si>
  <si>
    <t>Замена оборудования РУ 10кВ ТП 011 г. Дмитровск -1шт. КСО393</t>
  </si>
  <si>
    <t>Внедрение дуговой защиты в РУ 6(10) кВ РП 09 Яч. 02, 01, 05, 07, 09, 11, 13, 14, 12, 10, 06, 04 г. Орёл -12 шт.</t>
  </si>
  <si>
    <t>Внедрение дуговой защиты в РП 12 Яч.02,09,14,15 (как функция 4 шт) и 17,13,11,07,01,18,16,12,10 г. Орёл - 9 шт.</t>
  </si>
  <si>
    <t>Внедрение дуговой защиты в РП 36 Яч. 02,03,04,05,06,07,09,11,12,13.14,16,17,35,33,32,30,27,25,24,23,22,20 г. Орёл -23 шт.</t>
  </si>
  <si>
    <t xml:space="preserve">Внедрение дуговой защиты в РП 27 Яч. 15,17,19,22,24,26,20,21 г. Орёл -8 шт. 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</si>
  <si>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</si>
  <si>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</si>
  <si>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</si>
  <si>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Внедрение дуговой защиты в РП 37 Яч.01.02,04,05,06,08,10,11,12,13,15,16,17,18,19,20, 21, 22,24,26,27,28,29,30,31 г. Орёл -25 шт.</t>
  </si>
  <si>
    <t>Внедрение дуговой защиты в РП 33 Яч. 01,02,03,09,11,12,14,16 г. Орёл -8 шт.</t>
  </si>
  <si>
    <t>Внедрение дуговой защиты в РП 10 Яч.15, 13, 11 ,09, 05, 02, 20, 18, 14, 12, 10, 08       г. Орёл -12 шт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</si>
  <si>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</si>
  <si>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</si>
  <si>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>Техперевооружение РП. Внедрение микропроцессорной релейной защиты и автоматики в РП 04 Яч.12,16 г. Орёл -2 шт.</t>
  </si>
  <si>
    <t>Техперевооружение РП. Внедрение микропроцессорной релейной защиты и автоматики в ТП 801 Яч.08 г. Орёл - 1 шт.</t>
  </si>
  <si>
    <t>Техперевооружение РП. Внедрение микропроцессорной релейной защиты и автоматики в ЦРП 03 яч.12 г. Мценск -1шт.</t>
  </si>
  <si>
    <t>Техперевооружение РП. Внедрение микропроцессорной релейной защиты и автоматики в ЦРП 01 яч.02; яч.06; яч.07; яч.08; яч.10 г. Мценск -5шт.</t>
  </si>
  <si>
    <t>Техперевооружение РП. Внедрение микропроцессорной релейной защиты и автоматики в РП 15 Яч.04,12,16  г. Орёл -3 шт.</t>
  </si>
  <si>
    <t>Техперевооружение РП. Внедрение микропроцессорной релейной защиты и автоматики в РП 25 Яч.01,03,13,06,10 г. Орёл -5 шт.</t>
  </si>
  <si>
    <t>Техперевооружение РП. Внедрение микропроцессорной релейной защиты и автоматики в ТП 100 Яч.01  г. Орёл -1 шт.</t>
  </si>
  <si>
    <t>Техперевооружение РП. Внедрение микропроцессорной релейной защиты и автоматики в ТП 107 Яч.02 г. Орёл - 1 шт.</t>
  </si>
  <si>
    <t>Техперевооружение РП. Внедрение микропроцессорной релейной защиты и автоматики в ТП 073 Яч.03  г. Орёл -1 шт.</t>
  </si>
  <si>
    <t>Техперевооружение РП. Внедрение микропроцессорной релейной защиты и автоматики в ТП 057 Яч.05  г. Орёл -1 шт.</t>
  </si>
  <si>
    <t>Техперевооружение РП. Внедрение микропроцессорной релейной защиты и автоматики в ТП 805 Яч.01 г. Орёл - 1 шт.</t>
  </si>
  <si>
    <t>Техперевооружение РП. Внедрение микропроцессорной релейной защиты и автоматики в ТП 861 Яч.05 г. Орёл - 1 шт.</t>
  </si>
  <si>
    <t>Техперевооружение РП. Внедрение микропроцессорной релейной защиты и автоматики в ТП 879 Яч.01 г. Орёл - 1 шт.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</si>
  <si>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</si>
  <si>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</si>
  <si>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Техперевооружение РП. Внедрение микропроцессорной релейной защиты и автоматики в РП 24 Яч.09,02,12,14,16  г. Орёл -5 шт.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</si>
  <si>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</si>
  <si>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</si>
  <si>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</si>
  <si>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</si>
  <si>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</si>
  <si>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</si>
  <si>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</si>
  <si>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</si>
  <si>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Техперевооружение РП. Внедрение микропроцессорной релейной защиты и автоматики в РП 30 Яч.21,15,07,01,04,22,24,26 г. Орёл -8 шт</t>
  </si>
  <si>
    <t>Техперевооружение РП. Внедрение микропроцессорной релейной защиты и автоматики в ТП 079 Яч.05 г. Орёл -1 шт.</t>
  </si>
  <si>
    <t>Техперевооружение РП. Внедрение микропроцессорной релейной защиты и автоматики в ТП 506 Яч.03г. Орёл -1 шт.</t>
  </si>
  <si>
    <t>Техперевооружение РП. Внедрение микропроцессорной релейной защиты и автоматики в ТП 511 Яч.03г. Орёл -1 шт.</t>
  </si>
  <si>
    <t>Техперевооружение РП. Внедрение микропроцессорной релейной защиты и автоматики в ТП 414 Яч.06 г. Орёл -1 шт.</t>
  </si>
  <si>
    <t>Техперевооружение РП. Внедрение микропроцессорной релейной защиты и автоматики в ТП 031 яч.01 г. Мценск -1шт.</t>
  </si>
  <si>
    <t>Техперевооружение РП. Внедрение микропроцессорной релейной защиты и автоматики в ТП 044 яч.01; яч.02 г. Мценск -2шт.</t>
  </si>
  <si>
    <t>Техперевооружение РП. Внедрение микропроцессорной релейной защиты и автоматики в ТП 046 яч.01; яч.02 г. Мценск -2шт.</t>
  </si>
  <si>
    <t>Техперевооружение РП. Внедрение микропроцессорной релейной защиты и автоматики в РП 09 Яч.05,06,13  г. Орёл -3 шт</t>
  </si>
  <si>
    <t>Техперевооружение РП. Внедрение микропроцессорной релейной защиты и автоматики в РП 20 Яч.06,09,05,07,01,12,04 г. Орёл -7 шт</t>
  </si>
  <si>
    <t>Техперевооружение РП. Внедрение микропроцессорной релейной защиты и автоматики в ТП 491 Яч.09  г. Орёл -1 шт</t>
  </si>
  <si>
    <t>Техперевооружение РП. Внедрение микропроцессорной релейной защиты и автоматики в ТП 491 Яч.10  г. Орёл -1 шт.</t>
  </si>
  <si>
    <t>Техперевооружение РП. Внедрение микропроцессорной релейной защиты и автоматики в ТП 415 Яч.08  г. Орёл -1 шт.</t>
  </si>
  <si>
    <t>Техперевооружение РП. Внедрение микропроцессорной релейной защиты и автоматики в ТП 013 яч.01 г. Мценск -1шт.</t>
  </si>
  <si>
    <t>Техперевооружение РП. Внедрение микропроцессорной релейной защиты и автоматики в ТП 076 яч.05 г. Мценск -1шт.</t>
  </si>
  <si>
    <t>Техперевооружение РП. Внедрение микропроцессорной релейной защиты и автоматики в ТП 051 яч.01; яч.03 г. Мценск -2шт.</t>
  </si>
  <si>
    <t>Техперевооружение РП. Внедрение микропроцессорной релейной защиты и автоматики в ТП 107 яч.04 г. Мценск -1шт.</t>
  </si>
  <si>
    <t>ВЛ 0,4 кВ № 2 ТП 012 пер Куренцова, п. Кромы -0,3км.</t>
  </si>
  <si>
    <t>Установка для целей защиты пункта секционирования столбового  (ПСС-10 Реклоузер) на опору №5/2 ВЛ 10 кВ №13 ПС "Район В"  г. Мценск -1шт.</t>
  </si>
  <si>
    <t xml:space="preserve">Установка для целей защиты, управления, контроля и учета пункта секционирования столбового  (ПКУ) на опору №1 ВЛ 10 кВ Ф№13 ПС "Район В" </t>
  </si>
  <si>
    <t>Установка для целей защиты пункта секционирования столбового учета электроэнергии  (ПСС-10 Реклоузер) на  ВЛ-6 кВ Фидер №4,  п/ст «Черкасская», опора №1 г. Ливны -1шт.</t>
  </si>
  <si>
    <t>Установка для целей защиты пункта секционирования столбового учета электроэнергии  (ПСС-10 Реклоузер) на  ВЛ-6 кВ Фидер №16,  п/ст «Черкасская», опора №1 г. Ливны -1шт.</t>
  </si>
  <si>
    <t>Установка для целей защиты пункта секционирования столбового учета электроэнергии (ПСС-10 Реклоузер) на опору №22 ВЛ 10кВ №23 ПС-Красная Заря п Красная Заря -1шт</t>
  </si>
  <si>
    <t>Установка для целей защиты и учета электроэнергии пункта учёта и секционирования ПУС-10 реклоузер с учётом на ВЛ-10 №4 кВ  ПС 110/35/10 кВ ЭЧЭ-61 п. Змиевка оп. №1</t>
  </si>
  <si>
    <t>Установка для целей защиты и учета электроэнергии пункта учёта и секционирования ПУС-10 реклоузер с учётом на ВЛ-10 №3 кВ  ПС 110/35/10 кВ ЭЧЭ-61 п. Змиевка оп. №1</t>
  </si>
  <si>
    <t>Установка для целей защиты пункта секционирования столбовой ПСС-10 реклоузер  на ВЛ-10 №3 кВ  ПС 110/35/10 кВ ЭЧЭ-61 п. Змиевка оп. №№ 19-2/1</t>
  </si>
  <si>
    <t>Установка для целей защиты пункта секционирования столбовой ПСС-10 реклоузер на ВЛ-10 №4 кВ  ПС 110/35/10 кВ ЭЧЭ-61 п. Змиевка оп. №№ 30-31</t>
  </si>
  <si>
    <t>Установка для целей защиты пункта секционирования столбового учета электроэнергии  (ПСС-10 Реклоузер)   на ВЛ-10 кВ №5  ПС 35/10 кВ «Сосковская» опора № 1 с. Сосково -1шт.</t>
  </si>
  <si>
    <t>Установка для целей защиты пункта секционирования столбового   (ПСС-10 Реклоузер) на  ВЛ-10 кВ №17 п. Залегощь оп. №43-отп. на д. Ореховка -1шт</t>
  </si>
  <si>
    <t>Установка для целей защиты пункта секционирования столбового   (ПСС-10 Реклоузер) на ВЛ-10 кВ №17 п. Залегощь оп. №№99-100 -1шт</t>
  </si>
  <si>
    <t>Установка для целей защиты пункта секционирования столбового (ПСС-10 Реклоузер) на опору №135 ВЛ 10 кВ №10 ПС "Болхов" г. Болхов -1шт.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</si>
  <si>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</si>
  <si>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 xml:space="preserve">Установка для целей защиты пункта секционирования столбового  (ПСС-10 Реклоузер) на опору №28 ВЛ 10 кВ №12 ПС "Район В" г. Мценск -1шт. 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</si>
  <si>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Ф№12 ПС "Район В" </t>
  </si>
  <si>
    <t>Установка для целей защиты пункта секционирования столбового учета электроэнергии  (ПСС-10 Реклоузер) на  КЛ-6 кВ Фидер №24,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</si>
  <si>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КЛ-6 кВ Фидер №25,  п/ст «Пластмасс», опора №1 г. Ливны -1шт</t>
  </si>
  <si>
    <t>Установка для целей защиты пункта секционирования столбового (ПСС-10 Реклоузер) на опору №63 ВЛ 10кВ №27 ПС-Красная Заря  п. Красная Заря -1шт.</t>
  </si>
  <si>
    <t>Установка для целей защиты и учета электроэнергии пункта учёта и секционирования ПУС-10 реклоузер с учётом на ВЛ-10 №7 кВ  ПС 110/35/10 кВ ЭЧЭ-61 п. Змиевка оп. №2</t>
  </si>
  <si>
    <t>Установка для целей защиты пункта секционирования столбовой ПСС-10 реклоузер  на ВЛ-10 №7 кВ  ПС 110/35/10 кВ ЭЧЭ-61 п. Змиевка Кольцевая связь ф. 7 с ф. 4.</t>
  </si>
  <si>
    <t>Установка для целей защиты пункта секционирования столбовой ПСС-10 реклоузер  на ВЛ-10 №7 кВ  ПС 110/35/10 кВ ЭЧЭ-61 п. Змиевка оп. №№ 62-63</t>
  </si>
  <si>
    <t>Установка для целей защиты пункта секционирования столбовой ПСС-10 реклоузер на ВЛ-10 №7 кВ  ПС 110/35/10 кВ ЭЧЭ-61 п. Змиевка оп. №№ 83-84</t>
  </si>
  <si>
    <t>Установка для целей защиты пункта секционирования столбового (ПСС-10 Реклоузер)  на ВЛ-10 кВ №1  ПС 110/35/10 кВ Нарышкинская опора №88  п. Нарышкино -1шт.</t>
  </si>
  <si>
    <t>Установка для целей защиты пункта секционирования столбового (ПСС-10 Реклоузер) на ВЛ-10 кВ №18  ПС 35/10 кВ «Хотынец» опора №143 п. Хотынец -1шт.</t>
  </si>
  <si>
    <t>Установка для целей защиты пункта секционирования столбового   (ПСС-10 Реклоузер)   на ВЛ-10 кВ №18  ПС 35/10 кВ «Хотынец» опора №84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</si>
  <si>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</si>
  <si>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</si>
  <si>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</si>
  <si>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</si>
  <si>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</si>
  <si>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</si>
  <si>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</si>
  <si>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</si>
  <si>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</si>
  <si>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</si>
  <si>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</si>
  <si>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</si>
  <si>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</si>
  <si>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</si>
  <si>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</si>
  <si>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Установка для целей защиты пункта секционирования столбового (ПСС-10 Реклоузер) на опору №42 ВЛ 10 кВ №12 ПС "Район В" г. Мценск -1шт.</t>
  </si>
  <si>
    <t>Ливенский Мф</t>
  </si>
  <si>
    <t>Установка для целей защиты пункта секционирования столбового учета электроэнергии  (ПСС-10 Реклоузер) на  ВЛ-6 кВ Фидер №1,  п/ст «Пушкарская», опора №36  г. Ливны -1шт</t>
  </si>
  <si>
    <t>Установка для целей защиты пункта секционирования столбового учета электроэнергии  (ПСС-10 Реклоузер) на  КЛ-6 кВ Фидер №15,  п/ст «ПМ», опора №4  г. Ливны -1шт</t>
  </si>
  <si>
    <t>Установка для целей защиты пункта секционирования столбового (ПСС-10 Реклоузер) ВЛ 10кВ №5 ПС-Верховье-1  опора №14 п. Верховье -1шт.</t>
  </si>
  <si>
    <t>ЗмиевскийМФ</t>
  </si>
  <si>
    <t>Установка для целей защиты и учета электроэнергии пункта учёта и секционирования ПУС-10 реклоузер с учётом на ВЛ-10 №4 кВ  ПС 110/35/10 кВ ЭЧЭ-62 п. Глазуновка опора №2</t>
  </si>
  <si>
    <t>Установка для целей защиты и учета электроэнергии пункта учёта и секционирования ПУС-10 реклоузер с учётом на ВЛ-10 №5 кВ  ПС 110/35/10 кВ ЭЧЭ-62 п. Глазуновка опора №2</t>
  </si>
  <si>
    <t>Установка для целей защиты пункта секционирования столбовой ПСС-10 реклоузер на ВЛ-10 №4 кВ  ПС 110/35/10 кВ ЭЧЭ-61 п. Змиевка оп. №№ 66-67</t>
  </si>
  <si>
    <t>Установка для целей защиты пункта секционирования столбового (ПСС-10 Реклоузер)  на ВЛ-10 кВ №5  ПС 110/35/10 кВ Нарышкинская опора №72  п. Нарышкино -1шт.</t>
  </si>
  <si>
    <t>Установка для целей защиты пункта секционирования столбового учета электроэнергии  (ПСС-10 Реклоузер)   на ВЛ-10 кВ №03А  ПС 35/10 кВ Шаблыкинска опора №2  п. Шаблыкино</t>
  </si>
  <si>
    <t>Установка для целей защиты пункта секционирования столбового учета электроэнергии  (ПСС-10 Реклоузер)   на ВЛ-10 кВ №18  ПС 35/10 кВ «Хотынец» опора № 2 п. Хотынец -1шт.</t>
  </si>
  <si>
    <t>Установка для целей защиты пункта секционирования столбового учета электроэнергии  (ПСС-10 Реклоузер)   на ВЛ-10 кВ №19  ПС 35/10 кВ «Хотынец» опора № 2 п. Хотынец</t>
  </si>
  <si>
    <t>Установка для целей защиты пункта секционирования столбового   (ПСС-10 Реклоузер)   на ВЛ-10 кВ №18  ПС 35/10 кВ «Хотынец» опора №53</t>
  </si>
  <si>
    <t>Установка для целей защиты пункта секционирования столбового (ПСС-10 Реклоузер) на опору №64 ВЛ 10 кВ №14 ПС "Мценск"  г. Мценск -1шт</t>
  </si>
  <si>
    <t>Установка для целей защиты пункта секционирования столбового учета электроэнергии  (ПСС-10 Реклоузер) на  ВЛ-10 кВ Фидер №40,  п/ст «Черемисиново», опора №117 п. Долгое -1шт</t>
  </si>
  <si>
    <t>Установка для целей защиты пункта секционирования столбового учета электроэнергии  (ПСС-10 Реклоузер) на  ВЛ-10 кВ Фидер №1,  п/ст «Долгое», опора №32 п. Долгое -1шт</t>
  </si>
  <si>
    <t>Установка для целей защиты пункта секционирования столбового (ПСС-10 Реклоузер) ВЛ 10кВ №16 ПС-Хомутово  опора №78 п. Хомутово -1шт.</t>
  </si>
  <si>
    <t>Установка для целей защиты и учета электроэнергии пункта учёта и секционирования ПУС-10 реклоузер с учётом н ВЛ-10 №13 кВ  ПС 110/35/10 кВ Покровская п. Покровское оп. №№1-2</t>
  </si>
  <si>
    <t>Установка для целей защиты пункта секционирования столбового (ПСС-10 Реклоузер)  на ВЛ-10 кВ №5  ПС 35/10 кВ «Сосковская» опора №25  с. Сосково -1шт.</t>
  </si>
  <si>
    <t>Установка для целей защиты пункта секционирования столбового (ПСС-10 Реклоузер) на ВЛ-10 кВ №1  ПС 110/35/10 кВ Нарышкинская опора №87  п. Нарышкино -1шт.</t>
  </si>
  <si>
    <t>Установка для целей защиты пункта секционирования столбового (ПСС-10 Реклоузер) на ВЛ-10 кВ №17 п. Залегощь оп. №№1-2 -1шт</t>
  </si>
  <si>
    <t>Установка для целей защиты пункта секционирования столбового   (ПСС-10 Реклоузер) на ВЛ-10 кВ №25 п. Залегощь оп. №№41-42 -1шт.</t>
  </si>
  <si>
    <t>Установка для целей защиты пункта секционирования столбового учета электроэнергии  (ПСС-10 Реклоузер)   на ВЛ 10 кВ №7 п/с 110/35/10 кВ «Дмитровская» на ТП 015 г. Дмитровск -1шт.</t>
  </si>
  <si>
    <t>Установка для целей защиты пункта секционирования столбового учета электроэнергии  (ПСС-10 Реклоузер)   на ВЛ 10 кВ №2 ПС Дмитровская  ул.Коллективная г. Дмитровск -1шт.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</si>
  <si>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</si>
  <si>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</si>
  <si>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</si>
  <si>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</si>
  <si>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</si>
  <si>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</si>
  <si>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</si>
  <si>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</si>
  <si>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</si>
  <si>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</si>
  <si>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</si>
  <si>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</si>
  <si>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</si>
  <si>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</si>
  <si>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</si>
  <si>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</si>
  <si>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</si>
  <si>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</si>
  <si>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</si>
  <si>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</si>
  <si>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</si>
  <si>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</si>
  <si>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</si>
  <si>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</si>
  <si>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Построение АСКУЭ в распределительных сетях 0,4 кВ на вводах в ТП 072 г. Мценск -1шт.</t>
  </si>
  <si>
    <t>Построение АСКУЭ в распределительных сетях 0,4 кВ на вводах в ТП 098 г. Мценск -1шт.</t>
  </si>
  <si>
    <t>Построение АСКУЭ в распределительных сетях 0,4 кВ на вводах в ТП 066 г. Мценск -1шт.</t>
  </si>
  <si>
    <t>Построение АСКУЭ  в распределительных сетях 0,4 кВ на вводах в ТП 001 г. Ливны -1шт.</t>
  </si>
  <si>
    <t>Построение АСКУЭ  в распределительных сетях 0,4 кВ на вводах в ТП 001а г. Ливны -1шт.</t>
  </si>
  <si>
    <t>Построение АСКУЭ  в распределительных сетях 0,4 кВ на вводах в ТП 056 г. Ливны  -1шт.</t>
  </si>
  <si>
    <t>Построение АСКУЭ  в распределительных сетях 0,4 кВ на вводах в ТП 059 г. Ливны -1шт.</t>
  </si>
  <si>
    <t>Построение АСКУЭ в распределительных сетях 0,4 кВ на вводах в ТП 008 п. Красная Заря  ул. Д. Довыдова -1шт.</t>
  </si>
  <si>
    <t>Построение АСКУЭ  в распределительных сетях 0,4 кВ на вводах в ТП 007  г. Малоархангельск, в том числе на вводах в жилые дома -1шт</t>
  </si>
  <si>
    <t>Построение АСКУЭ  в распределительных сетях 0,4 кВ на вводах в ТП 002  г. Малоархангельск, в том числе на вводах в жилые дома-1шт</t>
  </si>
  <si>
    <t>Построение АСКУЭ  в распределительных сетях 0,4 кВ на вводах в ТП 001  г. Малоархангельск, в том числе на вводах в жилые дома-1шт</t>
  </si>
  <si>
    <t>Построение АСКУЭ  в распределительных сетях 0,4 кВ на вводах в ТП 008  п. Змиевка, в том числе на вводах в жилые дома-1шт</t>
  </si>
  <si>
    <t>Построение АСКУЭ  в распределительных сетях 0,4 кВ на вводах в ТП 028  п. Глазуновка, в том числе на вводах в жилые дома-1шт</t>
  </si>
  <si>
    <t>Построение АСКУЭ  в распределительных сетях 0,4 кВ на вводах в ТП 010  п. Нарышкино, в том числе на вводах в жилые дома — 1шт</t>
  </si>
  <si>
    <t>Построение АСКУЭ в распределительных сетях 0,4 кВ на вводах в ТП 024 п. Залегощь -1шт.</t>
  </si>
  <si>
    <t>Построение АСКУЭ в распределительных сетях 0,4 кВ на вводах в ТП 005 ул. Толкачева, г. Дмитровск -1шт.</t>
  </si>
  <si>
    <t>Построение АСКУЭ  в распределительных сетях 0,4 кВ на вводах в ТП 027 г. Орел -1шт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</si>
  <si>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</si>
  <si>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103 г. Орел -1шт</t>
  </si>
  <si>
    <t>Построение АСКУЭ  в распределительных сетях 0,4 кВ на вводах в ТП 106 г. Орел -1шт</t>
  </si>
  <si>
    <t>Построение АСКУЭ  в распределительных сетях 0,4 кВ на вводах в ТП 122 г. Орел -1шт</t>
  </si>
  <si>
    <t>Построение АСКУЭ  в распределительных сетях 0,4 кВ на вводах в ТП 123 г. Орел -1шт</t>
  </si>
  <si>
    <t>Построение АСКУЭ  в распределительных сетях 0,4 кВ на вводах в ТП 207 г. Орел -1шт</t>
  </si>
  <si>
    <t>Построение АСКУЭ  в распределительных сетях 0,4 кВ на вводах в ТП 400 г. Орел -1шт</t>
  </si>
  <si>
    <t>Построение АСКУЭ  в распределительных сетях 0,4 кВ на вводах в ТП 414 г. Орел -1шт</t>
  </si>
  <si>
    <t>Построение АСКУЭ  в распределительных сетях 0,4 кВ на вводах в ТП 462 г. Орел -1шт</t>
  </si>
  <si>
    <t>Построение АСКУЭ  в распределительных сетях 0,4 кВ на вводах в ТП 520 г. Орел -1шт</t>
  </si>
  <si>
    <t>Построение АСКУЭ  в распределительных сетях 0,4 кВ на вводах в ТП 648 г. Орел -1шт</t>
  </si>
  <si>
    <t>Построение АСКУЭ  в распределительных сетях 0,4 кВ на вводах в ТП 654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</si>
  <si>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</si>
  <si>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</si>
  <si>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702 г. Орел -1шт</t>
  </si>
  <si>
    <t>Построение АСКУЭ  в распределительных сетях 0,4 кВ на вводах в ТП 713 г. Орел -1шт</t>
  </si>
  <si>
    <t>Построение АСКУЭ  в распределительных сетях 0,4 кВ на вводах в ТП 733 г. Орел -1шт</t>
  </si>
  <si>
    <t>Построение АСКУЭ  в распределительных сетях 0,4 кВ на вводах в ТП 744 г. Орел -1шт</t>
  </si>
  <si>
    <t>Построение АСКУЭ  в распределительных сетях 0,4 кВ на вводах в ТП 760 г. Орел -1шт</t>
  </si>
  <si>
    <t>Построение АСКУЭ  в распределительных сетях 0,4 кВ на вводах в ТП 802 г. Орел -1шт</t>
  </si>
  <si>
    <t>Построение АСКУЭ  в распределительных сетях 0,4 кВ на вводах в ТП 840 г. Орел -1шт</t>
  </si>
  <si>
    <t>Построение АСКУЭ  в распределительных сетях 0,4 кВ на вводах в ТП 841 г. Орел -1шт</t>
  </si>
  <si>
    <t xml:space="preserve">Построение АСКУЭ  в распределительных сетях 0,4 кВ на вводах в ТП 854 г. Орел -1шт 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</si>
  <si>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</si>
  <si>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</si>
  <si>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</si>
  <si>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</si>
  <si>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120 г. Ливны  -1шт.</t>
  </si>
  <si>
    <t>Построение АСКУЭ  в распределительных сетях 0,4 кВ на вводах в ТП 124 г. Ливны  -1шт.</t>
  </si>
  <si>
    <t>Построение АСКУЭ  в распределительных сетях 0,4 кВ на вводах в ТП 129 г. Ливны  -1шт.</t>
  </si>
  <si>
    <t>Построение АСКУЭ в распределительных сетях 0,4 кВ на вводах в ТП 005 п. Хомутово ул. Победы -1шт.</t>
  </si>
  <si>
    <t xml:space="preserve">Построение АСКУЭ  в распределительных сетях 0,4 кВ на вводах в ТП 021  п. Глазуновка, в том числе на вводах в жилые дома-1шт </t>
  </si>
  <si>
    <t>Построение АСКУЭ  в распределительных сетях 0,4 кВ на вводах в ТП 005  г. Малоархангельск, в том числе на вводах в жилые дома -1шт</t>
  </si>
  <si>
    <t>Построение АСКУЭ  в распределительных сетях 0,4 кВ на вводах в ТП 004  г. Малоархангельск, в том числе на вводах в жилые дома -1шт</t>
  </si>
  <si>
    <t>Построение АСКУЭ  в распределительных сетях 0,4 кВ на вводах в ТП 014  г. Малоархангельск, в том числе на вводах в жилые дома -1шт</t>
  </si>
  <si>
    <t>Построение АСКУЭ в распределительных сетях 0,4 кВ на вводах в ТП 003  п. Змиевка, в том числе на вводах в жилые дома -1шт</t>
  </si>
  <si>
    <t>Построение АСКУЭ  в распределительных сетях 0,4 кВ на вводах в ТП 002  п. Нарышкино, в том числе на вводах в многоквартирные жилые дома -1шт</t>
  </si>
  <si>
    <t>Построение АСКУЭ  в распределительных сетях 0,4 кВ на вводах в ТП 007  п. Нарышкино, в том числе на вводах в жилые дома — 1шт</t>
  </si>
  <si>
    <t>Построение АСКУЭ  в распределительных сетях 0,4 кВ на вводах в ТП 014  п. Нарышкино, в том числе на вводах в жилые дома —1 шт.</t>
  </si>
  <si>
    <t>Построение АСКУЭ  в распределительных сетях 0,4 кВ на вводах в ТП 001  п. Хотынец, в том числе на вводах в  жилые дома -1шт</t>
  </si>
  <si>
    <t>Построение АСКУЭ  в распределительных сетях 0,4 кВ на вводах в ТП 011  п. Хотынец, в том числе на вводах в жилые дома -1шт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</si>
  <si>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</si>
  <si>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ТП 014 ул. К.Маркса, п. Кромы -1шт.</t>
  </si>
  <si>
    <t xml:space="preserve">Построение АСКУЭ  в распределительных сетях 0,4 кВ на вводах в РП 22 г. Орел -1шт 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</si>
  <si>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</si>
  <si>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</si>
  <si>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</si>
  <si>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</si>
  <si>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</si>
  <si>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</si>
  <si>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</si>
  <si>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</si>
  <si>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</si>
  <si>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</si>
  <si>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</si>
  <si>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</si>
  <si>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</si>
  <si>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</si>
  <si>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</si>
  <si>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</si>
  <si>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</si>
  <si>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</si>
  <si>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</si>
  <si>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</si>
  <si>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</si>
  <si>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</si>
  <si>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</si>
  <si>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</si>
  <si>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</si>
  <si>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</si>
  <si>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</si>
  <si>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</si>
  <si>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</si>
  <si>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</si>
  <si>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>Построение АСКУЭ в распределительных сетях 0,4 кВ на вводах в ТП 002 п. Хомутово ул. Заводская -1шт.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</si>
  <si>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</si>
  <si>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</si>
  <si>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</si>
  <si>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</si>
  <si>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</si>
  <si>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</si>
  <si>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>Построение АСКУЭ в распределительных сетях 0,4 кВ на вводах в ТП 006 г. Новосиль -1шт.</t>
  </si>
  <si>
    <t>Построение АСКУЭ в распределительных сетях 0,4 кВ на вводах в ТП 016 ул. пер. Куренцова, п. Кромы -1шт.</t>
  </si>
  <si>
    <t xml:space="preserve">Построение АСКУЭ  в распределительных сетях 0,4 кВ на вводах в РП 16 г. Орел -1шт </t>
  </si>
  <si>
    <t xml:space="preserve">Построение АСКУЭ  в распределительных сетях 0,4 кВ на вводах в ТП 050 г. Орел -1шт </t>
  </si>
  <si>
    <t xml:space="preserve">Построение АСКУЭ  в распределительных сетях 0,4 кВ на вводах в ТП 110 г. Орел -1шт </t>
  </si>
  <si>
    <t xml:space="preserve">Построение АСКУЭ  в распределительных сетях 0,4 кВ на вводах в ТП 114 г. Орел -1шт </t>
  </si>
  <si>
    <t xml:space="preserve">Построение АСКУЭ  в распределительных сетях 0,4 кВ на вводах в ТП 141 г. Орел -1шт </t>
  </si>
  <si>
    <t xml:space="preserve">Построение АСКУЭ  в распределительных сетях 0,4 кВ на вводах в ТП 150 г. Орел -1шт </t>
  </si>
  <si>
    <t xml:space="preserve">Построение АСКУЭ  в распределительных сетях 0,4 кВ на вводах в ТП 183 г. Орел -1шт </t>
  </si>
  <si>
    <t xml:space="preserve">Построение АСКУЭ  в распределительных сетях 0,4 кВ на вводах в ТП 206 г. Орел -1шт </t>
  </si>
  <si>
    <t xml:space="preserve">Построение АСКУЭ  в распределительных сетях 0,4 кВ на вводах в ТП 344 г. Орел -1шт </t>
  </si>
  <si>
    <t xml:space="preserve">Построение АСКУЭ  в распределительных сетях 0,4 кВ на вводах в ТП 423 г. Орел -1шт </t>
  </si>
  <si>
    <t xml:space="preserve">Построение АСКУЭ  в распределительных сетях 0,4 кВ на вводах в ТП 429 г. Орел -1шт </t>
  </si>
  <si>
    <t xml:space="preserve">Построение АСКУЭ  в распределительных сетях 0,4 кВ на вводах в ТП 441 г. Орел -1шт </t>
  </si>
  <si>
    <t xml:space="preserve">Построение АСКУЭ  в распределительных сетях 0,4 кВ на вводах в ТП 446 г. Орел -1шт </t>
  </si>
  <si>
    <t xml:space="preserve">Построение АСКУЭ  в распределительных сетях 0,4 кВ на вводах в ТП 453 г. Орел -1шт </t>
  </si>
  <si>
    <t xml:space="preserve">Построение АСКУЭ  в распределительных сетях 0,4 кВ на вводах в ТП 465 г. Орел -1шт </t>
  </si>
  <si>
    <t xml:space="preserve">Построение АСКУЭ  в распределительных сетях 0,4 кВ на вводах в ТП 480 г. Орел -1шт </t>
  </si>
  <si>
    <t xml:space="preserve">Построение АСКУЭ  в распределительных сетях 0,4 кВ на вводах в ТП 511 г. Орел -1шт </t>
  </si>
  <si>
    <t xml:space="preserve">Построение АСКУЭ  в распределительных сетях 0,4 кВ на вводах в ТП 518 г. Орел -1шт </t>
  </si>
  <si>
    <t xml:space="preserve">Построение АСКУЭ  в распределительных сетях 0,4 кВ на вводах в ТП 571 г. Орел -1шт </t>
  </si>
  <si>
    <t xml:space="preserve">Построение АСКУЭ  в распределительных сетях 0,4 кВ на вводах в ТП 575 г. Орел -1шт </t>
  </si>
  <si>
    <t xml:space="preserve">Построение АСКУЭ  в распределительных сетях 0,4 кВ на вводах в ТП 652 г. Орел -1шт </t>
  </si>
  <si>
    <t xml:space="preserve">Построение АСКУЭ  в распределительных сетях 0,4 кВ на вводах в ТП 706 г. Орел -1шт </t>
  </si>
  <si>
    <t xml:space="preserve">Построение АСКУЭ  в распределительных сетях 0,4 кВ на вводах в ТП 748 г. Орел -1шт </t>
  </si>
  <si>
    <t xml:space="preserve">Построение АСКУЭ  в распределительных сетях 0,4 кВ на вводах в ТП 812 г. Орел -1шт </t>
  </si>
  <si>
    <t>Построение АСКУЭ в распределительных сетях 0,4 кВ на вводах в ТП 037 г. Мценск -1шт.</t>
  </si>
  <si>
    <t>Построение АСКУЭ в распределительных сетях 0,4 кВ на вводах в ТП 025 г. Мценск -1шт.</t>
  </si>
  <si>
    <t>Построение АСКУЭ в распределительных сетях 0,4 кВ на вводах в ТП 014 г. Мценск -1шт.</t>
  </si>
  <si>
    <t>Построение АСКУЭ  в распределительных сетях 0,4 кВ на вводах в ТП 112 г. Ливны -1шт.</t>
  </si>
  <si>
    <t>Построение АСКУЭ  в распределительных сетях 0,4 кВ на вводах в ТП 166 г. Ливны -1шт.</t>
  </si>
  <si>
    <t>Построение АСКУЭ  в распределительных сетях 0,4 кВ на вводах в ТП 184 г. Ливны -1шт.</t>
  </si>
  <si>
    <t>Построение АСКУЭ  в распределительных сетях 0,4 кВ на вводах в ТП 143 г. Ливны -1шт.</t>
  </si>
  <si>
    <t>Построение АСКУЭ  в распределительных сетях 0,4 кВ на вводах в ТП 009  п. Змиевка, в том числе на вводах в жилые дома -1шт.</t>
  </si>
  <si>
    <t>Построение АСКУЭ  в распределительных сетях 0,4 кВ на вводах в ТП 001  п. Глазуновка, в том числе на вводах в жилые дома -1шт.</t>
  </si>
  <si>
    <t>Построение АСКУЭ  в распределительных сетях 0,4 кВ на вводах в ТП 001  п. Покровское, в том числе на вводах в жилые дома -1шт.</t>
  </si>
  <si>
    <t>Построение АСКУЭ  в распределительных сетях 0,4 кВ на вводах в ТП 011  г. Малоархангельск, в том числе на вводах в жилые дома -1шт.</t>
  </si>
  <si>
    <t>Построение АСКУЭ  в распределительных сетях 0,4 кВ на вводах в ТП 004  п. Глазуновка, в том числе на вводах в жилые дома -1шт.</t>
  </si>
  <si>
    <t>Построение АСКУЭ в распределительных сетях 0,4 кВ на вводах в ТП004 с. Корсаково -1шт.</t>
  </si>
  <si>
    <t>Построение АСКУЭ в распределительных сетях 0,4 кВ на вводах в ТП 022 ул. К.Маркса, п. Кромы -1шт.</t>
  </si>
  <si>
    <t xml:space="preserve">Построение АСКУЭ  в распределительных сетях 0,4 кВ на вводах в РП 27 г. Орел -1шт </t>
  </si>
  <si>
    <t xml:space="preserve">Построение АСКУЭ  в распределительных сетях 0,4 кВ на вводах в ТП 055 г. Орел -1шт </t>
  </si>
  <si>
    <t xml:space="preserve">Построение АСКУЭ  в распределительных сетях 0,4 кВ на вводах в ТП 101 г. Орел -1шт </t>
  </si>
  <si>
    <t xml:space="preserve">Построение АСКУЭ  в распределительных сетях 0,4 кВ на вводах в ТП 113 г. Орел -1шт </t>
  </si>
  <si>
    <t xml:space="preserve">Построение АСКУЭ  в распределительных сетях 0,4 кВ на вводах в ТП 115 г. Орел -1шт </t>
  </si>
  <si>
    <t xml:space="preserve">Построение АСКУЭ  в распределительных сетях 0,4 кВ на вводах в ТП 132 г. Орел -1шт </t>
  </si>
  <si>
    <t xml:space="preserve">Построение АСКУЭ  в распределительных сетях 0,4 кВ на вводах в ТП 166 г. Орел -1шт </t>
  </si>
  <si>
    <t xml:space="preserve">Построение АСКУЭ  в распределительных сетях 0,4 кВ на вводах в ТП 184 г. Орел -1шт </t>
  </si>
  <si>
    <t xml:space="preserve">Построение АСКУЭ  в распределительных сетях 0,4 кВ на вводах в ТП 368 г. Орел -1шт </t>
  </si>
  <si>
    <t xml:space="preserve">Построение АСКУЭ  в распределительных сетях 0,4 кВ на вводах в ТП 381 г. Орел -1шт </t>
  </si>
  <si>
    <t xml:space="preserve">Построение АСКУЭ  в распределительных сетях 0,4 кВ на вводах в ТП 394 г. Орел -1шт </t>
  </si>
  <si>
    <t xml:space="preserve">Построение АСКУЭ  в распределительных сетях 0,4 кВ на вводах в ТП 424 г. Орел -1шт </t>
  </si>
  <si>
    <t xml:space="preserve">Построение АСКУЭ  в распределительных сетях 0,4 кВ на вводах в ТП 444 г. Орел -1шт </t>
  </si>
  <si>
    <t xml:space="preserve">Построение АСКУЭ  в распределительных сетях 0,4 кВ на вводах в ТП 449 г. Орел -1шт </t>
  </si>
  <si>
    <t xml:space="preserve">Построение АСКУЭ  в распределительных сетях 0,4 кВ на вводах в ТП 451 г. Орел -1шт </t>
  </si>
  <si>
    <t xml:space="preserve">Построение АСКУЭ  в распределительных сетях 0,4 кВ на вводах в ТП 490 г. Орел -1шт </t>
  </si>
  <si>
    <t xml:space="preserve">Построение АСКУЭ  в распределительных сетях 0,4 кВ на вводах в ТП 570 г. Орел -1шт </t>
  </si>
  <si>
    <t xml:space="preserve">Построение АСКУЭ  в распределительных сетях 0,4 кВ на вводах в ТП 572 г. Орел -1шт </t>
  </si>
  <si>
    <t xml:space="preserve">Построение АСКУЭ  в распределительных сетях 0,4 кВ на вводах в ТП 619 г. Орел -1шт </t>
  </si>
  <si>
    <t xml:space="preserve">Построение АСКУЭ  в распределительных сетях 0,4 кВ на вводах в ТП 721 г. Орел -1шт </t>
  </si>
  <si>
    <t xml:space="preserve">Построение АСКУЭ  в распределительных сетях 0,4 кВ на вводах в ТП 767 г. Орел -1шт </t>
  </si>
  <si>
    <t xml:space="preserve">Построение АСКУЭ  в распределительных сетях 0,4 кВ на вводах в ТП 815 г. Орел -1шт </t>
  </si>
  <si>
    <t xml:space="preserve">Построение АСКУЭ  в распределительных сетях 0,4 кВ на вводах в ТП 820 г. Орел -1шт </t>
  </si>
  <si>
    <t xml:space="preserve">Построение АСКУЭ  в распределительных сетях 0,4 кВ на вводах в ТП 852 г. Орел -1шт </t>
  </si>
  <si>
    <t>Построение АСКУЭ в распределительных сетях 0,4 кВ на вводах в ЦРП 02 г. Мценск -1шт.</t>
  </si>
  <si>
    <t>Построение АСКУЭ в распределительных сетях 0,4 кВ на вводах в ТП 073 г. Мценск -1шт.</t>
  </si>
  <si>
    <t>Построение АСКУЭ в распределительных сетях 0,4 кВ на вводах в ТП 023 г. Мценск -1шт.</t>
  </si>
  <si>
    <t>Построение АСКУЭ  в распределительных сетях 0,4 кВ на вводах в ТП 001 п. Колпна  -1шт.</t>
  </si>
  <si>
    <t>Построение АСКУЭ  в распределительных сетях 0,4 кВ на вводах в ТП 002 п. Колпна  -1шт.</t>
  </si>
  <si>
    <t>Построение АСКУЭ  в распределительных сетях 0,4 кВ на вводах в ТП 003 п. Колпна  -1шт.</t>
  </si>
  <si>
    <t>Построение АСКУЭ  в распределительных сетях 0,4 кВ на вводах в ТП 006 п. Колпна  -1шт.</t>
  </si>
  <si>
    <t>Построение АСКУЭ  в распределительных сетях 0,4 кВ на вводах в ТП 011  п. Змиевка, в том числе на вводах в жилые дома  -1шт.</t>
  </si>
  <si>
    <t>Построение АСКУЭ  в распределительных сетях 0,4 кВ на вводах в ТП 006  с. Дросково, в том числе на вводах в жилые дома  -1шт.</t>
  </si>
  <si>
    <t>Построение АСКУЭ  в распределительных сетях 0,4 кВ на вводах в ТП 007  п. Змиевка, в том числе на вводах в жилые дома  -1шт.</t>
  </si>
  <si>
    <t>Построение АСКУЭ  в распределительных сетях 0,4 кВ на вводах в ТП 001  п. Змиевка, в том числе на вводах в жилые дома  -1шт.</t>
  </si>
  <si>
    <t>Построение АСКУЭ  в распределительных сетях 0,4 кВ на вводах в ТП 013  п. Глазуновка, в том числе на вводах в жилые дома  -1шт.</t>
  </si>
  <si>
    <t>Построение АСКУЭ  в распределительных сетях 0,4 кВ на вводах в ТП 006  п. Глазуновка, в том числе на вводах в жилые дома  -1шт.</t>
  </si>
  <si>
    <t>Построение АСКУЭ в распределительных сетях 0,4 кВ на вводах в ТП 004 г. Новосиль -1шт.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</si>
  <si>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</si>
  <si>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Построение автоматизированной информационно-ф системы АСКУЭ  в распределительных сетях 6/10 кВ по питающим линиям №434 в  ТП 082 г.Орел -1шт.</t>
  </si>
  <si>
    <t>Построение автоматизированной информационно-ф системы АСКУЭ  в распределительных сетях 6/10 кВ по питающим линиям №1 в  ТП 100 г.орел -1шт.</t>
  </si>
  <si>
    <t>Построение автоматизированной информационно-измерительной системы АСКУЭ  в распределительных сетях 10 кВ на оп.№1 ВЛ 10 кВ №22 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</si>
  <si>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 кВ №15 ПС "Коммаш" г. Мценск -1шт</t>
  </si>
  <si>
    <t>Построение автоматизированной информационно-измерительной системы АСКУЭ  в распределительных сетях 6/10 кВ по питающим линиям №4  ПС «Черкасская»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</si>
  <si>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№14 ПС «Черкасская»  опора №1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</si>
  <si>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№12 ПС 110/35/10 кВ Залегощь в  ТП026 п. Залегощь -1шт.</t>
  </si>
  <si>
    <t>Построение автоматизированной информационно-ф системы АСКУЭ  в распределительных сетях 6/10 кВ по питающим линиям №00, №24 в  РП 10 г.Орел -1шт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</si>
  <si>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</si>
  <si>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</si>
  <si>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10 кВ на оп.№1 ВЛ 10кВ №20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</si>
  <si>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№18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</si>
  <si>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</si>
  <si>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</si>
  <si>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</si>
  <si>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Построение автоматизированной информационно-измерительной системы АСКУЭ  в распределительных сетях 10 кВ  в ПКУ на ВЛ 10 кВ № 6 ПС Кромская, ответвление к ТП 018 п. Кромы -1шт.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</si>
  <si>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</si>
  <si>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</si>
  <si>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</si>
  <si>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</si>
  <si>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</si>
  <si>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</si>
  <si>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</si>
  <si>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</si>
  <si>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Построение автоматизированной информационно-ф системы АСКУЭ  в распределительных сетях 6/10 кВ по питающим линиям №04, №15 в  РП 19 г. Орел -1шт</t>
  </si>
  <si>
    <t>Построение автоматизированной информационно-ф системы АСКУЭ  в распределительных сетях 6/10 кВ по питающим линиям №15 в  ТП 057 г. Орел -1шт</t>
  </si>
  <si>
    <t>Построение автоматизированной информационно-ф системы АСКУЭ  в распределительных сетях 6/10 кВ по питающим линиям №3 в  ТП 843 г. Орел -1шт</t>
  </si>
  <si>
    <t>Построение автоматизированной информационно-измерительной системы АСКУЭ  в распределительных сетях 10 кВ на оп.№1 ВЛ 10кВ №14 ПС "Мценск" г. Мценск -1шт</t>
  </si>
  <si>
    <t>Построение автоматизированной информационно-измерительной системы АСКУЭ  в распределительных сетях 10 кВ на оп.№1 ВЛ 10кВ №17 ПС "Мценск"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</si>
  <si>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№1 ПС «Долгое» опора №3 п. Долгое</t>
  </si>
  <si>
    <t>Построение автоматизированной информационно-измерительной системы АСКУЭ  в распределительных сетях 6/10 кВ по питающим линиям №17 ПС «Долгое» опора №1 п. Долгое</t>
  </si>
  <si>
    <t>Построение автоматизированной информационно-измерительной системы АСКУЭ  в распределительных сетях 10 кВ по питающим линиям КЛ №6 ПС 110/35/10 кВ Залегощь  в  ТП015 п. Залегощь -1шт.</t>
  </si>
  <si>
    <t>Построение автоматизированной информационно-измерительной системы АСКУЭ  в распределительных сетях 10 кВ в ПКУ на ВЛ 10 кВ № 13 ПС Кромская, ответвление к ТП 024 п. Кромы -1шт.</t>
  </si>
  <si>
    <t>Построение автоматизированной информационно-ф системы АСКУЭ  в распределительных сетях 6/10 кВ по питающим линиям №258, №608 в  РП 02 г. Орел -1шт.</t>
  </si>
  <si>
    <t>Построение автоматизированной информационно-ф системы АСКУЭ  в распределительных сетях 6/10 кВ по питающим линиям №406 в  ТП 160 г. Орел -1шт</t>
  </si>
  <si>
    <t>Построение автоматизированной информационно-ф системы АСКУЭ  в распределительных сетях 6/10 кВ по питающим линиям №228 в  ТП 407 г. Орел -1шт</t>
  </si>
  <si>
    <t>Построение автоматизированной информационно-измерительной системы АСКУЭ  в распределительных сетях 10 кВ  на оп.№1 ВЛ 10кВ №32 ПС "Мценск" г. Мценск -1шт</t>
  </si>
  <si>
    <t>Построение автоматизированной информационно-измерительной системы АСКУЭ  в распределительных сетях 10 кВ  на оп.№1 ВЛ 10кВ №39 ПС "Мценск"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</si>
  <si>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№1 ПС «Колпны» опора №1 п. Колпна</t>
  </si>
  <si>
    <t>Построение автоматизированной информационно-измерительной системы АСКУЭ  в распределительных сетях 6/10 кВ по питающим линиям №4 ПС «Колпны» опора №4 п. Колпна</t>
  </si>
  <si>
    <t>Построение автоматизированной информационно-измерительной системы АСКУЭ  в распределительных сетях 10 кВ по питающим линиям ВЛ №7 ПС 110/35/10 кВ Корсаково с. Корсаково -1шт.</t>
  </si>
  <si>
    <t>Перевод ТП021 на электроснабжение по 10 кВ, в том числе:</t>
  </si>
  <si>
    <t>Перевод ТП061 на электроснабжение по 10 кВ, в том числе:</t>
  </si>
  <si>
    <t>Перевод ТП013 на электроснабжение по 10 кВ, в том числе:</t>
  </si>
  <si>
    <t>Перевод ТП514 на электроснабжение по 10 кВ, в том числе:</t>
  </si>
  <si>
    <t>Перевод ТП306 на электроснабжение по 10 кВ, в том числе:</t>
  </si>
  <si>
    <t>Монтаж БКТП 10/0,4 кВ 0,4МВА (1х0,4МВА)</t>
  </si>
  <si>
    <t>Монтаж БКТП 10/0,4 кВ 0,16МВА (1х0,16МВА)</t>
  </si>
  <si>
    <t>Строительство ВЛИ 0,4 кВ -1,1км</t>
  </si>
  <si>
    <t>Строительство ВЛ 10 кВ -0,2км.</t>
  </si>
  <si>
    <t>Перевод ТП115 на электроснабжение по 10 кВ, в том числе:</t>
  </si>
  <si>
    <t>Монтаж 2БКТП 6/0,4 кВ 2*0,63МВА</t>
  </si>
  <si>
    <t>Строительство КЛ 6 кВ  -1,4км</t>
  </si>
  <si>
    <t>Строительство КЛ 0,4 кВ -0,3км</t>
  </si>
  <si>
    <t>Монтаж КТП 10/0,4 кВ 0,16МВА (1х0,16МВА)</t>
  </si>
  <si>
    <t>Строительство ВЛИ 0,4 кВ -0,4км</t>
  </si>
  <si>
    <t>Строительство ВЛ 10 кВ  -0,2км</t>
  </si>
  <si>
    <t>Монтаж СТП 10/0,4 кВ 0,063МВА (1х0,063МВА)</t>
  </si>
  <si>
    <t>Строительство ВЛИ 0,4 кВ -0,8км.</t>
  </si>
  <si>
    <t>Строительство ВЛЗ 10 кВ -0,1км.</t>
  </si>
  <si>
    <t>Строительство ВЛ 10 кВ -0,07км.</t>
  </si>
  <si>
    <t>Строительство ВЛИ 0,4 кВ -0,3км.</t>
  </si>
  <si>
    <t>Строительство ВЛИ 0,4 кВ -0,1км</t>
  </si>
  <si>
    <t>Монтаж БКТП 10/0,4 кВ 0,25МВА (1х0,25МВА)</t>
  </si>
  <si>
    <t>Строительство КЛ 10 кВ -0,5км.</t>
  </si>
  <si>
    <t>Прочее новое строительство</t>
  </si>
  <si>
    <t>Внедрение средств контроля кабельных и воздушных линий</t>
  </si>
  <si>
    <t>Установка ИКЗ на ВЛ-10 кВ №12  ПС 110/35/10 Кромская, 2  комплекта</t>
  </si>
  <si>
    <t>Установка ИКЗ на ВЛ-10 кВ №15  ПС 110/35/10 Кромская, 1  комплект</t>
  </si>
  <si>
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власти, Фоив 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</si>
  <si>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Фнэ</t>
  </si>
  <si>
    <t>ВЛ 0,4 кВ №1 ТП 011 пер. Кромской   п. Шаблыкино- 0,25 км</t>
  </si>
  <si>
    <t>Монтаж БКТП 10/0,4 кВ (1х0,250 МВА)</t>
  </si>
  <si>
    <t>Монтаж БКТП 10/0,4 кВ (1х0,16 МВА)</t>
  </si>
  <si>
    <t>Строительство ВЛИ 0,4 кВ  (0,1 км)</t>
  </si>
  <si>
    <t>Замена трансформатора 6/0,4 кВ мощностью 180  кВА на трансформатор 10/0,4 кВ мощностью 160 кВА ТП306 г. Орел -1шт</t>
  </si>
  <si>
    <t>Замена маслянных выключателей на вакуумные в ЦРП 01 яч.10; яч.02; яч.06; яч.07; яч.08 г. Мценск - 5 шт.</t>
  </si>
  <si>
    <t>Замена трансформаторов 6/0,4 кВ мощностью 250 кВА на трансформаторы 10/0,4 кВ мощностью 250 кВА ТП514 г. Орел -2шт (в связи с переводом пмтания на 10 кВ)</t>
  </si>
  <si>
    <t>Замена трансформатора мощностью 200 кВА на трансформатор мощностью 250 кВА ТП 027 пер. Мелиораторов п. Глазуновка -1шт.</t>
  </si>
  <si>
    <t>1.2.1.1.1</t>
  </si>
  <si>
    <t>J-03512522-1.2.2.1.1-2020-2024</t>
  </si>
  <si>
    <t>J-03512522-1.2.1.1.1-2020-2024</t>
  </si>
  <si>
    <t>J-03512522-1.2.1.2.1-2020-2024</t>
  </si>
  <si>
    <t>1.2.1.2.1</t>
  </si>
  <si>
    <t>J-03512522-1.2.1.2.2-2020-2024</t>
  </si>
  <si>
    <t>1.2.1.2.2</t>
  </si>
  <si>
    <t>J-03512522-1.2.1.2.3-2020-2024</t>
  </si>
  <si>
    <t>1.2.1.2.3</t>
  </si>
  <si>
    <t>J-03512522-1.2.1.2.4-2020-2024</t>
  </si>
  <si>
    <t>1.2.1.2.4</t>
  </si>
  <si>
    <t>1.2.1.2.5</t>
  </si>
  <si>
    <t>J-03512522-1.2.1.2.5-2020-2024</t>
  </si>
  <si>
    <t>1.2.2.1.1</t>
  </si>
  <si>
    <t>J-03512522-1.2.2.1.2-2020-2024</t>
  </si>
  <si>
    <t>1.2.2.1.2</t>
  </si>
  <si>
    <t>J-03512522-1.2.2.2.1-2020-2024</t>
  </si>
  <si>
    <t>1.2.2.2.1</t>
  </si>
  <si>
    <t>1.2.3.5.1</t>
  </si>
  <si>
    <t>J-03512522-1.2.3.5.1-2020-2024</t>
  </si>
  <si>
    <t>J-03512522-1.2.3.6.1-2020-2024</t>
  </si>
  <si>
    <t>J-03512522-1.2.4.2.1-2020-2024</t>
  </si>
  <si>
    <t>1.2.4.2.1</t>
  </si>
  <si>
    <t>J-03512522-1.2.4.2.2-2020-2024</t>
  </si>
  <si>
    <t>1.2.4.2.2</t>
  </si>
  <si>
    <t>J-03512522-1.2.4.2.3-2020-2024</t>
  </si>
  <si>
    <t>1.2.4.2.3</t>
  </si>
  <si>
    <t>1.4.1.1</t>
  </si>
  <si>
    <t>J-03512522-1.4.1.1-2020-2024</t>
  </si>
  <si>
    <t>1.4.2</t>
  </si>
  <si>
    <t>1.4.2.1</t>
  </si>
  <si>
    <t>J-03512522-1.4.2.1-2020-2024</t>
  </si>
  <si>
    <t>J-03512522-1.2.1.1.1-2020</t>
  </si>
  <si>
    <t>J-03512522-1.2.1.1.1-2021</t>
  </si>
  <si>
    <t>J-03512522-1.2.1.1.1-2022</t>
  </si>
  <si>
    <t>J-03512522-1.2.1.1.1-2023</t>
  </si>
  <si>
    <t>J-03512522-1.2.1.1.1-2024</t>
  </si>
  <si>
    <t>J-03512522-1.2.1.2.1-2020</t>
  </si>
  <si>
    <t>J-03512522-1.2.1.2.1-2021</t>
  </si>
  <si>
    <t>J-03512522-1.2.1.2.1-2022</t>
  </si>
  <si>
    <t>J-03512522-1.2.1.2.1-2023</t>
  </si>
  <si>
    <t>J-03512522-1.2.1.2.1-2024</t>
  </si>
  <si>
    <t>J-03512522-1.2.1.2.2-2020</t>
  </si>
  <si>
    <t>J-03512522-1.2.1.2.2-2021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</si>
  <si>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</si>
  <si>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J-03512522-1.2.1.2.2-2022</t>
  </si>
  <si>
    <t>J-03512522-1.2.1.2.2-2023</t>
  </si>
  <si>
    <t>J-03512522-1.2.1.2.2-2024</t>
  </si>
  <si>
    <t>J-03512522-1.2.1.2.3-2020</t>
  </si>
  <si>
    <t>J-03512522-1.2.1.2.3-2021</t>
  </si>
  <si>
    <t>J-03512522-1.2.1.2.3-2022</t>
  </si>
  <si>
    <t>J-03512522-1.2.1.2.3-2023</t>
  </si>
  <si>
    <t>J-03512522-1.2.1.2.3-2024</t>
  </si>
  <si>
    <t>J-03512522-1.2.1.2.4-2020</t>
  </si>
  <si>
    <t>J-03512522-1.2.1.2.4-2021</t>
  </si>
  <si>
    <t>J-03512522-1.2.1.2.4-2022</t>
  </si>
  <si>
    <t>J-03512522-1.2.1.2.4-2023</t>
  </si>
  <si>
    <t>J-03512522-1.2.1.2.4-2024</t>
  </si>
  <si>
    <t>J-03512522-1.2.1.2.5-2020</t>
  </si>
  <si>
    <t>J-03512522-1.2.1.2.5-2021</t>
  </si>
  <si>
    <t>J-03512522-1.2.1.2.5-2022</t>
  </si>
  <si>
    <t>J-03512522-1.2.1.2.5-2023</t>
  </si>
  <si>
    <t>J-03512522-1.2.1.2.5-2024</t>
  </si>
  <si>
    <t>J-03512522-1.2.2.1.1-2020</t>
  </si>
  <si>
    <t>J-03512522-1.2.2.1.1-2021</t>
  </si>
  <si>
    <t>J-03512522-1.2.2.1.1-2022</t>
  </si>
  <si>
    <t>J-03512522-1.2.2.1.1-2023</t>
  </si>
  <si>
    <t>J-03512522-1.2.2.1.1-2024</t>
  </si>
  <si>
    <t>J-03512522-1.2.2.1.2-2020</t>
  </si>
  <si>
    <t>J-03512522-1.2.2.1.2-2021</t>
  </si>
  <si>
    <t>J-03512522-1.2.2.1.2-2022</t>
  </si>
  <si>
    <t>J-03512522-1.2.2.1.2-2023</t>
  </si>
  <si>
    <t>J-03512522-1.2.2.1.2-2024</t>
  </si>
  <si>
    <t>J-03512522-1.2.2.2.1-2020</t>
  </si>
  <si>
    <t>J-03512522-1.2.2.2.1-2021</t>
  </si>
  <si>
    <t>J-03512522-1.2.2.2.1-2022</t>
  </si>
  <si>
    <t>J-03512522-1.2.2.2.1-2023</t>
  </si>
  <si>
    <t>J-03512522-1.2.2.2.1-2024</t>
  </si>
  <si>
    <t>J-03512522-1.2.3.5.1-2020</t>
  </si>
  <si>
    <t>J-03512522-1.2.3.5.1-2021</t>
  </si>
  <si>
    <t>J-03512522-1.2.3.5.1-2022</t>
  </si>
  <si>
    <t>J-03512522-1.2.3.5.1-2023</t>
  </si>
  <si>
    <t>J-03512522-1.2.3.5.1-2024</t>
  </si>
  <si>
    <t>J-03512522-1.2.3.6.1-2020</t>
  </si>
  <si>
    <t>J-03512522-1.2.3.6.1-2021</t>
  </si>
  <si>
    <t>J-03512522-1.2.3.6.1-2022</t>
  </si>
  <si>
    <t>J-03512522-1.2.3.6.1-2023</t>
  </si>
  <si>
    <t>J-03512522-1.2.3.6.1-2024</t>
  </si>
  <si>
    <t>J-03512522-1.2.4.2.1-2020</t>
  </si>
  <si>
    <t>J-03512522-1.2.4.2.1-2021</t>
  </si>
  <si>
    <t>J-03512522-1.2.4.2.1-2022</t>
  </si>
  <si>
    <t>J-03512522-1.2.4.2.1-2023</t>
  </si>
  <si>
    <t>J-03512522-1.2.4.2.1-2024</t>
  </si>
  <si>
    <t>J-03512522-1.2.4.2.2-2020</t>
  </si>
  <si>
    <t>J-03512522-1.2.4.2.2-2021</t>
  </si>
  <si>
    <t>J-03512522-1.2.4.2.2-2022</t>
  </si>
  <si>
    <t>J-03512522-1.2.4.2.2-2023</t>
  </si>
  <si>
    <t>J-03512522-1.2.4.2.2-2024</t>
  </si>
  <si>
    <t>J-03512522-1.2.4.2.3-2020</t>
  </si>
  <si>
    <t>J-03512522-1.2.4.2.3-2021</t>
  </si>
  <si>
    <t>J-03512522-1.2.4.2.3-2022</t>
  </si>
  <si>
    <t>J-03512522-1.2.4.2.3-2023</t>
  </si>
  <si>
    <t>J-03512522-1.2.4.2.3-2024</t>
  </si>
  <si>
    <t>J-03512522-1.4.1.1-2020</t>
  </si>
  <si>
    <t>J-03512522-1.4.1.1-2021</t>
  </si>
  <si>
    <t>J-03512522-1.4.1.1-2022</t>
  </si>
  <si>
    <t>J-03512522-1.4.1.1-2023</t>
  </si>
  <si>
    <t>J-03512522-1.4.1.1-2024</t>
  </si>
  <si>
    <t>J-03512522-1.4.2.1-2020</t>
  </si>
  <si>
    <t>J-03512522-1.4.2.1-2021</t>
  </si>
  <si>
    <t>J-03512522-1.4.2.1-2022</t>
  </si>
  <si>
    <t>J-03512522-1.4.2.1-2023</t>
  </si>
  <si>
    <t>J-03512522-1.4.2.1-2024</t>
  </si>
  <si>
    <t xml:space="preserve"> на 2020-2024 г.г.</t>
  </si>
  <si>
    <t>Г</t>
  </si>
  <si>
    <t xml:space="preserve">Установка для целей защиты, управления, контроля и учета  пункта секционирования столбового  ( ПКУ) на опору №1 ВЛ 10 кВ Ф№17 ПС "Мценск" </t>
  </si>
  <si>
    <t xml:space="preserve">Установка для целей защиты, управления, контроля и учета  пункта секционирования столбового  ( ПКУ) на опору №1 ВЛ 10 кВ Ф№14 ПС "Мценск" 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</si>
  <si>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</si>
  <si>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 xml:space="preserve">Утвержденные плановые значения показателей приведены в соответствии с </t>
    </r>
    <r>
      <rPr>
        <u/>
        <sz val="12"/>
        <rFont val="Times New Roman"/>
        <family val="1"/>
        <charset val="204"/>
      </rPr>
      <t>решение об утверждении инвестиционной программы отсутствует</t>
    </r>
  </si>
  <si>
    <t>Строительство 3БКТП 2х250 6/0,4 кВ с ликвидацией ТП 733 г. Орел (с изменением границ полосы отвода и охранной зоны).</t>
  </si>
  <si>
    <t>Строительство БКТП 1х400 10/0,4 кВ с ликвидацией ТП 004 с. Знаменское (с изменением границ полосы отвода и охранной зоны).</t>
  </si>
  <si>
    <t>Строительство БКТП 1х400 10/0,4 кВ с ликвидацией ТП 042 г. Болхов (с изменением границ полосы отвода и охранной зоны).</t>
  </si>
  <si>
    <t>Строительство БКТП 1х400 10/0,4 кВ с ликвидацией ТП 036 г. Мценск (с изменением границ полосы отвода и охранной зоны).</t>
  </si>
  <si>
    <t>Строительство БКТП 1х100 6/04 кВ с ликвидацией ГКТПН 101 г. Ливны (с изменением границ полосы отвода и охранной зоны).</t>
  </si>
  <si>
    <t>Строительство БКТП 1х160 10/0,4 кВ с ликвидацией ТП 012 п.Красная Заря (с изменением границ полосы отвода и охранной зоны).</t>
  </si>
  <si>
    <t>Строительство БКТП 1х160 10/0,4 кВ с ликвидацией ГКТП 003 п. Хотынец (с изменением границ полосы отвода и охранной зоны).</t>
  </si>
  <si>
    <t xml:space="preserve">Строительство 2БКТП 2х250 6/0,4 кВ   с ликвидацией ТП 517 г. Орёл (с изменением границ полосы отвода и охранной зоны). </t>
  </si>
  <si>
    <t>Строительство БКТП 1х160 10/0,4 кВ с ликвидацией ТП 009 с. Знаменское (с изменением границ полосы отвода и охранной зоны).</t>
  </si>
  <si>
    <t>Строительство БКТП 1х400 10/0,4 кВ с ликвидацией ТП 040 г. Болхов (с изменением границ полосы отвода и охранной зоны).</t>
  </si>
  <si>
    <t>Строительство БКТП 1х400 10/0,4 кВ с ликвидацией ТП 040 г. Мценск (с изменением границ полосы отвода и охранной зоны).</t>
  </si>
  <si>
    <t>Строительство БКТП 1х400 6/04 кВ с ликвидацией ГКТПН 158 г. Ливны (с изменением границ полосы отвода и охранной зоны).</t>
  </si>
  <si>
    <t>Строительство БКТП 1х160 10/0,4 кВ с ликвидацией ТП 001 п. Красная Заря (с изменением границ полосы отвода и охранной зоны).</t>
  </si>
  <si>
    <t>Строительство БКТП 1х100 10/0,4 кВ с ликвидацией КТП 026 п. Глазуновка (с изменением границ полосы отвода и охранной зоны).</t>
  </si>
  <si>
    <t>Строительство БКТП 1х160 10/0,4 кВ с ликвидацией ТП 009 п. Нарышкино (с изменением границ полосы отвода и охранной зоны).</t>
  </si>
  <si>
    <t>Строительство ГКТП 1х100 10/0,4 кВ с ликвидацией ТП 003 с. Корсаково (с изменением границ полосы отвода и охранной зоны).</t>
  </si>
  <si>
    <t>Строительство 3БКТП 2х400 6/0,4 кВ с ликвидацией ТП 408 г. Орел  (с изменением границ полосы отвода и охранной зоны).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</si>
  <si>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</si>
  <si>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</si>
  <si>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</si>
  <si>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</si>
  <si>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</si>
  <si>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</si>
  <si>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</si>
  <si>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</si>
  <si>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6/0,4 кВ с ликвидацией ТП 738 г. Орел (с изменением границ полосы отвода и охранной зоны).</t>
  </si>
  <si>
    <t>Строительство БКТП 1х250 10/0,4 кВ с ликвидацией ТП 002 с. Знаменское (с изменением границ полосы отвода и охранной зоны).</t>
  </si>
  <si>
    <t>Строительство БКТП 1х400 10/0,4 кВ с ликвидацией ТП 003 г. Болхов (с изменением границ полосы отвода и охранной зоны).</t>
  </si>
  <si>
    <t>Строительство БКТП 1х250 10/0,4 кВ с ликвидацией КТП 103 г. Мценск (с изменением границ полосы отвода и охранной зоны).</t>
  </si>
  <si>
    <t>Строительство БКТП 1х100 6/04 кВ с ликвидацией ГКТП 153 г. Ливны (с изменением границ полосы отвода и охранной зоны).</t>
  </si>
  <si>
    <t>Строительство БКТП 1х160 10/0,4 кВ с ликвидацией ТП 008 п.Хомутово (с изменением границ полосы отвода и охранной зоны).</t>
  </si>
  <si>
    <t>Строительство БКТП 1х160 10/0,4 кВ с ликвидацией ТП 008 пгт. Покровское (с изменением границ полосы отвода и охранной зоны).</t>
  </si>
  <si>
    <t>Строительство БКТП 1х100 10/0,4 кВ с ликвидацией КТП 008 п. Хотынец (с изменением границ полосы отвода и охранной зоны).</t>
  </si>
  <si>
    <t>Строительство БКТП 1х250 10/0,4 кВ с ликвидацией ТП 029 п. Залегощь (с изменением границ полосы отвода и охранной зоны).</t>
  </si>
  <si>
    <t>Строительство БКТП 1х250 6/0,4 кВ с ликвидацией ТП 622 г. Орел (с изменением границ полосы отвода и охранной зоны).</t>
  </si>
  <si>
    <t>Строительство БКТП 1х250 10/0,4 кВ с ликвидацией ТП 005 с. Знаменское (с изменением границ полосы отвода и охранной зоны).</t>
  </si>
  <si>
    <t>Строительство БКТП 1х160 10/0,04 кВ с ликвидацией ТП 036 г. Болхов (с изменением границ полосы отвода и охранной зоны).</t>
  </si>
  <si>
    <t>Строительство БКТП 1х160 10/0,4 кВ с ликвидацией КТП 106 г. Мценск (с изменением границ полосы отвода и охранной зоны).</t>
  </si>
  <si>
    <t>Строительство БКТП 1х250 6/04 кВ с ликвидацией ГКТП 165 г. Ливны (с изменением границ полосы отвода и охранной зоны).</t>
  </si>
  <si>
    <t>Строительство КТП 1х63 10/0,4 кВ с ликвидацией ТП 012  с. Русский Брод (с изменением границ полосы отвода и охранной зоны).</t>
  </si>
  <si>
    <t>Строительство БКТП 1х160 10/0,4 кВ с ликвидацией ТП 012 пгт. Глазуновка (с изменением границ полосы отвода и охранной зоны).</t>
  </si>
  <si>
    <t>Строительство БКТП 1х160 10/0,4 кВ с ликвидацией ТП 041 пгт.Змиевка (с изменением границ полосы отвода и охранной зоны).</t>
  </si>
  <si>
    <t>Замена трансформатора мощностью 400 кВА на трансформатор мощностью 250 кВА ТП 018 Дмитровск -1шт.</t>
  </si>
  <si>
    <t>ВЛ-0,4 кВ №16 ТП 115 ул. Горького, ул. Костомаровская, пер. Костомаровский г. Орел -0,94км (с установкой охранной зоны).</t>
  </si>
  <si>
    <t>ВЛ-0,4 кВ №14 ТП 141 ул. Колпакчи г. Орел -0,52км (с установкой охранной зоны).</t>
  </si>
  <si>
    <t>ВЛ-0,4 кВ №12 ТП 700 ул. Молдавская, ул. Ср. Пятницкая г. Орел -1,16км (с установкой охранной зоны).</t>
  </si>
  <si>
    <t>ВЛ-0,4 кВ №7 ТП 468 ул. Федотовой, ул. Ватная, пер. Канатный г. Орел -0,97км (с установкой охранной зоны).</t>
  </si>
  <si>
    <t>ВЛ-0,4 кВ №12 ТП 646 пер. Медведевский, ул. Ляшко г. Орел -0,79км (с установкой охранной зоны).</t>
  </si>
  <si>
    <t>ВЛ-6 кВ ТП 700 ул. Молдавская, монтаж реклоузера  г. Орел -0,86км  (с установкой охранной зоны).</t>
  </si>
  <si>
    <t>ВЛ-0,4 кВ №5 ТП 105 ул. Приборостроительная г. Орел -0,22км (с установкой охранной зоны).</t>
  </si>
  <si>
    <t>ВЛ-0,4 кВ №16 ТП 100 ул. Игнатова г. Орел -0,49км (с установкой охранной зоны).</t>
  </si>
  <si>
    <t>ВЛ 0,4 кВ №3 ТП 122 ул. 60-Лет Октября г. Орел -0,15км (с установкой охранной зоны).</t>
  </si>
  <si>
    <t>ВЛ 0,4 кВ №16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</si>
  <si>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</si>
  <si>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</si>
  <si>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</si>
  <si>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№4 ТП 004 пер. 4-й Ленинский, пер. 5-й Ленинский, г.Болхов -0,55км (с установкой охранной зоны).</t>
  </si>
  <si>
    <t>ВЛ 0,4 кВ №6 ТП 005 пл. Лесная, г. Болхов -0,5км (с установкой охранной зоны).</t>
  </si>
  <si>
    <t>ВЛ-10кВ №18 ПС "Коммаш" от опоры №1 до опоры №35 г. Мценск -2,3км (с установкой охранной зоны).</t>
  </si>
  <si>
    <t>ВЛ-10 кВ №10 ПС "Коммаш" от ТП 029 до ЦРП 03 г. Мценск -0,96км. (с установкой охранной зоны).</t>
  </si>
  <si>
    <t>ВЛ-10 кВ №10 ПС "Коммаш" от ТП 097 до ТП 029 г. Мценск -0,42км. (с установкой охранной зоны).</t>
  </si>
  <si>
    <t>ВЛ-0,4кВ №2  ТП 010 Ул. Рылеева, ул. Минаева, ул. Новикова г. Мценск -1,32км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</si>
  <si>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</si>
  <si>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№4 ТП 0004 по ул. Рабочая, ул. кап. Филиппова, ул. Маяковского  в г. Ливны -1,1 (с установкой охранной зоны).</t>
  </si>
  <si>
    <t>ВЛ 0,4 кВ №3 ТП 014 по ул. Фрунзе  в г. Ливны -0,7км (с установкой охранной зоны).</t>
  </si>
  <si>
    <t>ВЛ 0,4 кВ №2 ТП 014 по ул. Фрунзе в г. Ливны -1,85км (с установкой охранной зоны).</t>
  </si>
  <si>
    <t>ВЛ 0,4 кВ №13 ТП 044 по ул. Денисова в г. Ливны -0,48км (с установкой охранной зоны).</t>
  </si>
  <si>
    <t>ВЛ 0,4 кВ №8 ТП 033 по ул. Заливенская, ул. Хохлова в г. Ливны -0,46км (с установкой охранной зоны).</t>
  </si>
  <si>
    <t>ВЛ 0,4 кВ №2 ТП 013 по ул. Комарова в п. Колпна -0,9км (с установкой охранной зоны).</t>
  </si>
  <si>
    <t>ВЛ 0,4 кВ №10 ТП 003 по ул. Маяковского, ул. Ленина в п. Долгое -0,52км (с установкой охранной зоны).</t>
  </si>
  <si>
    <t>ВЛ 0,4 кВ №6 ТП 002 по ул. Гражданская в г. Ливны -0,49км (с установкой охранной зоны).</t>
  </si>
  <si>
    <t>ВЛ 0,4 кВ №2 ТП 013 п.Красная Заря, пер. Школьный -0,529км. (с установкой охранной зоны).</t>
  </si>
  <si>
    <t>ВЛ 0,4 кВ №1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</si>
  <si>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</si>
  <si>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</si>
  <si>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</si>
  <si>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</si>
  <si>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№4 ТП003 п. Змиевка, ул. Ленина -0,63км. (с установкой охранной зоны).</t>
  </si>
  <si>
    <t>ВЛ 0,4 кВ №2 ТП 042 п. Змиевка, ул. Колхозная -0,52км (с установкой охранной зоны).</t>
  </si>
  <si>
    <t>ВЛ 0,4 кВ №2 ТП 013 п. Глазуновка, Ленина -0,8км. (с установкой охранной зоны).</t>
  </si>
  <si>
    <t>ВЛ 0,4 кВ №4 ТП 001 п. Покровское, ул. Дубровинского -0,55км. (с установкой охранной зоны).</t>
  </si>
  <si>
    <t>ВЛ 0,4 кВ №2 ТП 001 г. Малоархангельск ул. Ленина -1,15км (с установкой охранной зоны).</t>
  </si>
  <si>
    <t>ВЛ 0,4 кВ № 2 ТП 020 п. Глазуновка, ул. Титова, ул. 50 лет Октября, ул. Горького -0,73км (с установкой охранной зоны).</t>
  </si>
  <si>
    <t>ВЛ 10 кВ №7 ПС 110/35/10 кВ ЭЧЭ-61 п. Змиевка от оп. №95 до  ТП 043, от оп. №95 до оп. № 12/4 п. Змиевка -0,88км (с установкой охранной зоны).</t>
  </si>
  <si>
    <t>ВЛ 0,4 кВ №4 ТП 005 ул. Ленина, ул. Советская, с. Сосково-0.82 км (с установкой охранной зоны).</t>
  </si>
  <si>
    <t>ВЛ 0,4 кВ №3 ТП 005 АЗС, с. Сосково- 0,141 км (с установкой охранной зоны).</t>
  </si>
  <si>
    <t>ВЛ 0,4 кВ №2 ТП 001 ул. Молодежная  п. Шаблыкино-0,92 км (с установкой охранной зоны).</t>
  </si>
  <si>
    <t>ВЛ 0,4 кВ №1 ТП 005 ул. 7-го Ноября, ул.Комсомольская, ул. Пушкина п. Хотынец -1,5 км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</si>
  <si>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</si>
  <si>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10 кВ №18 ПС 35/10 кВ «Хотынецкая» опоры №155-170 п. Хотынец  -1.0 км (с установкой охранной зоны).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</si>
  <si>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</si>
  <si>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</si>
  <si>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№6 ТП 004 с. Моховое, ул. Молодежная -0,135км (с установкой охранной зоны).</t>
  </si>
  <si>
    <t>ВЛ 0,4 кВ №1 ТП 002 с. Корсаково, ул. Пролетарская -0,45км (с установкой охранной зоны).</t>
  </si>
  <si>
    <t>ВЛ 0,4 кВ №4 ТП 001 с. Корсаково, ул. Пролетарская -0,61км (с установкой охранной зоны).</t>
  </si>
  <si>
    <t>ВЛ 0,4 кВ № 10 ТП 013  ул. Горки, Скважина, п. Кромы -0,6км (с установкой охранной зоны).</t>
  </si>
  <si>
    <t>ВЛ 0,4 кВ № 13 ТП 002 ул. Революционная, г. Дмитровск -1,5км (с установкой охранной зоны).</t>
  </si>
  <si>
    <t>ВЛ-0,4 кВ №4 ТП 311 ул. Карачевская г. Орел -0,05км. (с установкой охранной зоны).</t>
  </si>
  <si>
    <t>ВЛ 0,4 кВ №4 ТП 641 ул.Медведева, ул. Добролюбова г. Орел -1,05км (с установкой охранной зоны).</t>
  </si>
  <si>
    <t>ВЛ-0,4 кВ №5 ТП 641 ул. Медведева, ул. Ляшко, пер. Лунина г. Орел -0,86км (с установкой охранной зоны).</t>
  </si>
  <si>
    <t>ВЛ-0,4 кВ №6 ТП 641 ул. Н-Прядильная, пер. Культурный г. Орел -0,98км (с установкой охранной зоны).</t>
  </si>
  <si>
    <t>ВЛ-0,4 кВ №7 ТП 307 ул. Колхозная, ул. Громовой г. Орел -0,78км (с установкой охранной зоны).</t>
  </si>
  <si>
    <t>ВЛ-0,4 кВ №4 ТП 409 ул. Менделеева, ул. Тимирязева, ул. Степная, пер. Еловый, ул. Афонина, ул. Светлая г.  Орел -2,12км (с установкой охранной зоны).</t>
  </si>
  <si>
    <t>ВЛ-0,4 кВ №19 ТП 341 ул. Карачевская г. Орел -0,08км. (с установкой охранной зоны).</t>
  </si>
  <si>
    <t>ВЛ 0,4 кВ №19 ТП 412 ул. Городская, ул. Поселковая г. Орел -2,05км (с установкой охранной зоны).</t>
  </si>
  <si>
    <t>ВЛ-10кВ №10 ПС "Болхов" от опоры №110 до опоры №9.2, ТП 051 г. Болхов -0,7км. (с установкой охранной зоны).</t>
  </si>
  <si>
    <t>ВЛ 0,4 кВ №3 ТП 003 пер. 4-й Ленинский, ул. Свердлова, пер. 3-й Ленинский, г.Болхов -0,95км (с установкой охранной зоны).</t>
  </si>
  <si>
    <t>ВЛ 0,4 кВ №4 ТП 031 ул. Ямская, г. Болхов -0,45км (с установкой охранной зоны).</t>
  </si>
  <si>
    <t>ВЛ-10 кВ №32 ПС "Мценск" от опоры №96 до опоры №115 г. Мценск -1,4км (с установкой охранной зоны).</t>
  </si>
  <si>
    <t>ВЛ-10 кВ №10 ПС "Коммаш" отпайка от опоры №7 до ТП 104 г. Мценск -1,35км (с установкой охранной зоны).</t>
  </si>
  <si>
    <t>ВЛ-0,4кВ №1 ТП 018 ул. Советская, ул. Красноармейская г. Мценск -0,96км (с установкой охранной зоны).</t>
  </si>
  <si>
    <t>ВЛ-0,4кВ №3 ТП 021 ул. Ленина, пер.Алтуховский г. Мценск -1,24км (с установкой охранной зоны).</t>
  </si>
  <si>
    <t>ВЛ 0,4 кВ №9 ТП 019 по ул. Курская в г. Ливны -1,7км (с установкой охранной зоны).</t>
  </si>
  <si>
    <t>ВЛ 0,4 кВ №4 ТП 101 по ул. Курская г. Ливны -0,5км (с установкой охранной зоны).</t>
  </si>
  <si>
    <t>ВЛ 0,4 кВ №2 ТП 003 по пер. 3-й Первомайский, ул. Новоселов в п. Колпна -0,85км (с установкой охранной зоны).</t>
  </si>
  <si>
    <t>ВЛ 0,4 кВ №2 ТП 001 по ул. Октябрьская, ул. Свердлова, ул. Маяковского, ул. Мира   в п. Долгое -1,18км (с установкой охранной зоны).</t>
  </si>
  <si>
    <t>ВЛ 0,4 кВ №9 ТП 053 по ул. Др.Народов, ул. Кирова в г. Ливны -0,97км (с установкой охранной зоны).</t>
  </si>
  <si>
    <t>ВЛ 0,4 кВ №11 ТП 166 по ул. Индустриальная, ул. Мира  в г. Ливны -0,93км (с установкой охранной зоны).</t>
  </si>
  <si>
    <t>ВЛ 0,4 кВ №1 ТП 166 по ул. Индустриальная в г. Ливны -0,49км (с установкой охранной зоны).</t>
  </si>
  <si>
    <t>ВЛ 0,4 кВ №13 ТП 081 по ул. М.Горького в г. Ливны -0,38км (с установкой охранной зоны).</t>
  </si>
  <si>
    <t>ВЛ 0,4 кВ №2 ТП 015 п.Хомутово, ул. Южная -0,318м (с установкой охранной зоны).</t>
  </si>
  <si>
    <t>ВЛ 0,4 кВ №1 ТП 002  с.Русский Брод, ул. СХТ -0,716км (с установкой охранной зоны).</t>
  </si>
  <si>
    <t>ВЛ 0,4 кВ №4 ТП 015 п.Хомутово, ул. Королева -0,371км (с установкой охранной зоны).</t>
  </si>
  <si>
    <t>ВЛ 0,4 кВ №3 ТП 010 п.Красная Заря, ул. Запольная -0,943км (с установкой охранной зоны).</t>
  </si>
  <si>
    <t>ВЛ 10 кВ №16 ПС Хомутово  от опоры №1  до опоры №15 -0,9км (с установкой охранной зоны).</t>
  </si>
  <si>
    <t>ВЛ 0,4 кВ №3 ТП 041 п. Змиевка ул. Московская -0,58км (с установкой охранной зоны).</t>
  </si>
  <si>
    <t>ВЛ 0,4 кВ №1 ТП 054 п. Змиевка ул. Элеваторная, Фета -0,7км (с установкой охранной зоны).</t>
  </si>
  <si>
    <t>ВЛ 0,4 кВ № 2 ТП 029 п. Глазуновка, ул. Бунина, ул. Есенина, ул.  Маяковского -0,8км (с установкой охранной зоны).</t>
  </si>
  <si>
    <t>ВЛ 0,4 кВ №1 ТП 010 ул. Клинина, г. Малоархангельск -0,710км (с установкой охранной зоны).</t>
  </si>
  <si>
    <t>ВЛ 0,4 кВ №2 ТП 010 ул. Клинина, г. Малоархангельск -0,42км (с установкой охранной зоны).</t>
  </si>
  <si>
    <t>ВЛ -0,4 кВ №1 ТП 030 ул. Солнечная,п. Глазуновка -0,4км (с установкой охранной зоны).</t>
  </si>
  <si>
    <t>ВЛ 10 кВ №3 ПС 110/35/10 кВ ЭЧЭ-61 п. Змиевка от оп. №29 до  ТП АЗС п. Змиевка -1,3км (с установкой охранной зоны).</t>
  </si>
  <si>
    <t>Участок ВЛ 0,4 кВ №2 ТП 001 (опоры №15-42)  ул. Ленина, ул. Первомайская   с. Сосково -0,99км (с установкой охранной зоны).</t>
  </si>
  <si>
    <t>ВЛ 0,4 кВ №2 ТП 001 ул. Первомайская, пер. Некрасова  п. Шаблыкино -0,885км (с установкой охранной зоны).</t>
  </si>
  <si>
    <t>ВЛ 10 кВ №5 ПС 110/35/10 кВ «Нарышкинская» опоры №165-168 п. Нарышкино -0,13км (с установкой охранной зоны).</t>
  </si>
  <si>
    <t>ВЛ 0,4 кВ №1 ТП 009 ул. Чернышевского  п. Нарышкино -0,4км (с установкой охранной зоны).</t>
  </si>
  <si>
    <t>ВЛ 0,4 кВ №4 ТП 002 ул. Гуськова  п. Нарышкино -0,55км (с установкой охранной зоны).</t>
  </si>
  <si>
    <t>ВЛ 0,4 кВ №1 ТП 007 ул. Ленина п. Нарышкино -0,2км (с установкой охранной зоны).</t>
  </si>
  <si>
    <t>ВЛ 0,4 кВ №1 ТП 008 г. Новосиль, ул. Коммунаров, Луначарского -1,52км (с установкой охранной зоны).</t>
  </si>
  <si>
    <t>ВЛ 0,4 кВ №6 ТП 007 г. Новосиль, ул. Урицкого -0,475км (с установкой охранной зоны).</t>
  </si>
  <si>
    <t>ВЛ 0,4 кВ № 5 ТП 003 ул. Советская (Полиция), п. Кромы -0,275км (с установкой охранной зоны).</t>
  </si>
  <si>
    <t>ВЛ 0,4 кВ № 4 ТП 011 пер. Газопроводский,  пос. СХТ,   п. Кромы -0,565км (с установкой охранной зоны).</t>
  </si>
  <si>
    <t>ВЛ 0,4 кВ № 12 ТП 002 ул. Советская, г. Дмитровск -0,6км (с установкой охранной зоны).</t>
  </si>
  <si>
    <t>ВЛ 0,4 кВ № 3 ТП 010, ул. Красная, г. Дмитровск -0,5км (с установкой охранной зоны).</t>
  </si>
  <si>
    <t>ВЛ-0,4 кВ №1 ТП 677 ш. Московское г.Орел -0,18км (с установкой охранной зоны).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</si>
  <si>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</si>
  <si>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</si>
  <si>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</si>
  <si>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</si>
  <si>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</si>
  <si>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</si>
  <si>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</si>
  <si>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</si>
  <si>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</si>
  <si>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</si>
  <si>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</si>
  <si>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</si>
  <si>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</si>
  <si>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</si>
  <si>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</si>
  <si>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</si>
  <si>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</si>
  <si>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</si>
  <si>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</si>
  <si>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</si>
  <si>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</si>
  <si>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-1,1км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</si>
  <si>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</si>
  <si>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</si>
  <si>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</si>
  <si>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</si>
  <si>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</si>
  <si>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</si>
  <si>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</si>
  <si>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</si>
  <si>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</si>
  <si>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</si>
  <si>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</si>
  <si>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</si>
  <si>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№2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</si>
  <si>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</si>
  <si>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</si>
  <si>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</si>
  <si>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</si>
  <si>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</si>
  <si>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</si>
  <si>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</si>
  <si>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</si>
  <si>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</si>
  <si>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</si>
  <si>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</si>
  <si>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</si>
  <si>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</si>
  <si>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</si>
  <si>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</si>
  <si>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</si>
  <si>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</si>
  <si>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ВЛ-0,4 кВ №3 ТП 713 ул. Ст. Разина  г. Орел -1,65км (с установкой охранной зоны).</t>
  </si>
  <si>
    <t>ВЛ-0,4 кВ №4 ТП 703 ул. Советская  г. Орел -1,47км (с установкой охранной зоны).</t>
  </si>
  <si>
    <t>ВЛ-0,4 кВ №4 ТП 675 ул. Паровозная   г. Орел -1,5км (с установкой охранной зоны).</t>
  </si>
  <si>
    <t>ВЛ-0,4 кВ №8 ТП 673 ул. Тульская  г. Орел -0,49км (с установкой охранной зоны).</t>
  </si>
  <si>
    <t>ВЛ-0,4 кВ №19 ТП677 ш. Московское    г. Орел -2,14км (с установкой охранной зоны).</t>
  </si>
  <si>
    <t>ВЛ-0,4 кВ №11 РП-16 ул. Матросова   г. Орел -1,65км (с установкой охранной зоны).</t>
  </si>
  <si>
    <t>ВЛ-0,4 кВ №27 ТП 150 ул. Полесская  г. Орел -1,72км (с установкой охранной зоны).</t>
  </si>
  <si>
    <t>ВЛ-0,4 кВ №7 ТП 066 ул. ген. Родина  г. Орел -0,68км (с установкой охранной зоны).</t>
  </si>
  <si>
    <t>ВЛ-0,4 кВ №9 ТП 054 ул. Лескова  г. Орел -0,65км (с установкой охранной зоны).</t>
  </si>
  <si>
    <t>ВЛ-0,4 кВ №2 ТП 409 ул. Менделеева, ул. Тимирязева, ул. Степная, ул. Поселковая г. Орел -2,1км (с установкой охранной зоны).</t>
  </si>
  <si>
    <t>ВЛ-10кВ №29 ПС "Болхов" от РП 01 до опоры №35 г. Болхов -1,35км (с установкой охранной зоны).</t>
  </si>
  <si>
    <t>Вл 0,4 кВ №3 ТП 016 ,ул. Заречная, г. Болхов -0,7км (с установкой охранной зоны).</t>
  </si>
  <si>
    <t>ВЛ-10 кВ №39 ПС"Мценск"  до ТП 015 г. Мценск -2,33км (с установкой охранной зоны).</t>
  </si>
  <si>
    <t>ВЛ-0,4кВ №1 ТП 016 Дворовая г. Мценск -0,44 (с установкой охранной зоны).</t>
  </si>
  <si>
    <t>ВЛ-0,4кВ №1  ТП 086 Ул. Пионерская, ул. Советская г. Мценск -1,3км (с установкой охранной зоны).</t>
  </si>
  <si>
    <t>ВЛ-0,4кВ №4 ТП031 Ул. Болховская д.63-65, Дет. Сад г. Мценск -0,8км (с установкой охранной зоны).</t>
  </si>
  <si>
    <t>ВЛ 0,4 кВ №1 ТП 006 по ул. Луговая, ул. Гагарина п. Колпна -1,5км (с установкой охранной зоны).</t>
  </si>
  <si>
    <t>ВЛ 0,4 кВ №7 ТП 003 по ул. Ленина, ул. Горького в п. Долгое -0,9км (с установкой охранной зоны).</t>
  </si>
  <si>
    <t>ВЛ 0,4 кВ №4 ТП 035 по ул. М.Горького, ул. Свердлова в г. Ливны -0,7км (с установкой охранной зоны).</t>
  </si>
  <si>
    <t>ВЛ 0,4 кВ №3 ТП 142 по ул. 2-я Заводская, ул. Октябрьская  в    г. Ливны -0,9км (с установкой охранной зоны).</t>
  </si>
  <si>
    <t>ВЛ 0,4 кВ №1 ТП 041 по ул. кап. Филиппова в г. Ливны -0,37км (с установкой охранной зоны).</t>
  </si>
  <si>
    <t>ВЛ 0,4 кВ №9 ТП 041 по ул. кап. Филиппова, ул. М.Горького в г. Ливны -0,28км (с установкой охранной зоны).</t>
  </si>
  <si>
    <t>ВЛ 0,4 кВ №2 ТП 059 по ул. Мира в г. Ливны -0,52км (с установкой охранной зоны).</t>
  </si>
  <si>
    <t>ВЛ 6 кВ №14 ПС Черкасская опора №1-опора №23  в г. Ливны -1,1км (с установкой охранной зоны).</t>
  </si>
  <si>
    <t>ВЛ 6 кВ №1 ПС Пушкарская опора №1-опора №16  в г. Ливны -0,73км (с установкой охранной зоны).</t>
  </si>
  <si>
    <t>ВЛ 0,4 кВ №1 ТП 008 п.Хомутово, ул.Новая -0,76км (с установкой охранной зоны).</t>
  </si>
  <si>
    <t>ВЛ 0,4 кВ №1 ТП 012  с.Русский Брод, п. Борки -1,605км (с установкой охранной зоны).</t>
  </si>
  <si>
    <t>ВЛ 0,4 кВ №3 ТП 013 п.Красная Заря, ул. Ленина -1,079км (с установкой охранной зоны).</t>
  </si>
  <si>
    <t>ВЛ 10 кВ №16 ПС Хомутово  от  ТП 010  до ТП 012 -0,582км (с установкой охранной зоны).</t>
  </si>
  <si>
    <t>ВЛ 0,4 кВ №3 ТП 044 п. Змиевка ул. Степанова -0,6км (с установкой охранной зоны).</t>
  </si>
  <si>
    <t>ВЛ 0,4 кВ №3 ТП 050 п. Змиевка ул. Орловская -0,45км (с установкой охранной зоны).</t>
  </si>
  <si>
    <t>ВЛ-0,4 кВ №1 ТП 011 ул. Горького, п. Покровское -0,8км (с установкой охранной зоны).</t>
  </si>
  <si>
    <t>ВЛ-0,4 кВ №2 ТП 008 ул. 60 лет Октября, п. Покровское -0,75км (с установкой охранной зоны).</t>
  </si>
  <si>
    <t>ВЛ 0,4 кВ №2 ТП 013 ул. Ленина, г. Малоархангельск -0,45км (с установкой охранной зоны).</t>
  </si>
  <si>
    <t>ВЛ 0,4 кВ №5 ТП 004 ул.К. Маркса г. Малоархангельск -0,704км (с установкой охранной зоны).</t>
  </si>
  <si>
    <t>ВЛ-0,4 кВ №3 ТП 002 ул. Советская, с. Дросково 0,93км (с установкой охранной зоны).</t>
  </si>
  <si>
    <t>ВЛ 0,4 кВ №1 ТП 008 ул. Советская, с. Сосково -0,55км (с установкой охранной зоны).</t>
  </si>
  <si>
    <t>ВЛ 0,4 кВ №2 ТП 001 пер. Базарный, ул. Красноармейская, ул. Мичурина  п. Шаблыкино -0,573км (с установкой охранной зоны).</t>
  </si>
  <si>
    <t>ВЛ 0,4 кВ №1 ТП 001 ул. Поматилова  п. Хотынец  -0,5км (с установкой охранной зоны).</t>
  </si>
  <si>
    <t>ВЛ 0,4 кВ №4 ТП 001 ул. Поматилова, Пушкина  п. Хотынец -0,42км (с установкой охранной зоны).</t>
  </si>
  <si>
    <t>ВЛ 0,4 кВ №3 ТП 001 ул. Поматилова  п. Хотынец  -0,89км (с установкой охранной зоны).</t>
  </si>
  <si>
    <t>ВЛ 0,4 кВ №2 ТП 002 ул. Машкарина  п. Нарышкино -0,8км (с установкой охранной зоны).</t>
  </si>
  <si>
    <t>ВЛ 0,4 кВ №5 ТП 003 с. Моховое, ул. Ленина, Садовая -1,445км (с установкой охранной зоны).</t>
  </si>
  <si>
    <t>ВЛ 0,4 кВ №1 ТП 018 п. Залегощь, ул. Горького -0,215км (с установкой охранной зоны).</t>
  </si>
  <si>
    <t>ВЛ 0,4 кВ №2 ТП 018 п. Залегощь, ул. Горького -0,25км (с установкой охранной зоны).</t>
  </si>
  <si>
    <t>ВЛ 0,4 кВ № 2 ТП 015 ул. Красная, пер. 3-й Красный, г. Дмитровск -1,4км (с установкой охранной зоны).</t>
  </si>
  <si>
    <t>ВЛ 0,4 кВ № 6 ТП 003 ул. Советская, г. Дмитровск -0,8км (с установкой охранной зоны).</t>
  </si>
  <si>
    <t>ВЛ 0,4 кВ № 3 ТП 020 ул. Толкачева, г. Дмитровск -0,45км (с установкой охранной зоны).</t>
  </si>
  <si>
    <t>ВЛ 0,4 кВ № 4 ТП 019 ул. Бр.Овинниковых, г. Дмитровск -0,9км (с установкой охранной зоны).</t>
  </si>
  <si>
    <t>ВЛ-0,4 кВ №3 ТП 815 ш. Московское  г. Орел -0,9км (с установкой охранной зоны).</t>
  </si>
  <si>
    <t>ВЛ-0,4 кВ №21 РП 19 Ш. Московское   г. Орел -2,66км (с установкой охранной зоны).</t>
  </si>
  <si>
    <t>ВЛ-0,4 кВ №12 ТП 650 ул. Пушкина   г. Орел -0,4км (с установкой охранной зоны).</t>
  </si>
  <si>
    <t>ВЛ-0,4 кВ №НО ТП 435 ул. Авиционная  г. Орел -3,0км (с установкой охранной зоны).</t>
  </si>
  <si>
    <t>ВЛ-0,4 кВ №4 ТП 403 ул. Городская  г. Орел -1,13км (с установкой охранной зоны).</t>
  </si>
  <si>
    <t>КЛ-0,4 кВ №16 ТП 083  ш. Наугорское  г. Орел -2,0 км (с установкой охранной зоны).</t>
  </si>
  <si>
    <t>КЛ-0,4 кВ №4 ТП 053 ш. Наугорское  г. Орел -1,24км (с установкой охранной зоны).</t>
  </si>
  <si>
    <t>ВЛ-0,4 кВ №6 ТП 085 ш. Наугорское  г. Орел -0,4км (с установкой охранной зоны).</t>
  </si>
  <si>
    <t>ВЛ-0,4 кВ №17 ТП 678 ул. Паровозная  г. Орел -0,35км (с установкой охранной зоны).</t>
  </si>
  <si>
    <t>ВЛ-10 кВ №29 ПС "Болхов" от опоры №49 до ТП 040 г. Болхов -0,5км (с установкой охранной зоны).</t>
  </si>
  <si>
    <t>ВЛ 0,4 кВ №1 ТП 031, ул. Ямская г. Болхов -1,5км (с установкой охранной зоны).</t>
  </si>
  <si>
    <t>ВЛ-10 кВ №32 ПС "Мценск" от опоры №1 до опоры №95 г. Мценск -6,11км (с установкой охранной зоны).</t>
  </si>
  <si>
    <t>ВЛ 0,4 кВ №1 ТП 003 по ул. Первомайская, ул. Советская в п. Колпна -1,65км (с установкой охранной зоны).</t>
  </si>
  <si>
    <t>ВЛ 0,4 кВ №1 ТП 019 по ул. Шлях в п. Долгое -1,15км (с установкой охранной зоны).</t>
  </si>
  <si>
    <t>ВЛ 0,4 кВ №2 ТП 158 по пер. Радужный, пер. Стрелецкий, ул. Совхозная в г. Ливны -0,88км (с установкой охранной зоны).</t>
  </si>
  <si>
    <t>ВЛ 6 кВ №11 ПС Черкасская опора №1-опора №65  в г. Ливны -3,32км (с установкой охранной зоны).</t>
  </si>
  <si>
    <t>ВЛ 0,4 кВ №2 ТП 008 п.Хомутово, ул.Новая -1,261км (с установкой охранной зоны).</t>
  </si>
  <si>
    <t>ВЛ 0,4 кВ №2 ТП 008  с. Русский Брод, ул. В.Быкова -1,697км (с установкой охранной зоны).</t>
  </si>
  <si>
    <t>ВЛ 0,4 кВ №1 ТП 013 п.Красная Заря,  пер. Школьный -0,366км (с установкой охранной зоны).</t>
  </si>
  <si>
    <t>ВЛ 0,4 кВ №5 ТП 001 п. Змиевка ул. Школьная -0,88км (с установкой охранной зоны).</t>
  </si>
  <si>
    <t>ВЛ 0,4 кВ №1 ТП 050 п. Змиевка ул. Орловская -0,37км (с установкой охранной зоны).</t>
  </si>
  <si>
    <t>ВЛ 0,4 кВ №2 ТП 050 п. Змиевка ул. Спортивная -0,75км (с установкой охранной зоны).</t>
  </si>
  <si>
    <t>ВЛ 0,4 кВ №2 ТП 002 п. Глазуновка, ул. Ленина -1,2км (с установкой охранной зоны).</t>
  </si>
  <si>
    <t>ВЛ 0,4 кВ №2 ТП 002 ул. Дубровинского, п. Покровское -1,1км (с установкой охранной зоны).</t>
  </si>
  <si>
    <t>ВЛ 0,4 кВ №1 ТП 009 пер. Володарского, г. Малоархангельск -0,704км (с установкой охранной зоны).</t>
  </si>
  <si>
    <t>ВЛ 0,4 кВ №3 ТП 004 ул. Кооперативная, ул. Октябрьская, с. Сосково -0,96 км (с установкой охранной зоны).</t>
  </si>
  <si>
    <t>ВЛ 10 кВ №1 ПС 110/35/10 кВ «Нарышкинская» опоры №60-148 п. Нарышкино - 0,5 км (с установкой охранной зоны).</t>
  </si>
  <si>
    <t>ВЛ 0,4 кВ №3 ТП 007 ул. Батова  п. Хотынец - 0,7км (с установкой охранной зоны).</t>
  </si>
  <si>
    <t>ВЛ 0,4 кВ №2 ТП 001 с. Корсаково, ул. Пролетарская -0,31км (с установкой охранной зоны).</t>
  </si>
  <si>
    <t>ВЛ 0,4 кВ №3 ТП 001 с. Корсаково, ул. Пролетарская, Советская -0,87км (с установкой охранной зоны).</t>
  </si>
  <si>
    <t>ВЛ 0,4 кВ №8 ТП 006 г. Новосиль, ул. Коммунаров -0,75км (с установкой охранной зоны).</t>
  </si>
  <si>
    <t>ВЛ 0,4 кВ № 4 ТП 017, ул. К.Маркса, пер. Газопроводский, п. Кромы -0,34км (с установкой охранной зоны).</t>
  </si>
  <si>
    <t>ВЛ 0,4 кВ № 3 ТП 017 д. Горбуновка г. Дмитровск - 1,26км (с установкой охранной зоны).</t>
  </si>
  <si>
    <t>ВЛ 0,4 кВ № 4 ТП 005 ул. Толкачева, г. Дмитровск -0,8км (с установкой охранной зоны).</t>
  </si>
  <si>
    <t>ВЛ 0,4 кВ № 1 ТП 009 ул. Садовая, г. Дмитровск -0,6км (с установкой охранной зоны).</t>
  </si>
  <si>
    <t>ВЛ 0,4 кВ № 5 ТП 009, ул. Транспортная, ул. Советская, г. Дмитровск -0,86км (с установкой охранной зоны).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</si>
  <si>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</si>
  <si>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</si>
  <si>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</si>
  <si>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</si>
  <si>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</si>
  <si>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</si>
  <si>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</si>
  <si>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</si>
  <si>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</si>
  <si>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КЛ-0,4кВ №3  ТП100 - пер. Игнатова 27 г. Орел -0,21 км (с установкой охранной зоны).</t>
  </si>
  <si>
    <t>КЛ-0,4кВ №13  ТП100 - пер. Игнатова 25 г. Орел -0,2 км (с установкой охранной зоны).</t>
  </si>
  <si>
    <t>КЛ-0,4кВ №8  ТП100 - Матвеева 16 г. Орел -0,135 км (с установкой охранной зоны).</t>
  </si>
  <si>
    <t>КЛ-0,4кВ №12  ТП100 - Игнатова 13А г. Орел -0,35 км (с установкой охранной зоны).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</si>
  <si>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</si>
  <si>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</si>
  <si>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КЛ-10 кВ ТП 007 - ТП 008  г. Болхов -0,7км. (с установкой охранной зоны).</t>
  </si>
  <si>
    <t>КЛ-10кВ №39 ПС "Мценск" до опоры №1 ВЛ-10кВ Ф№39 г. Мценск -0,65км. (с установкой охранной зоны).</t>
  </si>
  <si>
    <t>КЛ-10кВ ТП 058 - ТП 059  г. Мценск -0,4км. (с установкой охранной зоны).</t>
  </si>
  <si>
    <t>КЛ-6кВ ТП 100 -ТП 058 г. Ливны -0,4км (с установкой охранной зоны).</t>
  </si>
  <si>
    <t>КЛ-6кВ ТП 005-ТП 045 г. Ливны -0,7км (с установкой охранной зоны).</t>
  </si>
  <si>
    <t>КЛ-6кВ ТП 005-ТП 122 г. Ливны -0,35км (с установкой охранной зоны).</t>
  </si>
  <si>
    <t>КЛ 6 кВ ТП 014-ТП 130 г. Ливны -0,6км (с установкой охранной зоны).</t>
  </si>
  <si>
    <t>КЛ 10 кВ №19 до опоры №1 ВЛ 10 кВ № 19 ПС 110/35/10 кВ Покровская -0,075км. (с установкой охранной зоны).</t>
  </si>
  <si>
    <t>КЛ-10 кВ №3 ПС "Тяговая" до ТП 008 г. Мценск -0,6км. (с установкой охранной зоны).</t>
  </si>
  <si>
    <t>КЛ-10 кВ ТП 057 - ТП 008  г. Мценск -0,604км. (с установкой охранной зоны).</t>
  </si>
  <si>
    <t>КЛ 0,4 кВ №17 ТП 164 до ж/д №225 по ул. Мира г. Ливны - 0,07км (с установкой охранной зоны).</t>
  </si>
  <si>
    <t>КЛ 0,4 кВ №13 ТП 164 до ж/д №227 по ул. Мира г. Ливны -0,09км (с установкой охранной зоны).</t>
  </si>
  <si>
    <t>КЛ 0,4 кВ №9  ТП 164 до ж/д №221А по ул. Мира г. Ливны -0,08км (с установкой охранной зоны).</t>
  </si>
  <si>
    <t>КЛ 0,4 кВ № 6 ТП 164 до ж/д №221 по ул. Мира г. Ливны -0,1км (с установкой охранной зоны).</t>
  </si>
  <si>
    <t>КЛ 0,4 кВ № 9 ТП 054 до ж/д №209 по ул. Мира г. Ливны -0,08км (с установкой охранной зоны).</t>
  </si>
  <si>
    <t>КЛ 6 кВ ТП 030-ТП 060 г. Ливны -0,49км (с установкой охранной зоны).</t>
  </si>
  <si>
    <t>КЛ 6 кВ ТП 028-ТП 054 г. Ливны -0,58км (с установкой охранной зоны).</t>
  </si>
  <si>
    <t>КЛ 6 кВ №4 ПС Черкасская-опора №1 г. Ливны -0,35км (с установкой охранной зоны).</t>
  </si>
  <si>
    <t>КЛ 6 кВ №16 ПС Черкасская-опора №1 г. Ливны -0,35км (с установкой охранной зоны).</t>
  </si>
  <si>
    <t>КЛ 6 кВ ТП 059-ТП 058 г. Ливны -0,2км (с установкой охранной зоны).</t>
  </si>
  <si>
    <t>КЛ 0,4 кВ №13 ТП 047 до ж/д №178 по ул. Мира г. Ливны -0,15км (с установкой охранной зоны).</t>
  </si>
  <si>
    <t>КЛ 0,4 кВ №8 ТП 047 до ж/д №180 по ул. Мира г. Ливны -0,11км (с установкой охранной зоны).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</si>
  <si>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</si>
  <si>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</si>
  <si>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</si>
  <si>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КЛ-6кВ №1 ПС ЛААЗ-ТП 201 г. Ливны -1,25км (с установкой охранной зоны).</t>
  </si>
  <si>
    <t>КЛ-6кВ №5 ПС ЛААЗ-ТП 201 г. Ливны -1,25км (с установкой охранной зоны).</t>
  </si>
  <si>
    <t>КЛ 0,4 кВ № 6 ТП 058 до ж/д №8 по ул. Гайдара г. Ливны -0,14км (с установкой охранной зоны).</t>
  </si>
  <si>
    <t xml:space="preserve"> КЛ 0,4 кВ №2 ТП 058 до ж/д №10 по ул. Гайдара г. Ливны-0,05км (с установкой охранной зоны).</t>
  </si>
  <si>
    <t xml:space="preserve"> КЛ 0,4 кВ №21 ТП 058 до ж/д №12 по ул. Гайдара г. Ливны -0,05км (с установкой охранной зоны).</t>
  </si>
  <si>
    <t xml:space="preserve"> КЛ 0,4 кВ №20 ТП 142 до ж/д №2 по ул. Денисова г. Ливны -0,227км (с установкой охранной зоны).</t>
  </si>
  <si>
    <t xml:space="preserve"> КЛ 0,4 кВ №28 ТП 142 до ж/д №13 по ул. Денисова г. Ливны -0,12км (с установкой охранной зоны).</t>
  </si>
  <si>
    <t xml:space="preserve"> КЛ 0,4 кВ №24 ТП 142 до ж/д №17 по ул. Денисова г. Ливны -0,26км (с установкой охранной зоны).</t>
  </si>
  <si>
    <t xml:space="preserve"> КЛ 0,4 кВ №5 ТП 096 до ж/д №41 по ул. Октябрьская г. Ливны -0,24км. (с установкой охранной зоны).</t>
  </si>
  <si>
    <t xml:space="preserve"> КЛ 0,4 кВ № 4 ТП 096 до ж/д №29 по ул. Октябрьская г. Ливны -0,1км (с установкой охранной зоны).</t>
  </si>
  <si>
    <t xml:space="preserve"> КЛ 0,4 кВ № 9 ТП 096 до ж/д №31 по ул. Октябрьская г. Ливны -0,1км. (с установкой охранной зоны).</t>
  </si>
  <si>
    <t xml:space="preserve"> КЛ 0,4 кВ № 19 ТП 096 до ж/д №33 по ул. Октябрьская г. Ливны -0,11км (с установкой охранной зоны).</t>
  </si>
  <si>
    <t xml:space="preserve"> КЛ 0,4 кВ № 15 ТП 127 до ж/д №6 по ул. Гайдара г. Ливны -0,08км (с установкой охранной зоны).</t>
  </si>
  <si>
    <t xml:space="preserve"> КЛ 0,4 кВ № 4 ТП 100 до ж/д №7 по ул. Гайдара г. Ливны -0,08км (с установкой охранной зоны).</t>
  </si>
  <si>
    <t xml:space="preserve"> КЛ 0,4 кВ № 8 ТП 100 до ж/д №9 по ул. Гайдара г. Ливны -0,05км (с установкой охранной зоны).</t>
  </si>
  <si>
    <t xml:space="preserve"> КЛ6 кВ опора №115-ТП 003 г. Ливны -0,64км (с установкой охранной зоны).</t>
  </si>
  <si>
    <t xml:space="preserve"> КЛ 6 кВ ТП 009-ТП 022 г. Ливны -0,4км (с установкой охранной зоны).</t>
  </si>
  <si>
    <t>Строительство КЛ-6 кВ ТП123.01 — ТП055.01 - 0,45 км (с установкой охранной зоны).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</si>
  <si>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</si>
  <si>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</si>
  <si>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</si>
  <si>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</si>
  <si>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</si>
  <si>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</si>
  <si>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</si>
  <si>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</si>
  <si>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КЛ-10 кВ от ПС «Западная» до 1 сек. РУ-10 кВ ТП514 - 0,2 км (с установкой охранной зоны).</t>
  </si>
  <si>
    <t>Строительство КЛ-10 кВ от ПС «Западная» до 2 сек. РУ-10 кВ ТП514 - 0,2 км (с установкой охранной зоны).</t>
  </si>
  <si>
    <t>Строительство КЛ-10 кВ от ТП306 до места врезки в КЛ-10 кВ РП15.13 — ТП317.01 (направлением в сторону РП15) - 0,2 км (с установкой охранной зоны).</t>
  </si>
  <si>
    <t>Строительство КЛ-10 кВ от ТП306 до места врезки в КЛ-10 кВ РП15.13 — ТП317.01 (направлением в сторону ТП317)- 0,2 км (с установкой охранной зоны).</t>
  </si>
  <si>
    <t>Строительство КЛ-10 кВ от ТП306 до ТП317 - 0,2 км (с установкой охранной зоны).</t>
  </si>
  <si>
    <t>Строительство КЛ-0,4 кВ от РП18 до места соединения с КЛ-0,4 кВ от ТП617 - 0,1 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</si>
  <si>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Д.Донского г. Мценск (с установкой границ полосы отвода и охранной зоны).</t>
  </si>
  <si>
    <t>Строительство ВЛЗ 6 кВ ПС Пушкарская-ТП 153 г. Ливны -1,95км (с установкой охранной зоны).</t>
  </si>
  <si>
    <t>Строительство 2КЛ 0,4 кВ ТП 142 до ВРУ дополнительного корпуса МБОУ «Средняя общеобразовательная  школа №2 г. Ливны» по ул. Октябрьская, 39  в г. Ливны -0,24 (2х0,12)км (с установкой охранной зоны).</t>
  </si>
  <si>
    <t>Строительство 2КЛ 0,4 кВ ТП 156 до ВРУ детской поликлиники по ул. Солнечная, 10 в г. Ливны -0,2 (2х0,1)км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</si>
  <si>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Блынского, ул. Достоевская, ул. Дорожная, п. Покровское (с установкой границ полосы отвода и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</si>
  <si>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Горького, п. Нарышкино (с установкой границ полосы отвода и охранной зоны).</t>
  </si>
  <si>
    <t>Строительство ВЛИ 0,4 кВ №3 ТП 047 СИП 2А для перераспределения существующих нагрузок, оптимизации потерь и улучшения качества электроэнергии по ул. Ленина п.Нарышкино -0,12км. (с установкой охранной зоны).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</si>
  <si>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</si>
  <si>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Строительство КЛ-6 кВ от РП28.10 до ТП520.03 - 1,2 км (с установкой охранной зоны).</t>
  </si>
  <si>
    <t>Строительство КЛ-10 кВ от РП25. яч.16 до ТП115 яч. 02 - 0,05 км (с установкой охранной зоны).</t>
  </si>
  <si>
    <t>Строительство КЛ-10 кВ от РП25. яч.17 до ТП115 яч. 05 - 0,05 км (с установкой охранной зоны).</t>
  </si>
  <si>
    <t>Строительство ВЛЗ 10кВ для оптимизации потерь и улучшения качества электроэнергии  от опоры №14/1 ВЛЗ-10кВ №15 ПС "Коммаш" до ТП 095 г. Мценск -1,0км (с установкой охранной зоны).</t>
  </si>
  <si>
    <t>Строительство КЛ 6 кВ ТП 188-ТП 043 г. Ливны -0,546км (с установкой охранной зоны).</t>
  </si>
  <si>
    <t>Строительство КЛ 0,4 кВ №2 ТП 184 до ВРУ ж/д №112 по ул. Заливенская в г. Ливны -0,09км (с установкой охранной зоны).</t>
  </si>
  <si>
    <t>Строительство КЛ 0,4 кВ №6 ТП 184 до ВРУ ж/д №114 по ул. Заливенская в г. Ливны -0,08км (с установкой охранной зоны).</t>
  </si>
  <si>
    <t>Строительство КЛ 0,4 кВ №7 ТП 025 до ВРУ ж/д №43 по ул. Свердлова в г. Ливны -0,05км (с установкой охранной зоны).</t>
  </si>
  <si>
    <t>Строительство КЛ 0,4 кВ №8 ТП 025 до ВРУ ж/д №49 по ул. М.Горького в г. Ливны -0,07км (с установкой охранной зоны).</t>
  </si>
  <si>
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(с установкой охранной зоны).</t>
  </si>
  <si>
    <t>Строительство КЛ 0,4 кВ ТП 052 до ВРУ дополнительного корпуса МБОУ «Средняя общеобразовательная  школа №4 г. Ливны» по ул. Октябрьская,5 в г. Ливны -0,24км (с установкой охранной зоны).</t>
  </si>
  <si>
    <t>Строительство БКТП  6/0,4 кВ для перераспределения существующих нагрузок, оптимизации потерь и улучшения качества электроэнергии  по ул. Октябрьская, 29д в г. Ливны (с установкой границ полосы отвода и охранной зоны).</t>
  </si>
  <si>
    <t>Стрительство ВЛИ 0,4 СИП 2А для перераспределения существующих нагрузок, оптимизации потерь и улучшения качества электроэнергии по ул. Веселая п. Змиевка -0,33км. (с установкой охранной зоны).</t>
  </si>
  <si>
    <t>Строительство ТП  10/0,4 кВ для перераспределения существующих нагрузок, оптимизации потерь и улучшения качества электроэнергии по ул. Чернышевского, п. Нарышкино (с установкой границ полосы отвода и охранной зоны).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</si>
  <si>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</si>
  <si>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</si>
  <si>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</si>
  <si>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</si>
  <si>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</si>
  <si>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</si>
  <si>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</si>
  <si>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</si>
  <si>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</si>
  <si>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(2очередь) г. Мценск -1,656км (с установкой охранной зоны).</t>
  </si>
  <si>
    <t>Строительство 2КЛ 0,4 кВ ТП 142 до ВРУ дополнительного корпуса МБОУ «Средняя общеобразовательная  школа №1 г. Ливны» по ул. Кирова, 22 в г. Ливны - 0,3 км (с установкой охранной зоны).</t>
  </si>
  <si>
    <t>Стрительство ВЛИ 0,4 СИП 2А для перераспределения существующих нагрузок, оптимизации потерь и улучшения качества электроэнергии по ул. Новоселовская п. Глазуновка -1,1км. (с установкой охранной зоны).</t>
  </si>
  <si>
    <t>Строительство ВЛЗ 10кВ для оптимизации потерь и улучшения качества электроэнергии от опоры № 66 ВЛ 10 кВ №4 ПС 110/35/10 кВ ЭЧЭ-62 п. Глазуновка (1 очередь) -1,1км. (с установкой охранной зоны).</t>
  </si>
  <si>
    <t>Строительство ТП  10/0,4 кВ для перераспределения существующих нагрузок, оптимизации потерь и улучшения качества электроэнергии по ул. Немкова, п. Нарышкино (с установкой границ полосы отвода и охранной зоны).</t>
  </si>
  <si>
    <t>Строительство ВЛЗ 10кВ для оптимизации потерь и улучшения качества электроэнергии от опоры № 66 ВЛ 10 кВ №4 ПС 110/35/10 кВ ЭЧЭ-62 п. Глазуновка  (2 очередь) -1,008км. (с установкой охранной зоны).</t>
  </si>
  <si>
    <t>Строительство ВЛ 10кВ для оптимизации потерь и улучшения качества электроэнергии (кольцевая связь ВЛ 10 кВ №1, №5 ПС Нарышкинская) от опоры №87 ВЛ 10 кВ №1 ПС 110/35/10 кВ Нарышкинская до опоры №126 ВЛ 10 кв №5 ПС 110/35/10 кВ Нарышкинкая - 0,2 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</si>
  <si>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Гуськова (школа - интарнат), п. Нарышкино (с установкой границ полосы отвода и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</si>
  <si>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г. Дмитровск, ул. Красная (с установкой границ полосы отвода и охранной зоны).</t>
  </si>
  <si>
    <t>Установка УТКЗ по КЛ 6 кВ РП 03.11 в ТП 035 (1 шт.)</t>
  </si>
  <si>
    <t>Установка ИКЗ на ВЛ-10 №4 кВ  ПС 110/35/10 кВ ЭЧЭ-62 п. Глазуновка, 2  комплекта</t>
  </si>
  <si>
    <t>Установка ИКЗ на ВЛ-10 №19 кВ  ПС 110/35/10 кВ «Покровская», 2  комплекта</t>
  </si>
  <si>
    <t>Установка ИКЗ на ВЛ-10 №5 кВ  ПС 35/10 Моховое, 2 комплекта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</si>
  <si>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</si>
  <si>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</si>
  <si>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ВЛ-10 кВ Пенькозавод, г. Дмитровск, 2  комплекта</t>
  </si>
  <si>
    <t>Установка УТКЗ по КЛ 6 кВ от ТП 381 (1 шт.)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</si>
  <si>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</si>
  <si>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ВЛИ 0,4 кВ № 9 ТП 122 по ул. Орловская г. Ливны -0,383км (с установкой охранной зоны).</t>
  </si>
  <si>
    <t>Строительство БКТП 1х250 10/0,4 кВ с ликвидацией ТП 004 п.Кромы (с изменением границ полосы отвода и охранной зоны).</t>
  </si>
  <si>
    <t>Строительство БКТП 1х400 10/0,4 кВ с ликвидацией ТП001 с.Тросна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</si>
  <si>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</si>
  <si>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Строительство БКТП 1х100 10/0,4 кВ с ликвидацией ТП 021 п.Кромы (с изменением границ полосы отвода и охранной зоны).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</si>
  <si>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</si>
  <si>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мощностью 400 кВА на трансформатор 10/0,4 кВ мощностью 400 кВА, с сухой изоляцией  ТП019 г. Орел -1шт</t>
  </si>
  <si>
    <t>Замена трансформатора мощностью 630 кВА на трансформатор 10/0,4 кВ мощностью 400 кВА, с сухой изоляцией  ТП019 г. Орел -1шт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</si>
  <si>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</si>
  <si>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0,4 кВ № 10 РП 01, ул. Советская, с разукрупнением распределительной линии г. Дмитровск -1,5км (с установкой охранной зоны).</t>
  </si>
  <si>
    <t>ВЛ 0,4 кВ №2 ТП 007 ул. 8 Марта, Лесная, с разукрупнением распределительной линии п. Покровское  -1,31км. (с установкой охранной зоны).</t>
  </si>
  <si>
    <t>ВЛ 0,4 кВ №2 ТП 003 ул. Тургенева, Советская, пер. Лескова с разукрупнением распределительной линии п. Хотынец -2,2км (с установкой охранной зоны).</t>
  </si>
  <si>
    <t>ВЛ 0,4 кВ № 3 ТП 003 ул. Комсомольская, ул. Красная с разукрупнением распределительной линии  г. Дмитровск -1,8км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</si>
  <si>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</si>
  <si>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№1 ТП 011  ул. Кирова, ул. Лескова с разукрупнением распределительной линии п. Глазуновка-1,1км (с установкой охранной зоны).</t>
  </si>
  <si>
    <t>Участок ВЛ 0,4 кВ № 7 ТП0 17, ул. К.Маркса, ул. Свободы, п. Кромы -0,4км (с установкой охранной зоны).</t>
  </si>
  <si>
    <t>ВЛ 10 кВ №16 ПС Хомутово  от  ТП 012  до опоры №123 -0,38км (с установкой охранной зоны).</t>
  </si>
  <si>
    <t>2КЛ-10 кВ  РУ 10кВ ТП 059 до камеры трансформаторов ТП 059  г. Мценск -2х0,16 =0,32км. (с установкой охранной зоны).</t>
  </si>
  <si>
    <t>КЛ-10 кВ от ТП 059 до оп. №35 ВЛ-10 кВ №20 ПС "Коммаш" г. Мценск -0,31км. (с установкой охранной зоны).</t>
  </si>
  <si>
    <t>КЛ-10 кВ от ТП 059 до оп. №34 ВЛ-10 кВ №13 ПС "Район "В"  г. Мценск -0,33км. (с установкой охранной зоны).</t>
  </si>
  <si>
    <t>КЛ-10 кВ  от оп. №69 ВЛ-10 кВ №20 ПС "Коммаш" до ЦРП-04 г. Мценск -1,0км. (с установкой охранной зоны).</t>
  </si>
  <si>
    <t>Строительство ВЛЗ  10кВ -0,7км</t>
  </si>
  <si>
    <t>Установка УТКЗ по КЛ 6 кВ РП 03.14 в ТП 041, ТП 043 (2шт.)</t>
  </si>
  <si>
    <t>Установка УТКЗ по КЛ 6 кВ РП 03.10 в ТП 020, ТП 023,ТП 070 (3шт.)</t>
  </si>
  <si>
    <t>Установка УТКЗ по КЛ 6 кВ РП 03.10 в ТП 029, ТП 006 (2шт.)</t>
  </si>
  <si>
    <t>Установка УТКЗ по КЛ 6 кВ РП 03.12 в ТП 031, ТП 032, ТП 033 (3 шт.)</t>
  </si>
  <si>
    <t>Установка УТКЗ по КЛ 6 кВ РП 03.16 в ТП 037, ТП 028, ТП 027, ТП 024 (4 шт.)</t>
  </si>
  <si>
    <t>Установка УТКЗ по КЛ 6 кВ РП 03.09 в ТП 004 (1 шт.)</t>
  </si>
  <si>
    <t>Установка УТКЗ по КЛ 6 кВ РП 03.05 в ТП 011, ТП 012, ТП 003, ТП 013 (4 шт.)</t>
  </si>
  <si>
    <t>Установка УТКЗ по КЛ 10 кВ №14 ПС Мценск в ТП 001, РП 02, ТП 018, ТП 003, ТП 014,  г. Мценск - (5шт)</t>
  </si>
  <si>
    <t>Установка УТКЗ по КЛ 10 кВ №14 ПС Мценск в  ТП 005, ТП086,  ТП 007,  ЦРП 01, ТП 048, ТП 070 г. Мценск -(6шт.)</t>
  </si>
  <si>
    <t>Установка УТКЗ по КЛ 6 кВ №24 ПС Пластмасс в ТП 127  г. Ливны(1шт.)</t>
  </si>
  <si>
    <t>Установка УТКЗ по КЛ 6 кВ №25 ПС Пластмасс в ТП 057, ТП 139 г. Ливны(2шт.)</t>
  </si>
  <si>
    <t>Установка УТКЗ по КЛ 6 кВ РП 04.03 в ТП 105  (1шт.)</t>
  </si>
  <si>
    <t>Установка УТКЗ по КЛ 6 кВ РП 04.00 в ТП 099  (1шт.)</t>
  </si>
  <si>
    <t>Установка УТКЗ по КЛ 6 кВ РП 04.01 в ТП 137  (1шт.)</t>
  </si>
  <si>
    <t>Установка УТКЗ по КЛ 6 кВ РП 04.01 ТП 042, ТП 046 (2шт.)</t>
  </si>
  <si>
    <t>Установка УТКЗ по КЛ 6 кВ РП 04.06 в ТП 132 , ТП 133, ТП 134  (3шт.)</t>
  </si>
  <si>
    <t>Установка УТКЗ по КЛ 6 кВ №406 ПС Советская в ТП 160, ТП 122, ТП 128, ТП 129, ТП 127, ТП 126, ТП 058 (7шт.)</t>
  </si>
  <si>
    <t>Установка УТКЗ по КЛ 10 кВ №17 ПС Мценск в ЦРП 03,  ТП 016,ТП 025 г. Мценск (3шт.)</t>
  </si>
  <si>
    <t>Установка УТКЗ по КЛ 10 кВ №17 ПС Мценск в  ТП 047, ТП 045, ТП004, ТП 017, ТП 037 г. Мценск (5шт.)</t>
  </si>
  <si>
    <t>Установка УТКЗ по КЛ 6 кВ №38 Пластмасс в ТП 059, ТП 013 г. Ливны (2 шт.)</t>
  </si>
  <si>
    <t>Установка УТКЗ по КЛ 6 кВ №10 Черкасская в ЦРП г. Ливны (1 шт.)</t>
  </si>
  <si>
    <t>Установка УТКЗ по КЛ 6 кВ №822 ПС Центральная в ТП 394 , ТП 389 (2 шт.)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</si>
  <si>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</si>
  <si>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</si>
  <si>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</si>
  <si>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</si>
  <si>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10 кВ №1 ПС Восточная в ТП 801, ТП 802, ТП 803, ТП 804 (4 шт.)</t>
  </si>
  <si>
    <t>Установка УТКЗ по КЛ 6 кВ №107 ПС ТЭЦ в ТП 651, ТП 653, ТП 654,  (3 шт.)</t>
  </si>
  <si>
    <t>Установка УТКЗ по КЛ 10 кВ №7 ПС Восточная в ТП 805, ТП 799, ТП 815 (3 шт.)</t>
  </si>
  <si>
    <t>Установка УТКЗ по КЛ 10 кВ №17 ПС Коммаш в ТП 022,   ТП074, ТП 098 г. Мценск-(3шт.)</t>
  </si>
  <si>
    <t>Установка УТКЗ по КЛ 10 кВ №17 ПС Коммаш в ТП 038, ТП 110 г. Мценск (2шт.)</t>
  </si>
  <si>
    <t>Установка УТКЗ по КЛ 6 кВ №45 ПС ЛААЗ в ТП 097, ТП 054 г. Ливны (2шт.)</t>
  </si>
  <si>
    <t>Установка УТКЗ по КЛ 6 кВ №28 ПС Пластмасс в ТП 028 г. Ливны(1шт.)</t>
  </si>
  <si>
    <t>Установка УТКЗ на КЛ 6 кВ  №23 ПС Пушкарская г. Ливны(1шт.)</t>
  </si>
  <si>
    <t>Установка УТКЗ по КЛ 6 кВ №33 ПС  Пластмасс в ТП 075  г. Ливны(1шт.)</t>
  </si>
  <si>
    <t>Установка УТКЗ по КЛ 6 кВ РП 08.11 в ТП 403 (1 шт.)</t>
  </si>
  <si>
    <t>Установка УТКЗ по КЛ 6 кВ РП 08.11 в ТП 401, ТП 397  (2 шт.)</t>
  </si>
  <si>
    <t>Установка УТКЗ по КЛ 6 кВ РП 08.06 в ТП 399 (1 шт.)</t>
  </si>
  <si>
    <t xml:space="preserve">Установка УТКЗ по КЛ 6 кВ РП 08.06 в ТП 397  (1 шт.) </t>
  </si>
  <si>
    <t xml:space="preserve">Установка УТКЗ по КЛ 6 кВ РП 08.08 в ТП 355(1 шт.) </t>
  </si>
  <si>
    <t xml:space="preserve">Установка УТКЗ по КЛ 6 кВ РП 08.10 в ТП 371, ТП 368, ТП 375 (3шт.) </t>
  </si>
  <si>
    <t>Установка УТКЗ по КЛ 10 кВ №10 ПС Коммаш в ТП 097,  ТП 019 г. Мценск  (2 шт.)</t>
  </si>
  <si>
    <t>Установка УТКЗ по КЛ 10 кВ №10 ПС Коммаш в   ЦРП 03, ТП 046, ТП044, ТП 020  г. Мценск  (4шт.)</t>
  </si>
  <si>
    <t>Установка ИКЗ на ВЛ-10 кВ ул. Рабоче-Крестьянская, г. Дмитровск, 1  комплект</t>
  </si>
  <si>
    <t>Установка ИКЗ на ВЛ-10 №25 кВ  ПС 110/35/10 Залегощь, 1  комплект</t>
  </si>
  <si>
    <t>Установка ИКЗ на ВЛ-10 кВ №18  ПС 35/10 кВ «Хотынецкая» п. Хотынец, 1  комплект</t>
  </si>
  <si>
    <t>Установка ИКЗ на ВЛ-10 кВ №1  ПС 110/35/10 кВ «Нарышкинская» п. Нарышкино, 1  комплект</t>
  </si>
  <si>
    <t>Установка ИКЗ на ВЛ-10 №13 кВ  ПС 110/35/10 кВ «Покровская», 1  комплект</t>
  </si>
  <si>
    <t>Установка ИКЗ на ВЛ-10 №5 кВ  ПС 110/35/10 кВ ЭЧЭ-62 п. Глазуновка, 1 комплект</t>
  </si>
  <si>
    <t>Установка ИКЗ на ВЛ-10 №2 кВ  ПС 110/35/10 Верховье-1, 1  комплект</t>
  </si>
  <si>
    <t>Установка ИКЗ на ВЛ-10 кВ №18  ПС 35/10 кВ «Хотынецкая» п. Хотынец, 2  комплекта</t>
  </si>
  <si>
    <t>Установка ИКЗ на ВЛ-10 кВ  №5  ПС 110/35/10 кВ «Нарышкинская» п. Нарышкино, 3  комплекта</t>
  </si>
  <si>
    <t>Замена трансформатора мощностью 630 кВА на трансформатор мощностью 630 кВА ТП 059 г. Мценск -2шт.</t>
  </si>
  <si>
    <t>Замена трансформатора мощностью 630 кВА на трансформатор мощностью 630 кВА ТП 041 г. Мценск -2шт.</t>
  </si>
  <si>
    <t>Строительство ГКТП 1х100 10/0,4 кВ с ликвидацией ТП 031 п. Залегощь (с изменением границ полосы отвода и охранной зоны).</t>
  </si>
  <si>
    <t>Построение АСКУЭ  в распределительных сетях 0,4 кВ на вводах в ТП 009  п. Хотынец, в том числе на вводах в  жилые дома -1шт</t>
  </si>
  <si>
    <t>Построение АСКУЭ  в распределительных сетях 0,4 кВ на вводах в ТП 006  с. Сосково, в том числе на вводах в  жилые дома -1шт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</si>
  <si>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</si>
  <si>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</si>
  <si>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</si>
  <si>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 в распределительных сетях 0,4 кВ на вводах в ТП 001 ВЛ 0,4 кВ №3, в т.ч. на вводах в ж/д  п. Хотынец,, ул. Поматилова  - (51объекта) -1шт</t>
  </si>
  <si>
    <t>Построение АСКУЭ  в распределительных сетях 0,4 кВ на вводах в ТП 001 ВЛ 0,4 кВ №1, в т.ч. на вводах в ж/д  п. Хотынец,, ул. Поматилова  - (26 объекта) -1шт</t>
  </si>
  <si>
    <t>Построение АСКУЭ  в распределительных сетях 0,4 кВ на вводах в ТП 001 ВЛ 0,4 кВ №4, в т.ч. на вводах в ж/д  п. Хотынец,, ул. Поматилова, Пушкина — (14 объекта) -1шт</t>
  </si>
  <si>
    <t>Построение АСКУЭ  в распределительных сетях 0,4 кВ на вводах в ТП 002 ВЛ 0,4 кВ №2, в т.ч. на вводах в ж/д  п. Нарышкино, ул. Машкарина  - (65 объекта) -1шт</t>
  </si>
  <si>
    <t>Построение АСКУЭ в распределительных сетях 0,4 кВ на вводах в ТП 023 ул. К.Маркса, п. Кромы -1шт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</si>
  <si>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</si>
  <si>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</si>
  <si>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</si>
  <si>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</si>
  <si>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</si>
  <si>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</si>
  <si>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</si>
  <si>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Автокран КС 45717 К-1 25 тонн 1шт</t>
  </si>
  <si>
    <t>УАЗ-390945 4шт</t>
  </si>
  <si>
    <t>Бортовой полуприцеп МАЗ 938660-044 -1шт</t>
  </si>
  <si>
    <t>Эталонный трансформатор тока -1шт</t>
  </si>
  <si>
    <t>Стационарная лаборатория испытания эл.защитных средств и эл..инструмента -1шт</t>
  </si>
  <si>
    <t>Кабелетрассоискатель АГ-309.20 К (с GPS/ГЛОНАСС модулем) и доп.оборудованием -1шт</t>
  </si>
  <si>
    <t>БКМ -317 на шасси ГАЗ -3308  -1шт</t>
  </si>
  <si>
    <t>БГМ-1 на шасси МТЗ 82-1шт</t>
  </si>
  <si>
    <t>Кран -манипулятор R -019 МL-1шт</t>
  </si>
  <si>
    <t>УАЗ-390945-4шт</t>
  </si>
  <si>
    <t>Камаз- 4318-6013-50 Евро 5-1шт</t>
  </si>
  <si>
    <t>Прицеп-роспуск 949173 -1шт</t>
  </si>
  <si>
    <t>Регулируемый источник тока-1шт</t>
  </si>
  <si>
    <t>Цифровой рефлектометр РЕЙС-305-1шт</t>
  </si>
  <si>
    <t>Защищенный планшетный ПК «Getac Е100»-1шт</t>
  </si>
  <si>
    <t>Автокран КС 45717 К-1 25 тонн-1шт</t>
  </si>
  <si>
    <t>РЕТОМЕТР-2М -1шт</t>
  </si>
  <si>
    <t>Поисковый комплект КП- 250 К -1шт</t>
  </si>
  <si>
    <t>Камаз- 45143-6012-50 Евро 5 -1шт</t>
  </si>
  <si>
    <t>Cедельный тягач Камаз 6460-26001001-73 -1шт</t>
  </si>
  <si>
    <t>ГАЗ -27057(ЭТЛ-10) -1шт</t>
  </si>
  <si>
    <t>БМ-205Д на шасси МТЗ-2 -1шт</t>
  </si>
  <si>
    <t>Передвижная лаборатория  (для г. Орел) -1шт</t>
  </si>
  <si>
    <t>ГАЗ-3308(Фургон-мастерская) -1шт</t>
  </si>
  <si>
    <t>Кран -манипулятор R -019 МL -1шт</t>
  </si>
  <si>
    <t>Установка в РУ-10 кВ ТП514 двух комплексов учета электроэнергии  г.Орел</t>
  </si>
  <si>
    <t>Установка секционного разъединителя между ячейками №2 и №3 в РУ-6 кВ ТП035. Перевод присоединения  из яч. №2 в яч. №4 и присоединения из яч. №4 в яч. №2 г.Орел</t>
  </si>
  <si>
    <t>КЛ-6кВ №0 ПС ПМ-ТП 152 г. Ливны -0,45км (с установкой охранной зоны).</t>
  </si>
  <si>
    <t>КЛ-6кВ ТП652.01-ТП653.05 -0,48 км (с установкой охранной зоны).г. Орел</t>
  </si>
  <si>
    <t>КЛ-6кВ ТП651.02-ТП652.03 -0,22 км (с установкой охранной зоны).г. Орел</t>
  </si>
  <si>
    <t>КЛ-6кВ ТП658.02-ТП657.04-0,3 км (с установкой охранной зоны).г. Орел</t>
  </si>
  <si>
    <t>КЛ-6кВ ТП656.05-ТП657.05 -0,3 км (с установкой охранной зоны).г. Орел</t>
  </si>
  <si>
    <t>КЛ-6кВ   ТП 065.01 - ТП 064.04- 0,238 км (с установкой охранной зоны).г. Орел</t>
  </si>
  <si>
    <t>КЛ-6кВ   ТП 043.02 -ТП 044.04 -0,150 км (с установкой охранной зоны).г. Орел</t>
  </si>
  <si>
    <t>КЛ-6кВ  №434 ПС Советская - ТП 082.04 - 0,624 км (с установкой охранной зоны).г. Орел</t>
  </si>
  <si>
    <t>КЛ-6кВ ТП079.01-ТП077.02 - 0,52 км (с установкой охранной зоны).г. Орел</t>
  </si>
  <si>
    <t>КЛ-6кВ ТП066.02-ТП078.01 - 0,47 км (с установкой охранной зоны).г. Орел</t>
  </si>
  <si>
    <t>КЛ-0,4кВ №10 ТП079 - Общежитие института сельхозакадемии =- 0,48 км (с установкой охранной зоны).г. Орел</t>
  </si>
  <si>
    <t>КЛ-0,4кВ №15 ТП427 - ВРУ ж/д 51 ул. Планерная -0,23 км (с установкой охранной зоны).г. Орел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</si>
  <si>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</si>
  <si>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</si>
  <si>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</si>
  <si>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</si>
  <si>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</si>
  <si>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КЛ-6кВ ТП679.01 - №719 РП"ПОГРУЗЧИК" -1,49 км (с установкой охранной зоны).г. Орел</t>
  </si>
  <si>
    <t>КЛ-6кВ ТП700.06-ТП696.04 - 0,708 км (с установкой охранной зоны).г. Орел</t>
  </si>
  <si>
    <t>КЛ-6кВ ТП719.10-ТП721.04 -0,18 км (с установкой охранной зоны).г. Орел</t>
  </si>
  <si>
    <t>КЛ-6кВ ТП719.02-ТП718.03 -0,36 км (с установкой охранной зоны).г. Орел</t>
  </si>
  <si>
    <t>КЛ-6кВ ТП631.01-ТП632.01 - 0,23 км (с установкой охранной зоны).г. Орел</t>
  </si>
  <si>
    <t>КЛ-6кВ  ТП 011 .03- ТП 013.04 - 0,43 км (с установкой охранной зоны).г. Орел</t>
  </si>
  <si>
    <t>КЛ-6кВ ТП672.04-ТП673.04 - 0,352 км (с установкой охранной зоны).г. Орел</t>
  </si>
  <si>
    <t>КЛ-10кВ №00  ПС "Восточная" - РП10.05, КЛ-10кВ №24 ПС "Восточная" - РП10.08 - 1,18 км (с установкой охранной зоны).г. Орел</t>
  </si>
  <si>
    <t>КЛ-10кВ ТП861.06 - ТП863.01 - 0,68км (с установкой охранной зоны).г. Орел</t>
  </si>
  <si>
    <t>КЛ-10кВ ТП803.02 - ТП804.05 - 0,495км (с установкой охранной зоны).г. Орел</t>
  </si>
  <si>
    <t>КЛ-6кВ №605 ПС "ЗАПАДНАЯ"-ТП511.03 - 0,63 км (с установкой охранной зоны).г. Орел</t>
  </si>
  <si>
    <t>КЛ-0,4кВ №7, №14 ТП063  - Тургенева 41 - 0,204 км (с установкой охранной зоны).г. Орел</t>
  </si>
  <si>
    <t>КЛ-0,4кВ №9 ТП063  - Тургенева 43 - 0,13 км (с установкой охранной зоны).г. Орел</t>
  </si>
  <si>
    <t>КЛ-0,4кВ №17 перемычка Тургенева 47-45 - 0,16 км (с установкой охранной зоны).г. Орел</t>
  </si>
  <si>
    <t>КЛ-0,4кВ ТП068 №7, №9 - Новикова 8 - 0,16 км (с установкой охранной зоны).г. Орел</t>
  </si>
  <si>
    <t>КЛ-0,4кВ ТП068 №3, №5  - Новикова 6 -0,09 км (с установкой охранной зоны).г. Орел</t>
  </si>
  <si>
    <t>Построение АСКУЭ в распределительных сетях 0,4 кВ на вводах в объекты электроснабжения от ТП 015. (62 объекта) г. Болхов</t>
  </si>
  <si>
    <t xml:space="preserve">Построение АСКУЭ в распределительных сетях 0,4 кВ на вводах в объекты электроснабжения от ТП  (94 объектов) г. Мценск </t>
  </si>
  <si>
    <t xml:space="preserve">Построение АСКУЭ в распределительных сетях 0,4 кВ на вводах в объекты электроснабжения от ТП  (102 объектов) г. Ливны </t>
  </si>
  <si>
    <t xml:space="preserve">Построение АСКУЭ в распределительных сетях 0,4 кВ на вводах в объекты электроснабжения от ТП  (80 объектов) </t>
  </si>
  <si>
    <t xml:space="preserve">Построение АСКУЭ в распределительных сетях 0,4 кВ на вводах в объекты электроснабжения от ТП  (97 объектов) п. Змиевка </t>
  </si>
  <si>
    <t xml:space="preserve">Построение АСКУЭ  в распределительных сетях 0,4 кВ на вводах в ТП 011 (107 объекта) </t>
  </si>
  <si>
    <t xml:space="preserve">Построение АСКУЭ в распределительных сетях 0,4 кВ на вводах в объекты электроснабжения от ТП 005 (61 объекта) </t>
  </si>
  <si>
    <t xml:space="preserve">Построение АСКУЭ в распределительных сетях 0,4 кВ на вводах в объекты электроснабжения от ТП  (96 объектов) п. Залегощь </t>
  </si>
  <si>
    <t xml:space="preserve">Построение АСКУЭ в распределительных сетях 0,4 кВ на вводах в объекты электроснабжения от ТП  (95 объектов) п. Кромы </t>
  </si>
  <si>
    <t>Построение АСКУЭ в распределительных сетях 0,4 кВ на вводах в объекты электроснабжения от ТП 031. (55 объектов)</t>
  </si>
  <si>
    <t xml:space="preserve">Построение АСКУЭ в распределительных сетях 0,4 кВ на вводах в объекты электроснабжения от ТП  (90 объекта) г.Мценск </t>
  </si>
  <si>
    <t xml:space="preserve">Построение АСКУЭ в распределительных сетях 0,4 кВ на вводах в объекты электроснабжения от ТП  (95 объекта) г.Ливны </t>
  </si>
  <si>
    <t xml:space="preserve">Построение АСКУЭ в распределительных сетях 0,4 кВ на вводах в объекты электроснабжения от ТП  (90 объекта) </t>
  </si>
  <si>
    <t xml:space="preserve">Построение АСКУЭ в распределительных сетях 0,4 кВ на вводах в объекты электроснабжения от ТП  (93 объекта) </t>
  </si>
  <si>
    <t>Построение АСКУЭ  в распределительных сетях 0,4 кВ на вводах в ТП 009 ВЛ 0,4 кВ №1, в т.ч. на вводах в ж/д  п. Нарышкино, ул. Чернышевского (81 объекта)</t>
  </si>
  <si>
    <t>Построение АСКУЭ  в распределительных сетях 0,4 кВ на вводах в ТП 002 ВЛ 0,4 кВ №4, в т.ч. на вводах в ж/д  п. Нарышкино, ул. Гуськова  - (69 объекта)</t>
  </si>
  <si>
    <t xml:space="preserve">Построение АСКУЭ  в распределительных сетях 0,4 кВ на вводах в ТП 007 ВЛ 0,4 кВ №1, в т.ч. на вводах в ж/д  п. Нарышкино, ул. Ленина — (53 объекта) </t>
  </si>
  <si>
    <t>Построение АСКУЭ  в распределительных сетях 0,4 кВ на вводах в ТП 003 ВЛ 0,4 кВ №2, в т.ч. на вводах в ж/д  п. Хотынец,, ул. Тургенева, Советская, пер. Лескова — (82 объекта)</t>
  </si>
  <si>
    <t>Построение АСКУЭ в распределительных сетях 0,4 кВ на вводах в объекты электроснабжения от ТП  (91 объекта) п. Залегощь</t>
  </si>
  <si>
    <t>Построение АСКУЭ в распределительных сетях 0,4 кВ на вводах в объекты электроснабжения от ТП  (94 объекта) п. Кромы</t>
  </si>
  <si>
    <t>Построение АСКУЭ в распределительных сетях 0,4 кВ на вводах в объекты электроснабжения от ТП 031. (64 объекта) г. Болхов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</si>
  <si>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</si>
  <si>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 xml:space="preserve">Построение АСКУЭ в распределительных сетях 0,4 кВ на вводах в объекты электроснабжения от ТП  (99 объекта) г. Ливны </t>
  </si>
  <si>
    <t xml:space="preserve">Построение АСКУЭ в распределительных сетях 0,4 кВ на вводах в объекты электроснабжения от ТП  (94 объекта) 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</si>
  <si>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</si>
  <si>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</si>
  <si>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</si>
  <si>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</si>
  <si>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</si>
  <si>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объекты электроснабжения от ТП  (93 объекта) п. Кромы</t>
  </si>
  <si>
    <t xml:space="preserve">Построение АСКУЭ в распределительных сетях 0,4 кВ на вводах в объекты электроснабжения от ТП 041. (75 объектов) </t>
  </si>
  <si>
    <t xml:space="preserve">Построение АСКУЭ в распределительных сетях 0,4 кВ на вводах в объекты электроснабжения от ТП  (132 объекта) п. Змиевка </t>
  </si>
  <si>
    <t xml:space="preserve">Построение АСКУЭ в распределительных сетях 0,4 кВ на вводах в объекты электроснабжения от ТП  (30 объекта) </t>
  </si>
  <si>
    <t xml:space="preserve">Построение АСКУЭ в распределительных сетях 0,4 кВ на вводах в объекты электроснабжения от ТП  (124 объекта) п. Залегощь </t>
  </si>
  <si>
    <t xml:space="preserve">Построение АСКУЭ в распределительных сетях 0,4 кВ на вводах в объекты электроснабжения от ТП  (126 объекта) п. Кромы </t>
  </si>
  <si>
    <t xml:space="preserve">Построение АСКУЭ в распределительных сетях 0,4 кВ на вводах в объекты электроснабжения от ТП 031. (80 объектов) </t>
  </si>
  <si>
    <t xml:space="preserve">Построение АСКУЭ  в распределительных сетях 0,4 кВ на вводах в ТП 007  (50 объектов) </t>
  </si>
  <si>
    <t>Установка ИКЗ на ВЛ-10 кВ №10  ПС 110/35/10 Болхов, 4  комплекта</t>
  </si>
  <si>
    <t>Установка ИКЗ на ВЛ 6 кВ  №4 ПС Черкасская г. Ливны ИКЗ (1шт.)</t>
  </si>
  <si>
    <t>Установка ИКЗ на ВЛ 6 кВ  №16 ПС Черкасская  г. Ливны ИКЗ (1шт.)</t>
  </si>
  <si>
    <t>Установка ИКЗ на ВЛ-10 №5 кВ  ПС 110/35/10 Верховье-1, 3 комплекта</t>
  </si>
  <si>
    <t>Установка ИКЗ на ВЛ-10 кВ №29  ПС 110/35/10 Болхов, 4 комплекта</t>
  </si>
  <si>
    <t>Установка ИКЗ на ВЛ 6 кВ  №11 ПС Черкасская (1 шт.) г. Ливны</t>
  </si>
  <si>
    <t>Установка ИКЗ на ВЛ 6 кВ  №14 ПС Черкасская (1 шт.) г. Ливны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</si>
  <si>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</si>
  <si>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</si>
  <si>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</si>
  <si>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</si>
  <si>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№16  ПС 35/10 Хомутово, 2  комплекта</t>
  </si>
  <si>
    <t>Установка ИКЗ на ВЛ-10 №12 кВ  ПС 110/35/10 Залегощь, 3 комплекта</t>
  </si>
  <si>
    <t>Установка ИКЗ на ВЛ 6 кВ  №11 ПС Пушкарская (1 шт.) г. Ливны</t>
  </si>
  <si>
    <t>Установка ИКЗ на ВЛ 6 кВ  №13 ПС Пушкарская (1 шт.) г. Ливны</t>
  </si>
  <si>
    <t>Установка ИКЗ на ВЛ-10 №23  ПС 110/35/10 Красная Заря, 4 комплекта</t>
  </si>
  <si>
    <t>Установка ИКЗ на ВЛ 6 кВ  №1 ПС Пушкарская (1 шт.) г. Ливны</t>
  </si>
  <si>
    <t xml:space="preserve">Построение АСКУЭ в распределительных сетях 0,4 кВ на вводах в объекты электроснабжения от ТП  (1260 объекта) г. Орел </t>
  </si>
  <si>
    <t>Построение АСКУЭ в распределительных сетях 0,4 кВ на вводах в объекты электроснабжения от ТП  (1357 объекта) г. Орел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</si>
  <si>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</si>
  <si>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 (2100 объекта) г. Орел</t>
  </si>
  <si>
    <t>Построение АСКУЭ в распределительных сетях 0,4 кВ на вводах в объекты электроснабжения от ТП  (300 объекта) г. Мценск</t>
  </si>
  <si>
    <t xml:space="preserve">Построение АСКУЭ в распределительных сетях 0,4 кВ на вводах в объекты электроснабжения от ТП  (436 объекта) г. Ливны </t>
  </si>
  <si>
    <t xml:space="preserve">Построение АСКУЭ в распределительных сетях 0,4 кВ на вводах в объекты электроснабжения от ТП  (2774 объекта) г. Орел </t>
  </si>
  <si>
    <t xml:space="preserve">Построение АСКУЭ в распределительных сетях 0,4 кВ на вводах в объекты электроснабжения от ТП  (350 объекта) г. Мценск </t>
  </si>
  <si>
    <t>Построение АСКУЭ в распределительных сетях 0,4 кВ на вводах в объекты электроснабжения от ТП  (450 объекта) г. Ливны</t>
  </si>
  <si>
    <t xml:space="preserve">Построение АСКУЭ в распределительных сетях 0,4 кВ на вводах в объекты электроснабжения от ТП  (165 объекта) г. Змиевка </t>
  </si>
  <si>
    <t xml:space="preserve">Построение АСКУЭ в распределительных сетях 0,4 кВ на вводах в объекты электроснабжения от ТП  (150 объекта) г. Залегощь </t>
  </si>
  <si>
    <t xml:space="preserve">Построение АСКУЭ в распределительных сетях 0,4 кВ на вводах в объекты электроснабжения от ТП  (150 объекта) г. Кромы </t>
  </si>
  <si>
    <t>Автоподъёмник 48126 С -4 ПСС-131.18.Э-2шт</t>
  </si>
  <si>
    <t>Переносной прибор  Энергомонитор 3.3 Т1-С -2шт</t>
  </si>
  <si>
    <t>УАЗ-390945-2шт</t>
  </si>
  <si>
    <t>Автоподъёмник 48126 С -4 ПСС-131.18.Э-1шт</t>
  </si>
  <si>
    <t>Экскавтор погрузчик-2шт</t>
  </si>
  <si>
    <t>Автоподъёмник 48126 С -4 ПСС-131.18.Э -2шт</t>
  </si>
  <si>
    <t>УАЗ-390945 -2шт</t>
  </si>
  <si>
    <t>ГАЗ-27527 -2шт</t>
  </si>
  <si>
    <t>УАЗ-390945 -1шт</t>
  </si>
  <si>
    <t>Экскавтор погрузчик-1шт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</si>
</sst>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_-* #,##0.00_р_._-;\-* #,##0.00_р_._-;_-* \-??_р_._-;_-@_-"/>
    <numFmt numFmtId="168" formatCode="#,##0_ ;\-#,##0,"/>
    <numFmt numFmtId="169" formatCode="_-* #,##0.00,_р_._-;\-* #,##0.00,_р_._-;_-* \-??\ _р_._-;_-@_-"/>
    <numFmt numFmtId="170" formatCode="#,##0_ ;\-#,##0\ "/>
    <numFmt numFmtId="171" formatCode="_-* #,##0.00\ _р_._-;\-* #,##0.00\ _р_._-;_-* &quot;-&quot;??\ _р_._-;_-@_-"/>
    <numFmt numFmtId="172" formatCode="#,##0.00\ [$руб.-419];[Red]\-#,##0.00\ [$руб.-419]"/>
    <numFmt numFmtId="173" formatCode="0.000"/>
    <numFmt numFmtId="174" formatCode="0.00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SimSun"/>
    </font>
    <font>
      <u/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SimSu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1"/>
      <family val="1"/>
      <charset val="204"/>
    </font>
    <font>
      <b/>
      <i/>
      <sz val="16"/>
      <color theme="1"/>
      <name val="Times New Roman1"/>
      <family val="1"/>
      <charset val="204"/>
    </font>
    <font>
      <b/>
      <i/>
      <u/>
      <sz val="12"/>
      <color theme="1"/>
      <name val="Times New Roman1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SimSun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4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15">
    <xf numFmtId="0" fontId="0" fillId="0" borderId="0"/>
    <xf numFmtId="0" fontId="2" fillId="0" borderId="0"/>
    <xf numFmtId="0" fontId="4" fillId="0" borderId="0"/>
    <xf numFmtId="0" fontId="4" fillId="0" borderId="0"/>
    <xf numFmtId="0" fontId="11" fillId="0" borderId="0"/>
    <xf numFmtId="165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6" fontId="14" fillId="0" borderId="0"/>
    <xf numFmtId="0" fontId="15" fillId="0" borderId="0"/>
    <xf numFmtId="0" fontId="11" fillId="0" borderId="0"/>
    <xf numFmtId="0" fontId="16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4" fillId="0" borderId="0"/>
    <xf numFmtId="0" fontId="20" fillId="0" borderId="0"/>
    <xf numFmtId="0" fontId="4" fillId="2" borderId="0" applyNumberFormat="0" applyBorder="0" applyProtection="0"/>
    <xf numFmtId="0" fontId="4" fillId="3" borderId="0" applyNumberFormat="0" applyBorder="0" applyProtection="0"/>
    <xf numFmtId="0" fontId="4" fillId="4" borderId="0" applyNumberFormat="0" applyBorder="0" applyProtection="0"/>
    <xf numFmtId="0" fontId="4" fillId="5" borderId="0" applyNumberFormat="0" applyBorder="0" applyProtection="0"/>
    <xf numFmtId="0" fontId="4" fillId="6" borderId="0" applyNumberFormat="0" applyBorder="0" applyProtection="0"/>
    <xf numFmtId="0" fontId="4" fillId="7" borderId="0" applyNumberFormat="0" applyBorder="0" applyProtection="0"/>
    <xf numFmtId="0" fontId="4" fillId="8" borderId="0" applyNumberFormat="0" applyBorder="0" applyProtection="0"/>
    <xf numFmtId="0" fontId="4" fillId="9" borderId="0" applyNumberFormat="0" applyBorder="0" applyProtection="0"/>
    <xf numFmtId="0" fontId="4" fillId="10" borderId="0" applyNumberFormat="0" applyBorder="0" applyProtection="0"/>
    <xf numFmtId="0" fontId="4" fillId="5" borderId="0" applyNumberFormat="0" applyBorder="0" applyProtection="0"/>
    <xf numFmtId="0" fontId="4" fillId="8" borderId="0" applyNumberFormat="0" applyBorder="0" applyProtection="0"/>
    <xf numFmtId="0" fontId="4" fillId="11" borderId="0" applyNumberFormat="0" applyBorder="0" applyProtection="0"/>
    <xf numFmtId="0" fontId="24" fillId="12" borderId="0" applyNumberFormat="0" applyBorder="0" applyProtection="0"/>
    <xf numFmtId="0" fontId="24" fillId="9" borderId="0" applyNumberFormat="0" applyBorder="0" applyProtection="0"/>
    <xf numFmtId="0" fontId="24" fillId="10" borderId="0" applyNumberFormat="0" applyBorder="0" applyProtection="0"/>
    <xf numFmtId="0" fontId="24" fillId="13" borderId="0" applyNumberFormat="0" applyBorder="0" applyProtection="0"/>
    <xf numFmtId="0" fontId="24" fillId="14" borderId="0" applyNumberFormat="0" applyBorder="0" applyProtection="0"/>
    <xf numFmtId="0" fontId="24" fillId="15" borderId="0" applyNumberFormat="0" applyBorder="0" applyProtection="0"/>
    <xf numFmtId="0" fontId="22" fillId="0" borderId="0"/>
    <xf numFmtId="0" fontId="24" fillId="16" borderId="0" applyNumberFormat="0" applyBorder="0" applyProtection="0"/>
    <xf numFmtId="0" fontId="24" fillId="17" borderId="0" applyNumberFormat="0" applyBorder="0" applyProtection="0"/>
    <xf numFmtId="0" fontId="24" fillId="18" borderId="0" applyNumberFormat="0" applyBorder="0" applyProtection="0"/>
    <xf numFmtId="0" fontId="24" fillId="13" borderId="0" applyNumberFormat="0" applyBorder="0" applyProtection="0"/>
    <xf numFmtId="0" fontId="24" fillId="14" borderId="0" applyNumberFormat="0" applyBorder="0" applyProtection="0"/>
    <xf numFmtId="0" fontId="24" fillId="19" borderId="0" applyNumberFormat="0" applyBorder="0" applyProtection="0"/>
    <xf numFmtId="0" fontId="25" fillId="7" borderId="3" applyNumberFormat="0" applyProtection="0"/>
    <xf numFmtId="0" fontId="26" fillId="20" borderId="4" applyNumberFormat="0" applyProtection="0"/>
    <xf numFmtId="0" fontId="27" fillId="20" borderId="3" applyNumberFormat="0" applyProtection="0"/>
    <xf numFmtId="0" fontId="28" fillId="0" borderId="5" applyNumberFormat="0" applyFill="0" applyProtection="0"/>
    <xf numFmtId="0" fontId="29" fillId="0" borderId="6" applyNumberFormat="0" applyFill="0" applyProtection="0"/>
    <xf numFmtId="0" fontId="30" fillId="0" borderId="7" applyNumberFormat="0" applyFill="0" applyProtection="0"/>
    <xf numFmtId="0" fontId="30" fillId="0" borderId="0" applyNumberFormat="0" applyFill="0" applyBorder="0" applyProtection="0"/>
    <xf numFmtId="0" fontId="31" fillId="0" borderId="8" applyNumberFormat="0" applyFill="0" applyProtection="0"/>
    <xf numFmtId="0" fontId="32" fillId="21" borderId="9" applyNumberFormat="0" applyProtection="0"/>
    <xf numFmtId="0" fontId="33" fillId="0" borderId="0" applyNumberFormat="0" applyFill="0" applyBorder="0" applyProtection="0"/>
    <xf numFmtId="0" fontId="34" fillId="22" borderId="0" applyNumberFormat="0" applyBorder="0" applyProtection="0"/>
    <xf numFmtId="0" fontId="22" fillId="0" borderId="0"/>
    <xf numFmtId="0" fontId="23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3" borderId="0" applyNumberFormat="0" applyBorder="0" applyProtection="0"/>
    <xf numFmtId="0" fontId="36" fillId="0" borderId="0" applyNumberFormat="0" applyFill="0" applyBorder="0" applyProtection="0"/>
    <xf numFmtId="0" fontId="2" fillId="23" borderId="10" applyNumberFormat="0" applyProtection="0"/>
    <xf numFmtId="9" fontId="2" fillId="0" borderId="0" applyFill="0" applyBorder="0" applyProtection="0"/>
    <xf numFmtId="9" fontId="2" fillId="0" borderId="0" applyFill="0" applyBorder="0" applyProtection="0"/>
    <xf numFmtId="0" fontId="37" fillId="0" borderId="11" applyNumberFormat="0" applyFill="0" applyProtection="0"/>
    <xf numFmtId="0" fontId="22" fillId="0" borderId="0"/>
    <xf numFmtId="0" fontId="38" fillId="0" borderId="0" applyNumberFormat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8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7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169" fontId="2" fillId="0" borderId="0" applyFill="0" applyBorder="0" applyProtection="0"/>
    <xf numFmtId="0" fontId="39" fillId="4" borderId="0" applyNumberFormat="0" applyBorder="0" applyProtection="0"/>
    <xf numFmtId="0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/>
    <xf numFmtId="166" fontId="42" fillId="0" borderId="0"/>
    <xf numFmtId="0" fontId="40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5" fillId="29" borderId="3" applyNumberFormat="0" applyAlignment="0" applyProtection="0"/>
    <xf numFmtId="0" fontId="26" fillId="42" borderId="4" applyNumberFormat="0" applyAlignment="0" applyProtection="0"/>
    <xf numFmtId="0" fontId="27" fillId="42" borderId="3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43" borderId="9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47" fillId="0" borderId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45" borderId="10" applyNumberFormat="0" applyFont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8" fillId="0" borderId="0"/>
    <xf numFmtId="0" fontId="48" fillId="0" borderId="0"/>
    <xf numFmtId="0" fontId="1" fillId="0" borderId="0"/>
    <xf numFmtId="164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46" fillId="0" borderId="0"/>
    <xf numFmtId="0" fontId="1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50" fillId="0" borderId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41" borderId="0" applyNumberFormat="0" applyBorder="0" applyAlignment="0" applyProtection="0"/>
    <xf numFmtId="0" fontId="25" fillId="29" borderId="3" applyNumberFormat="0" applyAlignment="0" applyProtection="0"/>
    <xf numFmtId="0" fontId="26" fillId="42" borderId="4" applyNumberFormat="0" applyAlignment="0" applyProtection="0"/>
    <xf numFmtId="0" fontId="27" fillId="42" borderId="3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43" borderId="9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45" borderId="10" applyNumberFormat="0" applyFont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0" borderId="0">
      <alignment horizontal="center"/>
    </xf>
    <xf numFmtId="0" fontId="56" fillId="0" borderId="0">
      <alignment horizontal="center" textRotation="90"/>
    </xf>
    <xf numFmtId="0" fontId="57" fillId="0" borderId="0"/>
    <xf numFmtId="172" fontId="57" fillId="0" borderId="0"/>
    <xf numFmtId="0" fontId="58" fillId="0" borderId="0"/>
    <xf numFmtId="0" fontId="59" fillId="0" borderId="0"/>
  </cellStyleXfs>
  <cellXfs count="72">
    <xf numFmtId="0" fontId="0" fillId="0" borderId="0" xfId="0"/>
    <xf numFmtId="0" fontId="5" fillId="0" borderId="2" xfId="2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5" fillId="0" borderId="0" xfId="2" applyFont="1" applyFill="1" applyBorder="1"/>
    <xf numFmtId="49" fontId="5" fillId="0" borderId="2" xfId="2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5" fillId="0" borderId="0" xfId="2" applyFont="1" applyFill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0" fontId="9" fillId="0" borderId="0" xfId="0" applyFont="1" applyFill="1"/>
    <xf numFmtId="0" fontId="5" fillId="0" borderId="2" xfId="2" applyFont="1" applyFill="1" applyBorder="1" applyAlignment="1">
      <alignment horizontal="center"/>
    </xf>
    <xf numFmtId="0" fontId="9" fillId="0" borderId="2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5" fillId="0" borderId="2" xfId="2" applyFont="1" applyFill="1" applyBorder="1"/>
    <xf numFmtId="0" fontId="43" fillId="0" borderId="2" xfId="2" applyFont="1" applyFill="1" applyBorder="1"/>
    <xf numFmtId="0" fontId="8" fillId="0" borderId="2" xfId="2" applyFont="1" applyFill="1" applyBorder="1"/>
    <xf numFmtId="0" fontId="44" fillId="0" borderId="2" xfId="2" applyFont="1" applyFill="1" applyBorder="1"/>
    <xf numFmtId="0" fontId="45" fillId="0" borderId="0" xfId="2" applyFont="1" applyFill="1" applyBorder="1"/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/>
    </xf>
    <xf numFmtId="0" fontId="45" fillId="0" borderId="0" xfId="296" applyFont="1" applyFill="1" applyBorder="1"/>
    <xf numFmtId="0" fontId="2" fillId="0" borderId="0" xfId="1" applyFont="1" applyFill="1"/>
    <xf numFmtId="0" fontId="2" fillId="0" borderId="2" xfId="0" applyFont="1" applyFill="1" applyBorder="1"/>
    <xf numFmtId="0" fontId="9" fillId="0" borderId="0" xfId="2" applyFont="1" applyFill="1" applyBorder="1"/>
    <xf numFmtId="0" fontId="9" fillId="0" borderId="0" xfId="2" applyFont="1" applyFill="1" applyAlignment="1">
      <alignment horizontal="center" vertical="center"/>
    </xf>
    <xf numFmtId="49" fontId="9" fillId="0" borderId="2" xfId="2" applyNumberFormat="1" applyFont="1" applyFill="1" applyBorder="1" applyAlignment="1">
      <alignment horizontal="center"/>
    </xf>
    <xf numFmtId="0" fontId="11" fillId="0" borderId="2" xfId="0" applyFont="1" applyFill="1" applyBorder="1"/>
    <xf numFmtId="2" fontId="9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5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wrapText="1"/>
    </xf>
    <xf numFmtId="0" fontId="55" fillId="0" borderId="2" xfId="0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wrapText="1"/>
    </xf>
    <xf numFmtId="49" fontId="6" fillId="0" borderId="2" xfId="2" applyNumberFormat="1" applyFont="1" applyFill="1" applyBorder="1" applyAlignment="1">
      <alignment horizontal="left" vertical="center" wrapText="1"/>
    </xf>
    <xf numFmtId="0" fontId="55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49" fontId="55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55" fillId="0" borderId="2" xfId="0" applyFont="1" applyFill="1" applyBorder="1" applyAlignment="1">
      <alignment vertical="center" wrapText="1"/>
    </xf>
    <xf numFmtId="0" fontId="55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49" fontId="2" fillId="0" borderId="2" xfId="2" applyNumberFormat="1" applyFont="1" applyFill="1" applyBorder="1" applyAlignment="1">
      <alignment horizontal="left" vertical="center" wrapText="1"/>
    </xf>
    <xf numFmtId="0" fontId="55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74" fontId="9" fillId="0" borderId="2" xfId="0" applyNumberFormat="1" applyFont="1" applyFill="1" applyBorder="1" applyAlignment="1">
      <alignment horizontal="center"/>
    </xf>
    <xf numFmtId="174" fontId="9" fillId="0" borderId="0" xfId="0" applyNumberFormat="1" applyFont="1" applyFill="1"/>
    <xf numFmtId="173" fontId="10" fillId="0" borderId="2" xfId="0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textRotation="90" wrapText="1"/>
    </xf>
    <xf numFmtId="0" fontId="49" fillId="0" borderId="0" xfId="296" applyFont="1" applyFill="1" applyBorder="1" applyAlignment="1">
      <alignment horizontal="center" vertical="center" wrapText="1"/>
    </xf>
    <xf numFmtId="0" fontId="49" fillId="0" borderId="0" xfId="296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top"/>
    </xf>
    <xf numFmtId="0" fontId="55" fillId="0" borderId="2" xfId="0" applyFont="1" applyFill="1" applyBorder="1" applyAlignment="1">
      <alignment horizontal="center"/>
    </xf>
  </cellXfs>
  <cellStyles count="515">
    <cellStyle name="20% - Акцент1 2" xfId="19"/>
    <cellStyle name="20% - Акцент1 2 2" xfId="298"/>
    <cellStyle name="20% - Акцент1 3" xfId="246"/>
    <cellStyle name="20% - Акцент2 2" xfId="20"/>
    <cellStyle name="20% - Акцент2 2 2" xfId="299"/>
    <cellStyle name="20% - Акцент2 3" xfId="247"/>
    <cellStyle name="20% - Акцент3 2" xfId="21"/>
    <cellStyle name="20% - Акцент3 2 2" xfId="300"/>
    <cellStyle name="20% - Акцент3 3" xfId="248"/>
    <cellStyle name="20% - Акцент4 2" xfId="22"/>
    <cellStyle name="20% - Акцент4 2 2" xfId="301"/>
    <cellStyle name="20% - Акцент4 3" xfId="249"/>
    <cellStyle name="20% - Акцент5 2" xfId="23"/>
    <cellStyle name="20% - Акцент5 2 2" xfId="302"/>
    <cellStyle name="20% - Акцент5 3" xfId="250"/>
    <cellStyle name="20% - Акцент6 2" xfId="24"/>
    <cellStyle name="20% - Акцент6 2 2" xfId="303"/>
    <cellStyle name="20% - Акцент6 3" xfId="251"/>
    <cellStyle name="40% - Акцент1 2" xfId="25"/>
    <cellStyle name="40% - Акцент1 2 2" xfId="304"/>
    <cellStyle name="40% - Акцент1 3" xfId="252"/>
    <cellStyle name="40% - Акцент2 2" xfId="26"/>
    <cellStyle name="40% - Акцент2 2 2" xfId="305"/>
    <cellStyle name="40% - Акцент2 3" xfId="253"/>
    <cellStyle name="40% - Акцент3 2" xfId="27"/>
    <cellStyle name="40% - Акцент3 2 2" xfId="306"/>
    <cellStyle name="40% - Акцент3 3" xfId="254"/>
    <cellStyle name="40% - Акцент4 2" xfId="28"/>
    <cellStyle name="40% - Акцент4 2 2" xfId="307"/>
    <cellStyle name="40% - Акцент4 3" xfId="255"/>
    <cellStyle name="40% - Акцент5 2" xfId="29"/>
    <cellStyle name="40% - Акцент5 2 2" xfId="308"/>
    <cellStyle name="40% - Акцент5 3" xfId="256"/>
    <cellStyle name="40% - Акцент6 2" xfId="30"/>
    <cellStyle name="40% - Акцент6 2 2" xfId="309"/>
    <cellStyle name="40% - Акцент6 3" xfId="257"/>
    <cellStyle name="60% - Акцент1 2" xfId="31"/>
    <cellStyle name="60% - Акцент1 2 2" xfId="310"/>
    <cellStyle name="60% - Акцент1 3" xfId="258"/>
    <cellStyle name="60% - Акцент2 2" xfId="32"/>
    <cellStyle name="60% - Акцент2 2 2" xfId="311"/>
    <cellStyle name="60% - Акцент2 3" xfId="259"/>
    <cellStyle name="60% - Акцент3 2" xfId="33"/>
    <cellStyle name="60% - Акцент3 2 2" xfId="312"/>
    <cellStyle name="60% - Акцент3 3" xfId="260"/>
    <cellStyle name="60% - Акцент4 2" xfId="34"/>
    <cellStyle name="60% - Акцент4 2 2" xfId="313"/>
    <cellStyle name="60% - Акцент4 3" xfId="261"/>
    <cellStyle name="60% - Акцент5 2" xfId="35"/>
    <cellStyle name="60% - Акцент5 2 2" xfId="314"/>
    <cellStyle name="60% - Акцент5 3" xfId="262"/>
    <cellStyle name="60% - Акцент6 2" xfId="36"/>
    <cellStyle name="60% - Акцент6 2 2" xfId="315"/>
    <cellStyle name="60% - Акцент6 3" xfId="263"/>
    <cellStyle name="Excel Built-in Normal" xfId="5"/>
    <cellStyle name="Excel Built-in Normal 2" xfId="18"/>
    <cellStyle name="Heading" xfId="6"/>
    <cellStyle name="Heading 2" xfId="241"/>
    <cellStyle name="Heading 3" xfId="509"/>
    <cellStyle name="Heading1" xfId="7"/>
    <cellStyle name="Heading1 2" xfId="242"/>
    <cellStyle name="Heading1 3" xfId="510"/>
    <cellStyle name="Normal 2" xfId="37"/>
    <cellStyle name="Normal 2 2" xfId="316"/>
    <cellStyle name="Result" xfId="8"/>
    <cellStyle name="Result 2" xfId="243"/>
    <cellStyle name="Result 3" xfId="511"/>
    <cellStyle name="Result2" xfId="9"/>
    <cellStyle name="Result2 2" xfId="244"/>
    <cellStyle name="Result2 3" xfId="512"/>
    <cellStyle name="Акцент1 2" xfId="38"/>
    <cellStyle name="Акцент1 2 2" xfId="317"/>
    <cellStyle name="Акцент1 3" xfId="264"/>
    <cellStyle name="Акцент2 2" xfId="39"/>
    <cellStyle name="Акцент2 2 2" xfId="318"/>
    <cellStyle name="Акцент2 3" xfId="265"/>
    <cellStyle name="Акцент3 2" xfId="40"/>
    <cellStyle name="Акцент3 2 2" xfId="319"/>
    <cellStyle name="Акцент3 3" xfId="266"/>
    <cellStyle name="Акцент4 2" xfId="41"/>
    <cellStyle name="Акцент4 2 2" xfId="320"/>
    <cellStyle name="Акцент4 3" xfId="267"/>
    <cellStyle name="Акцент5 2" xfId="42"/>
    <cellStyle name="Акцент5 2 2" xfId="321"/>
    <cellStyle name="Акцент5 3" xfId="268"/>
    <cellStyle name="Акцент6 2" xfId="43"/>
    <cellStyle name="Акцент6 2 2" xfId="322"/>
    <cellStyle name="Акцент6 3" xfId="269"/>
    <cellStyle name="Ввод  2" xfId="44"/>
    <cellStyle name="Ввод  2 2" xfId="323"/>
    <cellStyle name="Ввод  3" xfId="270"/>
    <cellStyle name="Вывод 2" xfId="45"/>
    <cellStyle name="Вывод 2 2" xfId="324"/>
    <cellStyle name="Вывод 3" xfId="271"/>
    <cellStyle name="Вычисление 2" xfId="46"/>
    <cellStyle name="Вычисление 2 2" xfId="325"/>
    <cellStyle name="Вычисление 3" xfId="272"/>
    <cellStyle name="Заголовок 1 2" xfId="47"/>
    <cellStyle name="Заголовок 1 2 2" xfId="326"/>
    <cellStyle name="Заголовок 1 3" xfId="273"/>
    <cellStyle name="Заголовок 2 2" xfId="48"/>
    <cellStyle name="Заголовок 2 2 2" xfId="327"/>
    <cellStyle name="Заголовок 2 3" xfId="274"/>
    <cellStyle name="Заголовок 3 2" xfId="49"/>
    <cellStyle name="Заголовок 3 2 2" xfId="328"/>
    <cellStyle name="Заголовок 3 3" xfId="275"/>
    <cellStyle name="Заголовок 4 2" xfId="50"/>
    <cellStyle name="Заголовок 4 2 2" xfId="329"/>
    <cellStyle name="Заголовок 4 3" xfId="276"/>
    <cellStyle name="Итог 2" xfId="51"/>
    <cellStyle name="Итог 2 2" xfId="330"/>
    <cellStyle name="Итог 3" xfId="277"/>
    <cellStyle name="Контрольная ячейка 2" xfId="52"/>
    <cellStyle name="Контрольная ячейка 2 2" xfId="331"/>
    <cellStyle name="Контрольная ячейка 3" xfId="278"/>
    <cellStyle name="Название 2" xfId="53"/>
    <cellStyle name="Название 2 2" xfId="332"/>
    <cellStyle name="Название 3" xfId="279"/>
    <cellStyle name="Нейтральный 2" xfId="54"/>
    <cellStyle name="Нейтральный 2 2" xfId="333"/>
    <cellStyle name="Нейтральный 3" xfId="280"/>
    <cellStyle name="Обычный" xfId="0" builtinId="0"/>
    <cellStyle name="Обычный 10" xfId="240"/>
    <cellStyle name="Обычный 12 2" xfId="55"/>
    <cellStyle name="Обычный 2" xfId="10"/>
    <cellStyle name="Обычный 2 2" xfId="14"/>
    <cellStyle name="Обычный 2 26 2" xfId="56"/>
    <cellStyle name="Обычный 2 26 2 2" xfId="345"/>
    <cellStyle name="Обычный 2 3" xfId="281"/>
    <cellStyle name="Обычный 3" xfId="1"/>
    <cellStyle name="Обычный 3 2" xfId="11"/>
    <cellStyle name="Обычный 3 2 2" xfId="57"/>
    <cellStyle name="Обычный 3 2 2 2" xfId="58"/>
    <cellStyle name="Обычный 3 21" xfId="59"/>
    <cellStyle name="Обычный 3 3" xfId="245"/>
    <cellStyle name="Обычный 4" xfId="4"/>
    <cellStyle name="Обычный 4 2" xfId="15"/>
    <cellStyle name="Обычный 4 2 2" xfId="60"/>
    <cellStyle name="Обычный 4 3" xfId="288"/>
    <cellStyle name="Обычный 4 3 2" xfId="513"/>
    <cellStyle name="Обычный 5" xfId="12"/>
    <cellStyle name="Обычный 5 2" xfId="16"/>
    <cellStyle name="Обычный 5 3" xfId="289"/>
    <cellStyle name="Обычный 5 3 2" xfId="514"/>
    <cellStyle name="Обычный 6" xfId="13"/>
    <cellStyle name="Обычный 6 2" xfId="61"/>
    <cellStyle name="Обычный 6 2 10" xfId="294"/>
    <cellStyle name="Обычный 6 2 2" xfId="62"/>
    <cellStyle name="Обычный 6 2 2 2" xfId="63"/>
    <cellStyle name="Обычный 6 2 2 2 2" xfId="64"/>
    <cellStyle name="Обычный 6 2 2 2 2 2" xfId="65"/>
    <cellStyle name="Обычный 6 2 2 2 2 2 2" xfId="66"/>
    <cellStyle name="Обычный 6 2 2 2 2 2 2 2" xfId="369"/>
    <cellStyle name="Обычный 6 2 2 2 2 2 3" xfId="67"/>
    <cellStyle name="Обычный 6 2 2 2 2 2 3 2" xfId="370"/>
    <cellStyle name="Обычный 6 2 2 2 2 2 4" xfId="368"/>
    <cellStyle name="Обычный 6 2 2 2 2 3" xfId="68"/>
    <cellStyle name="Обычный 6 2 2 2 2 3 2" xfId="371"/>
    <cellStyle name="Обычный 6 2 2 2 2 4" xfId="69"/>
    <cellStyle name="Обычный 6 2 2 2 2 4 2" xfId="372"/>
    <cellStyle name="Обычный 6 2 2 2 2 5" xfId="364"/>
    <cellStyle name="Обычный 6 2 2 2 3" xfId="70"/>
    <cellStyle name="Обычный 6 2 2 2 3 2" xfId="71"/>
    <cellStyle name="Обычный 6 2 2 2 3 2 2" xfId="373"/>
    <cellStyle name="Обычный 6 2 2 2 3 3" xfId="72"/>
    <cellStyle name="Обычный 6 2 2 2 3 3 2" xfId="374"/>
    <cellStyle name="Обычный 6 2 2 2 3 4" xfId="366"/>
    <cellStyle name="Обычный 6 2 2 2 4" xfId="73"/>
    <cellStyle name="Обычный 6 2 2 2 4 2" xfId="375"/>
    <cellStyle name="Обычный 6 2 2 2 5" xfId="74"/>
    <cellStyle name="Обычный 6 2 2 2 5 2" xfId="376"/>
    <cellStyle name="Обычный 6 2 2 2 6" xfId="347"/>
    <cellStyle name="Обычный 6 2 2 3" xfId="75"/>
    <cellStyle name="Обычный 6 2 2 3 2" xfId="76"/>
    <cellStyle name="Обычный 6 2 2 3 2 2" xfId="77"/>
    <cellStyle name="Обычный 6 2 2 3 2 2 2" xfId="378"/>
    <cellStyle name="Обычный 6 2 2 3 2 3" xfId="78"/>
    <cellStyle name="Обычный 6 2 2 3 2 3 2" xfId="379"/>
    <cellStyle name="Обычный 6 2 2 3 2 4" xfId="377"/>
    <cellStyle name="Обычный 6 2 2 3 3" xfId="79"/>
    <cellStyle name="Обычный 6 2 2 3 3 2" xfId="380"/>
    <cellStyle name="Обычный 6 2 2 3 4" xfId="80"/>
    <cellStyle name="Обычный 6 2 2 3 4 2" xfId="381"/>
    <cellStyle name="Обычный 6 2 2 3 5" xfId="359"/>
    <cellStyle name="Обычный 6 2 2 4" xfId="81"/>
    <cellStyle name="Обычный 6 2 2 4 2" xfId="82"/>
    <cellStyle name="Обычный 6 2 2 4 2 2" xfId="83"/>
    <cellStyle name="Обычный 6 2 2 4 2 2 2" xfId="383"/>
    <cellStyle name="Обычный 6 2 2 4 2 3" xfId="84"/>
    <cellStyle name="Обычный 6 2 2 4 2 3 2" xfId="384"/>
    <cellStyle name="Обычный 6 2 2 4 2 4" xfId="382"/>
    <cellStyle name="Обычный 6 2 2 4 3" xfId="85"/>
    <cellStyle name="Обычный 6 2 2 4 3 2" xfId="385"/>
    <cellStyle name="Обычный 6 2 2 4 4" xfId="86"/>
    <cellStyle name="Обычный 6 2 2 4 4 2" xfId="386"/>
    <cellStyle name="Обычный 6 2 2 4 5" xfId="352"/>
    <cellStyle name="Обычный 6 2 2 5" xfId="87"/>
    <cellStyle name="Обычный 6 2 2 5 2" xfId="88"/>
    <cellStyle name="Обычный 6 2 2 5 2 2" xfId="388"/>
    <cellStyle name="Обычный 6 2 2 5 3" xfId="89"/>
    <cellStyle name="Обычный 6 2 2 5 3 2" xfId="389"/>
    <cellStyle name="Обычный 6 2 2 5 4" xfId="387"/>
    <cellStyle name="Обычный 6 2 2 6" xfId="90"/>
    <cellStyle name="Обычный 6 2 2 6 2" xfId="390"/>
    <cellStyle name="Обычный 6 2 2 7" xfId="91"/>
    <cellStyle name="Обычный 6 2 2 7 2" xfId="391"/>
    <cellStyle name="Обычный 6 2 2 8" xfId="92"/>
    <cellStyle name="Обычный 6 2 2 8 2" xfId="392"/>
    <cellStyle name="Обычный 6 2 2 9" xfId="295"/>
    <cellStyle name="Обычный 6 2 3" xfId="17"/>
    <cellStyle name="Обычный 6 2 3 2" xfId="93"/>
    <cellStyle name="Обычный 6 2 3 2 2" xfId="94"/>
    <cellStyle name="Обычный 6 2 3 2 2 2" xfId="95"/>
    <cellStyle name="Обычный 6 2 3 2 2 2 2" xfId="96"/>
    <cellStyle name="Обычный 6 2 3 2 2 2 2 2" xfId="394"/>
    <cellStyle name="Обычный 6 2 3 2 2 2 3" xfId="97"/>
    <cellStyle name="Обычный 6 2 3 2 2 2 3 2" xfId="395"/>
    <cellStyle name="Обычный 6 2 3 2 2 2 4" xfId="393"/>
    <cellStyle name="Обычный 6 2 3 2 2 3" xfId="98"/>
    <cellStyle name="Обычный 6 2 3 2 2 3 2" xfId="396"/>
    <cellStyle name="Обычный 6 2 3 2 2 4" xfId="99"/>
    <cellStyle name="Обычный 6 2 3 2 2 4 2" xfId="397"/>
    <cellStyle name="Обычный 6 2 3 2 2 5" xfId="363"/>
    <cellStyle name="Обычный 6 2 3 2 3" xfId="100"/>
    <cellStyle name="Обычный 6 2 3 2 3 2" xfId="101"/>
    <cellStyle name="Обычный 6 2 3 2 3 2 2" xfId="398"/>
    <cellStyle name="Обычный 6 2 3 2 3 3" xfId="102"/>
    <cellStyle name="Обычный 6 2 3 2 3 3 2" xfId="399"/>
    <cellStyle name="Обычный 6 2 3 2 3 4" xfId="365"/>
    <cellStyle name="Обычный 6 2 3 2 4" xfId="103"/>
    <cellStyle name="Обычный 6 2 3 2 4 2" xfId="400"/>
    <cellStyle name="Обычный 6 2 3 2 5" xfId="104"/>
    <cellStyle name="Обычный 6 2 3 2 5 2" xfId="401"/>
    <cellStyle name="Обычный 6 2 3 2 6" xfId="346"/>
    <cellStyle name="Обычный 6 2 3 3" xfId="105"/>
    <cellStyle name="Обычный 6 2 3 3 2" xfId="106"/>
    <cellStyle name="Обычный 6 2 3 3 2 2" xfId="107"/>
    <cellStyle name="Обычный 6 2 3 3 2 2 2" xfId="403"/>
    <cellStyle name="Обычный 6 2 3 3 2 3" xfId="108"/>
    <cellStyle name="Обычный 6 2 3 3 2 3 2" xfId="404"/>
    <cellStyle name="Обычный 6 2 3 3 2 4" xfId="402"/>
    <cellStyle name="Обычный 6 2 3 3 3" xfId="109"/>
    <cellStyle name="Обычный 6 2 3 3 3 2" xfId="405"/>
    <cellStyle name="Обычный 6 2 3 3 4" xfId="110"/>
    <cellStyle name="Обычный 6 2 3 3 4 2" xfId="406"/>
    <cellStyle name="Обычный 6 2 3 3 5" xfId="361"/>
    <cellStyle name="Обычный 6 2 3 4" xfId="111"/>
    <cellStyle name="Обычный 6 2 3 4 2" xfId="112"/>
    <cellStyle name="Обычный 6 2 3 4 2 2" xfId="113"/>
    <cellStyle name="Обычный 6 2 3 4 2 2 2" xfId="408"/>
    <cellStyle name="Обычный 6 2 3 4 2 3" xfId="114"/>
    <cellStyle name="Обычный 6 2 3 4 2 3 2" xfId="409"/>
    <cellStyle name="Обычный 6 2 3 4 2 4" xfId="407"/>
    <cellStyle name="Обычный 6 2 3 4 3" xfId="115"/>
    <cellStyle name="Обычный 6 2 3 4 3 2" xfId="410"/>
    <cellStyle name="Обычный 6 2 3 4 4" xfId="116"/>
    <cellStyle name="Обычный 6 2 3 4 4 2" xfId="411"/>
    <cellStyle name="Обычный 6 2 3 4 5" xfId="354"/>
    <cellStyle name="Обычный 6 2 3 5" xfId="117"/>
    <cellStyle name="Обычный 6 2 3 5 2" xfId="118"/>
    <cellStyle name="Обычный 6 2 3 5 2 2" xfId="413"/>
    <cellStyle name="Обычный 6 2 3 5 3" xfId="119"/>
    <cellStyle name="Обычный 6 2 3 5 3 2" xfId="414"/>
    <cellStyle name="Обычный 6 2 3 5 4" xfId="412"/>
    <cellStyle name="Обычный 6 2 3 6" xfId="120"/>
    <cellStyle name="Обычный 6 2 3 6 2" xfId="415"/>
    <cellStyle name="Обычный 6 2 3 7" xfId="121"/>
    <cellStyle name="Обычный 6 2 3 7 2" xfId="416"/>
    <cellStyle name="Обычный 6 2 3 8" xfId="122"/>
    <cellStyle name="Обычный 6 2 3 8 2" xfId="417"/>
    <cellStyle name="Обычный 6 2 3 9" xfId="340"/>
    <cellStyle name="Обычный 6 2 4" xfId="123"/>
    <cellStyle name="Обычный 6 2 4 2" xfId="124"/>
    <cellStyle name="Обычный 6 2 4 2 2" xfId="125"/>
    <cellStyle name="Обычный 6 2 4 2 2 2" xfId="419"/>
    <cellStyle name="Обычный 6 2 4 2 3" xfId="126"/>
    <cellStyle name="Обычный 6 2 4 2 3 2" xfId="420"/>
    <cellStyle name="Обычный 6 2 4 2 4" xfId="418"/>
    <cellStyle name="Обычный 6 2 4 3" xfId="127"/>
    <cellStyle name="Обычный 6 2 4 3 2" xfId="421"/>
    <cellStyle name="Обычный 6 2 4 4" xfId="128"/>
    <cellStyle name="Обычный 6 2 4 4 2" xfId="422"/>
    <cellStyle name="Обычный 6 2 4 5" xfId="358"/>
    <cellStyle name="Обычный 6 2 5" xfId="129"/>
    <cellStyle name="Обычный 6 2 5 2" xfId="130"/>
    <cellStyle name="Обычный 6 2 5 2 2" xfId="131"/>
    <cellStyle name="Обычный 6 2 5 2 2 2" xfId="424"/>
    <cellStyle name="Обычный 6 2 5 2 3" xfId="132"/>
    <cellStyle name="Обычный 6 2 5 2 3 2" xfId="425"/>
    <cellStyle name="Обычный 6 2 5 2 4" xfId="423"/>
    <cellStyle name="Обычный 6 2 5 3" xfId="133"/>
    <cellStyle name="Обычный 6 2 5 3 2" xfId="426"/>
    <cellStyle name="Обычный 6 2 5 4" xfId="134"/>
    <cellStyle name="Обычный 6 2 5 4 2" xfId="427"/>
    <cellStyle name="Обычный 6 2 5 5" xfId="351"/>
    <cellStyle name="Обычный 6 2 6" xfId="135"/>
    <cellStyle name="Обычный 6 2 6 2" xfId="136"/>
    <cellStyle name="Обычный 6 2 6 2 2" xfId="429"/>
    <cellStyle name="Обычный 6 2 6 3" xfId="137"/>
    <cellStyle name="Обычный 6 2 6 3 2" xfId="430"/>
    <cellStyle name="Обычный 6 2 6 4" xfId="428"/>
    <cellStyle name="Обычный 6 2 7" xfId="138"/>
    <cellStyle name="Обычный 6 2 7 2" xfId="431"/>
    <cellStyle name="Обычный 6 2 8" xfId="139"/>
    <cellStyle name="Обычный 6 2 8 2" xfId="432"/>
    <cellStyle name="Обычный 6 2 9" xfId="140"/>
    <cellStyle name="Обычный 6 2 9 2" xfId="433"/>
    <cellStyle name="Обычный 6 3" xfId="141"/>
    <cellStyle name="Обычный 6 3 2" xfId="142"/>
    <cellStyle name="Обычный 6 3 2 2" xfId="143"/>
    <cellStyle name="Обычный 6 3 2 2 2" xfId="435"/>
    <cellStyle name="Обычный 6 3 2 3" xfId="144"/>
    <cellStyle name="Обычный 6 3 2 3 2" xfId="436"/>
    <cellStyle name="Обычный 6 3 2 4" xfId="434"/>
    <cellStyle name="Обычный 6 3 3" xfId="145"/>
    <cellStyle name="Обычный 6 3 3 2" xfId="437"/>
    <cellStyle name="Обычный 6 3 4" xfId="146"/>
    <cellStyle name="Обычный 6 3 4 2" xfId="438"/>
    <cellStyle name="Обычный 6 3 5" xfId="355"/>
    <cellStyle name="Обычный 6 4" xfId="147"/>
    <cellStyle name="Обычный 6 4 2" xfId="148"/>
    <cellStyle name="Обычный 6 4 2 2" xfId="149"/>
    <cellStyle name="Обычный 6 4 2 2 2" xfId="440"/>
    <cellStyle name="Обычный 6 4 2 3" xfId="150"/>
    <cellStyle name="Обычный 6 4 2 3 2" xfId="441"/>
    <cellStyle name="Обычный 6 4 2 4" xfId="439"/>
    <cellStyle name="Обычный 6 4 3" xfId="151"/>
    <cellStyle name="Обычный 6 4 3 2" xfId="442"/>
    <cellStyle name="Обычный 6 4 4" xfId="152"/>
    <cellStyle name="Обычный 6 4 4 2" xfId="443"/>
    <cellStyle name="Обычный 6 4 5" xfId="348"/>
    <cellStyle name="Обычный 6 5" xfId="153"/>
    <cellStyle name="Обычный 6 5 2" xfId="154"/>
    <cellStyle name="Обычный 6 5 2 2" xfId="445"/>
    <cellStyle name="Обычный 6 5 3" xfId="155"/>
    <cellStyle name="Обычный 6 5 3 2" xfId="446"/>
    <cellStyle name="Обычный 6 5 4" xfId="444"/>
    <cellStyle name="Обычный 6 6" xfId="156"/>
    <cellStyle name="Обычный 6 6 2" xfId="447"/>
    <cellStyle name="Обычный 6 7" xfId="157"/>
    <cellStyle name="Обычный 6 7 2" xfId="448"/>
    <cellStyle name="Обычный 6 8" xfId="158"/>
    <cellStyle name="Обычный 6 8 2" xfId="449"/>
    <cellStyle name="Обычный 6 9" xfId="290"/>
    <cellStyle name="Обычный 7" xfId="2"/>
    <cellStyle name="Обычный 7 2" xfId="3"/>
    <cellStyle name="Обычный 7 2 2" xfId="159"/>
    <cellStyle name="Обычный 7 2 2 2" xfId="160"/>
    <cellStyle name="Обычный 7 2 2 2 2" xfId="161"/>
    <cellStyle name="Обычный 7 2 2 2 2 2" xfId="451"/>
    <cellStyle name="Обычный 7 2 2 2 3" xfId="162"/>
    <cellStyle name="Обычный 7 2 2 2 3 2" xfId="452"/>
    <cellStyle name="Обычный 7 2 2 2 4" xfId="450"/>
    <cellStyle name="Обычный 7 2 2 3" xfId="163"/>
    <cellStyle name="Обычный 7 2 2 3 2" xfId="453"/>
    <cellStyle name="Обычный 7 2 2 4" xfId="164"/>
    <cellStyle name="Обычный 7 2 2 4 2" xfId="454"/>
    <cellStyle name="Обычный 7 2 2 5" xfId="360"/>
    <cellStyle name="Обычный 7 2 3" xfId="165"/>
    <cellStyle name="Обычный 7 2 3 2" xfId="166"/>
    <cellStyle name="Обычный 7 2 3 2 2" xfId="167"/>
    <cellStyle name="Обычный 7 2 3 2 2 2" xfId="456"/>
    <cellStyle name="Обычный 7 2 3 2 3" xfId="168"/>
    <cellStyle name="Обычный 7 2 3 2 3 2" xfId="457"/>
    <cellStyle name="Обычный 7 2 3 2 4" xfId="455"/>
    <cellStyle name="Обычный 7 2 3 3" xfId="169"/>
    <cellStyle name="Обычный 7 2 3 3 2" xfId="458"/>
    <cellStyle name="Обычный 7 2 3 4" xfId="170"/>
    <cellStyle name="Обычный 7 2 3 4 2" xfId="459"/>
    <cellStyle name="Обычный 7 2 3 5" xfId="353"/>
    <cellStyle name="Обычный 7 2 4" xfId="171"/>
    <cellStyle name="Обычный 7 2 4 2" xfId="172"/>
    <cellStyle name="Обычный 7 2 4 2 2" xfId="461"/>
    <cellStyle name="Обычный 7 2 4 3" xfId="173"/>
    <cellStyle name="Обычный 7 2 4 3 2" xfId="462"/>
    <cellStyle name="Обычный 7 2 4 4" xfId="460"/>
    <cellStyle name="Обычный 7 2 5" xfId="174"/>
    <cellStyle name="Обычный 7 2 5 2" xfId="463"/>
    <cellStyle name="Обычный 7 2 6" xfId="175"/>
    <cellStyle name="Обычный 7 2 6 2" xfId="464"/>
    <cellStyle name="Обычный 7 2 7" xfId="176"/>
    <cellStyle name="Обычный 7 2 7 2" xfId="465"/>
    <cellStyle name="Обычный 7 2 8" xfId="297"/>
    <cellStyle name="Обычный 7 3" xfId="296"/>
    <cellStyle name="Обычный 8" xfId="177"/>
    <cellStyle name="Обычный 9" xfId="178"/>
    <cellStyle name="Обычный 9 2" xfId="179"/>
    <cellStyle name="Обычный 9 2 2" xfId="180"/>
    <cellStyle name="Обычный 9 2 2 2" xfId="181"/>
    <cellStyle name="Обычный 9 2 2 2 2" xfId="467"/>
    <cellStyle name="Обычный 9 2 2 3" xfId="182"/>
    <cellStyle name="Обычный 9 2 2 3 2" xfId="468"/>
    <cellStyle name="Обычный 9 2 2 4" xfId="183"/>
    <cellStyle name="Обычный 9 2 2 4 2" xfId="469"/>
    <cellStyle name="Обычный 9 2 2 5" xfId="466"/>
    <cellStyle name="Обычный 9 2 3" xfId="184"/>
    <cellStyle name="Обычный 9 2 3 2" xfId="470"/>
    <cellStyle name="Обычный 9 2 4" xfId="185"/>
    <cellStyle name="Обычный 9 2 4 2" xfId="471"/>
    <cellStyle name="Обычный 9 2 5" xfId="362"/>
    <cellStyle name="Обычный 9 3" xfId="186"/>
    <cellStyle name="Обычный 9 3 2" xfId="187"/>
    <cellStyle name="Обычный 9 3 2 2" xfId="472"/>
    <cellStyle name="Обычный 9 3 3" xfId="188"/>
    <cellStyle name="Обычный 9 3 3 2" xfId="473"/>
    <cellStyle name="Обычный 9 3 4" xfId="189"/>
    <cellStyle name="Обычный 9 3 4 2" xfId="474"/>
    <cellStyle name="Обычный 9 3 5" xfId="367"/>
    <cellStyle name="Обычный 9 4" xfId="190"/>
    <cellStyle name="Обычный 9 4 2" xfId="475"/>
    <cellStyle name="Обычный 9 5" xfId="191"/>
    <cellStyle name="Обычный 9 5 2" xfId="476"/>
    <cellStyle name="Обычный 9 6" xfId="344"/>
    <cellStyle name="Плохой 2" xfId="192"/>
    <cellStyle name="Плохой 2 2" xfId="334"/>
    <cellStyle name="Плохой 3" xfId="282"/>
    <cellStyle name="Пояснение 2" xfId="193"/>
    <cellStyle name="Пояснение 2 2" xfId="335"/>
    <cellStyle name="Пояснение 3" xfId="283"/>
    <cellStyle name="Примечание 2" xfId="194"/>
    <cellStyle name="Примечание 2 2" xfId="336"/>
    <cellStyle name="Примечание 3" xfId="284"/>
    <cellStyle name="Процентный 2" xfId="195"/>
    <cellStyle name="Процентный 2 2" xfId="341"/>
    <cellStyle name="Процентный 3" xfId="196"/>
    <cellStyle name="Процентный 3 2" xfId="342"/>
    <cellStyle name="Связанная ячейка 2" xfId="197"/>
    <cellStyle name="Связанная ячейка 2 2" xfId="337"/>
    <cellStyle name="Связанная ячейка 3" xfId="285"/>
    <cellStyle name="Стиль 1" xfId="198"/>
    <cellStyle name="Стиль 1 2" xfId="343"/>
    <cellStyle name="Текст предупреждения 2" xfId="199"/>
    <cellStyle name="Текст предупреждения 2 2" xfId="338"/>
    <cellStyle name="Текст предупреждения 3" xfId="286"/>
    <cellStyle name="Финансовый 2" xfId="200"/>
    <cellStyle name="Финансовый 2 2" xfId="201"/>
    <cellStyle name="Финансовый 2 2 2" xfId="202"/>
    <cellStyle name="Финансовый 2 2 2 2" xfId="203"/>
    <cellStyle name="Финансовый 2 2 2 2 2" xfId="204"/>
    <cellStyle name="Финансовый 2 2 2 2 2 2" xfId="292"/>
    <cellStyle name="Финансовый 2 2 2 2 3" xfId="478"/>
    <cellStyle name="Финансовый 2 2 2 3" xfId="205"/>
    <cellStyle name="Финансовый 2 2 2 3 2" xfId="479"/>
    <cellStyle name="Финансовый 2 2 2 4" xfId="477"/>
    <cellStyle name="Финансовый 2 2 3" xfId="206"/>
    <cellStyle name="Финансовый 2 2 3 2" xfId="480"/>
    <cellStyle name="Финансовый 2 2 4" xfId="207"/>
    <cellStyle name="Финансовый 2 2 4 2" xfId="481"/>
    <cellStyle name="Финансовый 2 2 5" xfId="356"/>
    <cellStyle name="Финансовый 2 3" xfId="208"/>
    <cellStyle name="Финансовый 2 3 2" xfId="209"/>
    <cellStyle name="Финансовый 2 3 2 2" xfId="210"/>
    <cellStyle name="Финансовый 2 3 2 2 2" xfId="483"/>
    <cellStyle name="Финансовый 2 3 2 3" xfId="211"/>
    <cellStyle name="Финансовый 2 3 2 3 2" xfId="484"/>
    <cellStyle name="Финансовый 2 3 2 4" xfId="482"/>
    <cellStyle name="Финансовый 2 3 3" xfId="212"/>
    <cellStyle name="Финансовый 2 3 3 2" xfId="485"/>
    <cellStyle name="Финансовый 2 3 4" xfId="213"/>
    <cellStyle name="Финансовый 2 3 4 2" xfId="486"/>
    <cellStyle name="Финансовый 2 3 5" xfId="349"/>
    <cellStyle name="Финансовый 2 4" xfId="214"/>
    <cellStyle name="Финансовый 2 4 2" xfId="215"/>
    <cellStyle name="Финансовый 2 4 2 2" xfId="488"/>
    <cellStyle name="Финансовый 2 4 3" xfId="216"/>
    <cellStyle name="Финансовый 2 4 3 2" xfId="489"/>
    <cellStyle name="Финансовый 2 4 4" xfId="487"/>
    <cellStyle name="Финансовый 2 5" xfId="217"/>
    <cellStyle name="Финансовый 2 5 2" xfId="490"/>
    <cellStyle name="Финансовый 2 6" xfId="218"/>
    <cellStyle name="Финансовый 2 6 2" xfId="491"/>
    <cellStyle name="Финансовый 2 7" xfId="219"/>
    <cellStyle name="Финансовый 2 7 2" xfId="492"/>
    <cellStyle name="Финансовый 2 8" xfId="291"/>
    <cellStyle name="Финансовый 3" xfId="220"/>
    <cellStyle name="Финансовый 3 2" xfId="221"/>
    <cellStyle name="Финансовый 3 2 2" xfId="222"/>
    <cellStyle name="Финансовый 3 2 2 2" xfId="223"/>
    <cellStyle name="Финансовый 3 2 2 2 2" xfId="494"/>
    <cellStyle name="Финансовый 3 2 2 3" xfId="224"/>
    <cellStyle name="Финансовый 3 2 2 3 2" xfId="495"/>
    <cellStyle name="Финансовый 3 2 2 4" xfId="493"/>
    <cellStyle name="Финансовый 3 2 3" xfId="225"/>
    <cellStyle name="Финансовый 3 2 3 2" xfId="496"/>
    <cellStyle name="Финансовый 3 2 4" xfId="226"/>
    <cellStyle name="Финансовый 3 2 4 2" xfId="497"/>
    <cellStyle name="Финансовый 3 2 5" xfId="357"/>
    <cellStyle name="Финансовый 3 3" xfId="227"/>
    <cellStyle name="Финансовый 3 3 2" xfId="228"/>
    <cellStyle name="Финансовый 3 3 2 2" xfId="229"/>
    <cellStyle name="Финансовый 3 3 2 2 2" xfId="499"/>
    <cellStyle name="Финансовый 3 3 2 3" xfId="230"/>
    <cellStyle name="Финансовый 3 3 2 3 2" xfId="500"/>
    <cellStyle name="Финансовый 3 3 2 4" xfId="498"/>
    <cellStyle name="Финансовый 3 3 3" xfId="231"/>
    <cellStyle name="Финансовый 3 3 3 2" xfId="501"/>
    <cellStyle name="Финансовый 3 3 4" xfId="232"/>
    <cellStyle name="Финансовый 3 3 4 2" xfId="502"/>
    <cellStyle name="Финансовый 3 3 5" xfId="350"/>
    <cellStyle name="Финансовый 3 4" xfId="233"/>
    <cellStyle name="Финансовый 3 4 2" xfId="234"/>
    <cellStyle name="Финансовый 3 4 2 2" xfId="504"/>
    <cellStyle name="Финансовый 3 4 3" xfId="235"/>
    <cellStyle name="Финансовый 3 4 3 2" xfId="505"/>
    <cellStyle name="Финансовый 3 4 4" xfId="503"/>
    <cellStyle name="Финансовый 3 5" xfId="236"/>
    <cellStyle name="Финансовый 3 5 2" xfId="506"/>
    <cellStyle name="Финансовый 3 6" xfId="237"/>
    <cellStyle name="Финансовый 3 6 2" xfId="507"/>
    <cellStyle name="Финансовый 3 7" xfId="238"/>
    <cellStyle name="Финансовый 3 7 2" xfId="508"/>
    <cellStyle name="Финансовый 3 8" xfId="293"/>
    <cellStyle name="Хороший 2" xfId="239"/>
    <cellStyle name="Хороший 2 2" xfId="339"/>
    <cellStyle name="Хороший 3" xfId="2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B1871"/>
  <sheetViews>
    <sheetView tabSelected="1" view="pageBreakPreview" topLeftCell="A18" zoomScale="60" zoomScaleNormal="70" workbookViewId="0">
      <pane ySplit="2850" topLeftCell="A784"/>
      <selection activeCell="A18" sqref="A1:XFD1048576"/>
      <selection pane="bottomLeft" activeCell="K800" sqref="K800"/>
    </sheetView>
  </sheetViews>
  <sheetFormatPr defaultColWidth="9.140625" defaultRowHeight="15"/>
  <cols>
    <col min="1" max="1" width="12" style="10" customWidth="1"/>
    <col min="2" max="2" width="82.5703125" style="10" customWidth="1"/>
    <col min="3" max="3" width="36.140625" style="10" customWidth="1"/>
    <col min="4" max="7" width="7.85546875" style="10" customWidth="1"/>
    <col min="8" max="8" width="9.28515625" style="10" customWidth="1"/>
    <col min="9" max="9" width="10.28515625" style="10" customWidth="1"/>
    <col min="10" max="11" width="7.85546875" style="10" customWidth="1"/>
    <col min="12" max="13" width="8.28515625" style="10" customWidth="1"/>
    <col min="14" max="14" width="11.28515625" style="10" customWidth="1"/>
    <col min="15" max="15" width="8.28515625" style="10" customWidth="1"/>
    <col min="16" max="16" width="10.7109375" style="10" customWidth="1"/>
    <col min="17" max="17" width="8.28515625" style="10" customWidth="1"/>
    <col min="18" max="24" width="8.140625" style="10" customWidth="1"/>
    <col min="25" max="27" width="7.85546875" style="10" customWidth="1"/>
    <col min="28" max="29" width="11.42578125" style="10" customWidth="1"/>
    <col min="30" max="30" width="12.5703125" style="10" customWidth="1"/>
    <col min="31" max="31" width="11.42578125" style="10" customWidth="1"/>
    <col min="32" max="37" width="9.140625" style="10" customWidth="1"/>
    <col min="38" max="38" width="13.140625" style="10" customWidth="1"/>
    <col min="39" max="39" width="11.5703125" style="10" customWidth="1"/>
    <col min="40" max="40" width="9.140625" style="10"/>
    <col min="41" max="41" width="11.7109375" style="10" customWidth="1"/>
    <col min="42" max="16384" width="9.140625" style="10"/>
  </cols>
  <sheetData>
    <row r="1" spans="1:54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0" t="s">
        <v>190</v>
      </c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</row>
    <row r="2" spans="1:54" ht="18.75">
      <c r="A2" s="23"/>
      <c r="B2" s="23"/>
      <c r="C2" s="23"/>
      <c r="D2" s="23"/>
      <c r="E2" s="23"/>
      <c r="F2" s="23"/>
      <c r="G2" s="23"/>
      <c r="H2" s="23"/>
      <c r="I2" s="23"/>
      <c r="J2" s="59"/>
      <c r="K2" s="60"/>
      <c r="L2" s="60"/>
      <c r="M2" s="60"/>
      <c r="N2" s="60"/>
      <c r="O2" s="59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1" t="s">
        <v>191</v>
      </c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4" ht="18.75">
      <c r="A3" s="23"/>
      <c r="B3" s="23"/>
      <c r="C3" s="23"/>
      <c r="D3" s="23"/>
      <c r="E3" s="23"/>
      <c r="F3" s="23"/>
      <c r="G3" s="23"/>
      <c r="H3" s="23"/>
      <c r="I3" s="23"/>
      <c r="J3" s="22"/>
      <c r="K3" s="22"/>
      <c r="L3" s="22"/>
      <c r="M3" s="22"/>
      <c r="N3" s="22"/>
      <c r="O3" s="22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1" t="s">
        <v>192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</row>
    <row r="5" spans="1:54" ht="19.5" customHeight="1"/>
    <row r="6" spans="1:54" ht="15.75">
      <c r="N6" s="57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57"/>
    </row>
    <row r="7" spans="1:54" ht="15.75">
      <c r="N7" s="4"/>
      <c r="O7" s="4"/>
      <c r="P7" s="4"/>
      <c r="Q7" s="4"/>
      <c r="R7" s="4"/>
      <c r="S7" s="4"/>
      <c r="T7" s="4"/>
      <c r="U7" s="25"/>
      <c r="V7" s="4"/>
      <c r="W7" s="4"/>
      <c r="X7" s="4"/>
      <c r="Y7" s="4"/>
      <c r="Z7" s="4"/>
      <c r="AA7" s="4"/>
    </row>
    <row r="8" spans="1:54" ht="15.75">
      <c r="A8" s="68" t="s">
        <v>124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</row>
    <row r="9" spans="1:54" ht="15.75">
      <c r="A9" s="67" t="s">
        <v>993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1" spans="1:54" ht="18.75" customHeight="1">
      <c r="A11" s="69" t="s">
        <v>125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</row>
    <row r="12" spans="1:54" ht="18.75" customHeight="1">
      <c r="A12" s="70" t="s">
        <v>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</row>
    <row r="13" spans="1:54" ht="18.75" customHeight="1"/>
    <row r="14" spans="1:54" ht="18.75" customHeight="1">
      <c r="A14" s="64" t="s">
        <v>998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</row>
    <row r="15" spans="1:54" s="19" customFormat="1" ht="15.75" customHeight="1">
      <c r="A15" s="64" t="s">
        <v>997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</row>
    <row r="16" spans="1:54" s="19" customFormat="1" ht="15.7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</row>
    <row r="17" spans="1:39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26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5.75" customHeight="1">
      <c r="A18" s="63" t="s">
        <v>1</v>
      </c>
      <c r="B18" s="63" t="s">
        <v>2</v>
      </c>
      <c r="C18" s="63" t="s">
        <v>3</v>
      </c>
      <c r="D18" s="63" t="s">
        <v>126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</row>
    <row r="19" spans="1:39" ht="26.25" customHeight="1">
      <c r="A19" s="63"/>
      <c r="B19" s="63"/>
      <c r="C19" s="63"/>
      <c r="D19" s="63" t="s">
        <v>127</v>
      </c>
      <c r="E19" s="63"/>
      <c r="F19" s="63"/>
      <c r="G19" s="63"/>
      <c r="H19" s="63"/>
      <c r="I19" s="63"/>
      <c r="J19" s="63"/>
      <c r="K19" s="63"/>
      <c r="L19" s="63"/>
      <c r="M19" s="63"/>
      <c r="N19" s="63" t="s">
        <v>128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 t="s">
        <v>129</v>
      </c>
      <c r="AC19" s="63"/>
      <c r="AD19" s="63"/>
      <c r="AE19" s="63"/>
      <c r="AF19" s="63" t="s">
        <v>130</v>
      </c>
      <c r="AG19" s="63"/>
      <c r="AH19" s="63" t="s">
        <v>131</v>
      </c>
      <c r="AI19" s="63"/>
      <c r="AJ19" s="63" t="s">
        <v>132</v>
      </c>
      <c r="AK19" s="63"/>
      <c r="AL19" s="63" t="s">
        <v>133</v>
      </c>
      <c r="AM19" s="63"/>
    </row>
    <row r="20" spans="1:39" ht="114" customHeight="1">
      <c r="A20" s="63"/>
      <c r="B20" s="63"/>
      <c r="C20" s="63"/>
      <c r="D20" s="62" t="s">
        <v>134</v>
      </c>
      <c r="E20" s="62"/>
      <c r="F20" s="62" t="s">
        <v>135</v>
      </c>
      <c r="G20" s="62"/>
      <c r="H20" s="62" t="s">
        <v>136</v>
      </c>
      <c r="I20" s="62"/>
      <c r="J20" s="62" t="s">
        <v>137</v>
      </c>
      <c r="K20" s="62"/>
      <c r="L20" s="62" t="s">
        <v>138</v>
      </c>
      <c r="M20" s="62"/>
      <c r="N20" s="62" t="s">
        <v>139</v>
      </c>
      <c r="O20" s="62"/>
      <c r="P20" s="62" t="s">
        <v>140</v>
      </c>
      <c r="Q20" s="62"/>
      <c r="R20" s="62" t="s">
        <v>141</v>
      </c>
      <c r="S20" s="62"/>
      <c r="T20" s="62" t="s">
        <v>142</v>
      </c>
      <c r="U20" s="62"/>
      <c r="V20" s="62" t="s">
        <v>143</v>
      </c>
      <c r="W20" s="62"/>
      <c r="X20" s="62" t="s">
        <v>144</v>
      </c>
      <c r="Y20" s="62"/>
      <c r="Z20" s="62" t="s">
        <v>145</v>
      </c>
      <c r="AA20" s="62"/>
      <c r="AB20" s="62" t="s">
        <v>146</v>
      </c>
      <c r="AC20" s="62"/>
      <c r="AD20" s="62" t="s">
        <v>147</v>
      </c>
      <c r="AE20" s="62"/>
      <c r="AF20" s="62" t="s">
        <v>148</v>
      </c>
      <c r="AG20" s="62"/>
      <c r="AH20" s="61" t="s">
        <v>870</v>
      </c>
      <c r="AI20" s="61"/>
      <c r="AJ20" s="62" t="s">
        <v>149</v>
      </c>
      <c r="AK20" s="62"/>
      <c r="AL20" s="61" t="s">
        <v>871</v>
      </c>
      <c r="AM20" s="61"/>
    </row>
    <row r="21" spans="1:39" ht="49.5" customHeight="1">
      <c r="A21" s="63"/>
      <c r="B21" s="63"/>
      <c r="C21" s="63"/>
      <c r="D21" s="58" t="s">
        <v>150</v>
      </c>
      <c r="E21" s="58" t="s">
        <v>151</v>
      </c>
      <c r="F21" s="58" t="s">
        <v>152</v>
      </c>
      <c r="G21" s="58" t="s">
        <v>151</v>
      </c>
      <c r="H21" s="58" t="s">
        <v>152</v>
      </c>
      <c r="I21" s="58" t="s">
        <v>151</v>
      </c>
      <c r="J21" s="58" t="s">
        <v>153</v>
      </c>
      <c r="K21" s="58" t="s">
        <v>151</v>
      </c>
      <c r="L21" s="58" t="s">
        <v>150</v>
      </c>
      <c r="M21" s="58" t="s">
        <v>151</v>
      </c>
      <c r="N21" s="58" t="s">
        <v>153</v>
      </c>
      <c r="O21" s="58" t="s">
        <v>151</v>
      </c>
      <c r="P21" s="58" t="s">
        <v>153</v>
      </c>
      <c r="Q21" s="58" t="s">
        <v>151</v>
      </c>
      <c r="R21" s="58" t="s">
        <v>153</v>
      </c>
      <c r="S21" s="58" t="s">
        <v>151</v>
      </c>
      <c r="T21" s="58" t="s">
        <v>153</v>
      </c>
      <c r="U21" s="58" t="s">
        <v>151</v>
      </c>
      <c r="V21" s="58" t="s">
        <v>153</v>
      </c>
      <c r="W21" s="58" t="s">
        <v>151</v>
      </c>
      <c r="X21" s="58" t="s">
        <v>153</v>
      </c>
      <c r="Y21" s="58" t="s">
        <v>151</v>
      </c>
      <c r="Z21" s="58" t="s">
        <v>153</v>
      </c>
      <c r="AA21" s="58" t="s">
        <v>151</v>
      </c>
      <c r="AB21" s="58" t="s">
        <v>153</v>
      </c>
      <c r="AC21" s="58" t="s">
        <v>151</v>
      </c>
      <c r="AD21" s="58" t="s">
        <v>153</v>
      </c>
      <c r="AE21" s="58" t="s">
        <v>151</v>
      </c>
      <c r="AF21" s="58" t="s">
        <v>153</v>
      </c>
      <c r="AG21" s="58" t="s">
        <v>151</v>
      </c>
      <c r="AH21" s="58" t="s">
        <v>153</v>
      </c>
      <c r="AI21" s="58" t="s">
        <v>151</v>
      </c>
      <c r="AJ21" s="58" t="s">
        <v>153</v>
      </c>
      <c r="AK21" s="58" t="s">
        <v>151</v>
      </c>
      <c r="AL21" s="58" t="s">
        <v>152</v>
      </c>
      <c r="AM21" s="58" t="s">
        <v>151</v>
      </c>
    </row>
    <row r="22" spans="1:39" ht="15.75">
      <c r="A22" s="13">
        <v>1</v>
      </c>
      <c r="B22" s="33">
        <v>2</v>
      </c>
      <c r="C22" s="13">
        <v>3</v>
      </c>
      <c r="D22" s="5" t="s">
        <v>154</v>
      </c>
      <c r="E22" s="5" t="s">
        <v>155</v>
      </c>
      <c r="F22" s="5" t="s">
        <v>156</v>
      </c>
      <c r="G22" s="5" t="s">
        <v>157</v>
      </c>
      <c r="H22" s="5" t="s">
        <v>158</v>
      </c>
      <c r="I22" s="5" t="s">
        <v>159</v>
      </c>
      <c r="J22" s="5" t="s">
        <v>160</v>
      </c>
      <c r="K22" s="5" t="s">
        <v>161</v>
      </c>
      <c r="L22" s="5" t="s">
        <v>162</v>
      </c>
      <c r="M22" s="5" t="s">
        <v>163</v>
      </c>
      <c r="N22" s="5" t="s">
        <v>164</v>
      </c>
      <c r="O22" s="5" t="s">
        <v>165</v>
      </c>
      <c r="P22" s="5" t="s">
        <v>166</v>
      </c>
      <c r="Q22" s="5" t="s">
        <v>167</v>
      </c>
      <c r="R22" s="5" t="s">
        <v>168</v>
      </c>
      <c r="S22" s="5" t="s">
        <v>169</v>
      </c>
      <c r="T22" s="5" t="s">
        <v>170</v>
      </c>
      <c r="U22" s="27" t="s">
        <v>171</v>
      </c>
      <c r="V22" s="5" t="s">
        <v>172</v>
      </c>
      <c r="W22" s="5" t="s">
        <v>173</v>
      </c>
      <c r="X22" s="5" t="s">
        <v>174</v>
      </c>
      <c r="Y22" s="5" t="s">
        <v>175</v>
      </c>
      <c r="Z22" s="5" t="s">
        <v>176</v>
      </c>
      <c r="AA22" s="5" t="s">
        <v>177</v>
      </c>
      <c r="AB22" s="5" t="s">
        <v>178</v>
      </c>
      <c r="AC22" s="5" t="s">
        <v>179</v>
      </c>
      <c r="AD22" s="5" t="s">
        <v>180</v>
      </c>
      <c r="AE22" s="5" t="s">
        <v>181</v>
      </c>
      <c r="AF22" s="5" t="s">
        <v>182</v>
      </c>
      <c r="AG22" s="5" t="s">
        <v>183</v>
      </c>
      <c r="AH22" s="5" t="s">
        <v>184</v>
      </c>
      <c r="AI22" s="5" t="s">
        <v>185</v>
      </c>
      <c r="AJ22" s="5" t="s">
        <v>186</v>
      </c>
      <c r="AK22" s="5" t="s">
        <v>187</v>
      </c>
      <c r="AL22" s="5" t="s">
        <v>188</v>
      </c>
      <c r="AM22" s="5" t="s">
        <v>189</v>
      </c>
    </row>
    <row r="23" spans="1:39" ht="15.75">
      <c r="A23" s="9" t="s">
        <v>4</v>
      </c>
      <c r="B23" s="34" t="s">
        <v>5</v>
      </c>
      <c r="C23" s="1" t="s">
        <v>994</v>
      </c>
      <c r="D23" s="6">
        <f t="shared" ref="D23:T23" si="0">D24+D25+D26+D27+D28+D29</f>
        <v>4.4899999999999993</v>
      </c>
      <c r="E23" s="6">
        <f t="shared" si="0"/>
        <v>0</v>
      </c>
      <c r="F23" s="6">
        <f t="shared" si="0"/>
        <v>-0.35700000000000065</v>
      </c>
      <c r="G23" s="6">
        <f t="shared" si="0"/>
        <v>0</v>
      </c>
      <c r="H23" s="6">
        <f t="shared" si="0"/>
        <v>11.135</v>
      </c>
      <c r="I23" s="6">
        <f t="shared" si="0"/>
        <v>0.10000000000000009</v>
      </c>
      <c r="J23" s="6">
        <f t="shared" si="0"/>
        <v>16.494</v>
      </c>
      <c r="K23" s="6">
        <f t="shared" si="0"/>
        <v>0</v>
      </c>
      <c r="L23" s="6">
        <f t="shared" si="0"/>
        <v>0</v>
      </c>
      <c r="M23" s="6">
        <f t="shared" si="0"/>
        <v>0</v>
      </c>
      <c r="N23" s="6">
        <f t="shared" si="0"/>
        <v>193.16600000000003</v>
      </c>
      <c r="O23" s="6">
        <f t="shared" si="0"/>
        <v>0</v>
      </c>
      <c r="P23" s="6">
        <f t="shared" si="0"/>
        <v>69.293000000000006</v>
      </c>
      <c r="Q23" s="6">
        <f t="shared" si="0"/>
        <v>0</v>
      </c>
      <c r="R23" s="6">
        <f t="shared" si="0"/>
        <v>42.459999999999972</v>
      </c>
      <c r="S23" s="6">
        <f t="shared" si="0"/>
        <v>0</v>
      </c>
      <c r="T23" s="6">
        <f t="shared" si="0"/>
        <v>29.006000000000011</v>
      </c>
      <c r="U23" s="6">
        <f t="shared" ref="U23:AM23" si="1">U24+U25+U26+U27+U28+U29</f>
        <v>0</v>
      </c>
      <c r="V23" s="6">
        <f t="shared" si="1"/>
        <v>211</v>
      </c>
      <c r="W23" s="6">
        <f t="shared" si="1"/>
        <v>0</v>
      </c>
      <c r="X23" s="6">
        <f t="shared" si="1"/>
        <v>292</v>
      </c>
      <c r="Y23" s="6">
        <f t="shared" si="1"/>
        <v>0</v>
      </c>
      <c r="Z23" s="6">
        <f t="shared" si="1"/>
        <v>0</v>
      </c>
      <c r="AA23" s="6">
        <f t="shared" si="1"/>
        <v>0</v>
      </c>
      <c r="AB23" s="6">
        <f t="shared" si="1"/>
        <v>-0.35080000000000006</v>
      </c>
      <c r="AC23" s="6">
        <f t="shared" si="1"/>
        <v>0</v>
      </c>
      <c r="AD23" s="6">
        <f t="shared" si="1"/>
        <v>-0.16319999999999998</v>
      </c>
      <c r="AE23" s="6">
        <f t="shared" si="1"/>
        <v>0</v>
      </c>
      <c r="AF23" s="6">
        <f t="shared" si="1"/>
        <v>0</v>
      </c>
      <c r="AG23" s="6">
        <f t="shared" si="1"/>
        <v>0</v>
      </c>
      <c r="AH23" s="6">
        <f t="shared" si="1"/>
        <v>0</v>
      </c>
      <c r="AI23" s="6">
        <f t="shared" si="1"/>
        <v>0</v>
      </c>
      <c r="AJ23" s="6">
        <f t="shared" si="1"/>
        <v>0</v>
      </c>
      <c r="AK23" s="6">
        <f t="shared" si="1"/>
        <v>0</v>
      </c>
      <c r="AL23" s="6">
        <f t="shared" si="1"/>
        <v>0</v>
      </c>
      <c r="AM23" s="6">
        <f t="shared" si="1"/>
        <v>0</v>
      </c>
    </row>
    <row r="24" spans="1:39" ht="15.75">
      <c r="A24" s="9" t="s">
        <v>6</v>
      </c>
      <c r="B24" s="34" t="s">
        <v>7</v>
      </c>
      <c r="C24" s="1"/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</row>
    <row r="25" spans="1:39" ht="15.75">
      <c r="A25" s="9" t="s">
        <v>8</v>
      </c>
      <c r="B25" s="34" t="s">
        <v>9</v>
      </c>
      <c r="C25" s="1" t="s">
        <v>994</v>
      </c>
      <c r="D25" s="6">
        <f t="shared" ref="D25:T25" si="2">D52</f>
        <v>3.2299999999999995</v>
      </c>
      <c r="E25" s="6">
        <f t="shared" si="2"/>
        <v>0</v>
      </c>
      <c r="F25" s="6">
        <f t="shared" si="2"/>
        <v>-2.4400000000000004</v>
      </c>
      <c r="G25" s="6">
        <f t="shared" si="2"/>
        <v>0</v>
      </c>
      <c r="H25" s="6">
        <f t="shared" si="2"/>
        <v>1.4819999999999998</v>
      </c>
      <c r="I25" s="6">
        <f t="shared" si="2"/>
        <v>0.10000000000000009</v>
      </c>
      <c r="J25" s="6">
        <f t="shared" si="2"/>
        <v>0.98399999999999999</v>
      </c>
      <c r="K25" s="6">
        <f t="shared" si="2"/>
        <v>0</v>
      </c>
      <c r="L25" s="6">
        <f t="shared" si="2"/>
        <v>0</v>
      </c>
      <c r="M25" s="6">
        <f t="shared" si="2"/>
        <v>0</v>
      </c>
      <c r="N25" s="6">
        <f t="shared" si="2"/>
        <v>193.16600000000003</v>
      </c>
      <c r="O25" s="6">
        <f t="shared" si="2"/>
        <v>0</v>
      </c>
      <c r="P25" s="6">
        <f t="shared" si="2"/>
        <v>69.293000000000006</v>
      </c>
      <c r="Q25" s="6">
        <f t="shared" si="2"/>
        <v>0</v>
      </c>
      <c r="R25" s="6">
        <f t="shared" si="2"/>
        <v>42.459999999999972</v>
      </c>
      <c r="S25" s="6">
        <f t="shared" si="2"/>
        <v>0</v>
      </c>
      <c r="T25" s="6">
        <f t="shared" si="2"/>
        <v>29.006000000000011</v>
      </c>
      <c r="U25" s="6">
        <f t="shared" ref="U25:AM25" si="3">U52</f>
        <v>0</v>
      </c>
      <c r="V25" s="6">
        <f t="shared" si="3"/>
        <v>211</v>
      </c>
      <c r="W25" s="6">
        <f t="shared" si="3"/>
        <v>0</v>
      </c>
      <c r="X25" s="6">
        <f t="shared" si="3"/>
        <v>292</v>
      </c>
      <c r="Y25" s="6">
        <f t="shared" si="3"/>
        <v>0</v>
      </c>
      <c r="Z25" s="6">
        <f t="shared" si="3"/>
        <v>0</v>
      </c>
      <c r="AA25" s="6">
        <f t="shared" si="3"/>
        <v>0</v>
      </c>
      <c r="AB25" s="6">
        <f t="shared" si="3"/>
        <v>-0.35080000000000006</v>
      </c>
      <c r="AC25" s="6">
        <f t="shared" si="3"/>
        <v>0</v>
      </c>
      <c r="AD25" s="6">
        <f t="shared" si="3"/>
        <v>-0.16319999999999998</v>
      </c>
      <c r="AE25" s="6">
        <f t="shared" si="3"/>
        <v>0</v>
      </c>
      <c r="AF25" s="6">
        <f t="shared" si="3"/>
        <v>0</v>
      </c>
      <c r="AG25" s="6">
        <f t="shared" si="3"/>
        <v>0</v>
      </c>
      <c r="AH25" s="6">
        <f t="shared" si="3"/>
        <v>0</v>
      </c>
      <c r="AI25" s="6">
        <f t="shared" si="3"/>
        <v>0</v>
      </c>
      <c r="AJ25" s="6">
        <f t="shared" si="3"/>
        <v>0</v>
      </c>
      <c r="AK25" s="6">
        <f t="shared" si="3"/>
        <v>0</v>
      </c>
      <c r="AL25" s="6">
        <f t="shared" si="3"/>
        <v>0</v>
      </c>
      <c r="AM25" s="6">
        <f t="shared" si="3"/>
        <v>0</v>
      </c>
    </row>
    <row r="26" spans="1:39" ht="31.5">
      <c r="A26" s="9" t="s">
        <v>10</v>
      </c>
      <c r="B26" s="35" t="s">
        <v>11</v>
      </c>
      <c r="C26" s="1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</row>
    <row r="27" spans="1:39" s="3" customFormat="1" ht="15.75">
      <c r="A27" s="2" t="s">
        <v>12</v>
      </c>
      <c r="B27" s="34" t="s">
        <v>13</v>
      </c>
      <c r="C27" s="14" t="s">
        <v>994</v>
      </c>
      <c r="D27" s="7">
        <f t="shared" ref="D27:T27" si="4">D1625</f>
        <v>1.26</v>
      </c>
      <c r="E27" s="7">
        <f t="shared" si="4"/>
        <v>0</v>
      </c>
      <c r="F27" s="7">
        <f t="shared" si="4"/>
        <v>2.0829999999999997</v>
      </c>
      <c r="G27" s="7">
        <f t="shared" si="4"/>
        <v>0</v>
      </c>
      <c r="H27" s="7">
        <f t="shared" si="4"/>
        <v>9.6530000000000005</v>
      </c>
      <c r="I27" s="7">
        <f t="shared" si="4"/>
        <v>0</v>
      </c>
      <c r="J27" s="56">
        <f t="shared" si="4"/>
        <v>15.509999999999998</v>
      </c>
      <c r="K27" s="7">
        <f t="shared" si="4"/>
        <v>0</v>
      </c>
      <c r="L27" s="7">
        <f t="shared" si="4"/>
        <v>0</v>
      </c>
      <c r="M27" s="7">
        <f t="shared" si="4"/>
        <v>0</v>
      </c>
      <c r="N27" s="7">
        <f t="shared" si="4"/>
        <v>0</v>
      </c>
      <c r="O27" s="7">
        <f t="shared" si="4"/>
        <v>0</v>
      </c>
      <c r="P27" s="7">
        <f t="shared" si="4"/>
        <v>0</v>
      </c>
      <c r="Q27" s="7">
        <f t="shared" si="4"/>
        <v>0</v>
      </c>
      <c r="R27" s="7">
        <f t="shared" si="4"/>
        <v>0</v>
      </c>
      <c r="S27" s="7">
        <f t="shared" si="4"/>
        <v>0</v>
      </c>
      <c r="T27" s="7">
        <f t="shared" si="4"/>
        <v>0</v>
      </c>
      <c r="U27" s="7">
        <f t="shared" ref="U27:AM27" si="5">U1625</f>
        <v>0</v>
      </c>
      <c r="V27" s="7">
        <f t="shared" si="5"/>
        <v>0</v>
      </c>
      <c r="W27" s="7">
        <f t="shared" si="5"/>
        <v>0</v>
      </c>
      <c r="X27" s="7">
        <f t="shared" si="5"/>
        <v>0</v>
      </c>
      <c r="Y27" s="7">
        <f t="shared" si="5"/>
        <v>0</v>
      </c>
      <c r="Z27" s="7">
        <f t="shared" si="5"/>
        <v>0</v>
      </c>
      <c r="AA27" s="7">
        <f t="shared" si="5"/>
        <v>0</v>
      </c>
      <c r="AB27" s="7">
        <f t="shared" si="5"/>
        <v>0</v>
      </c>
      <c r="AC27" s="7">
        <f t="shared" si="5"/>
        <v>0</v>
      </c>
      <c r="AD27" s="7">
        <f t="shared" si="5"/>
        <v>0</v>
      </c>
      <c r="AE27" s="7">
        <f t="shared" si="5"/>
        <v>0</v>
      </c>
      <c r="AF27" s="7">
        <f t="shared" si="5"/>
        <v>0</v>
      </c>
      <c r="AG27" s="7">
        <f t="shared" si="5"/>
        <v>0</v>
      </c>
      <c r="AH27" s="7">
        <f t="shared" si="5"/>
        <v>0</v>
      </c>
      <c r="AI27" s="7">
        <f t="shared" si="5"/>
        <v>0</v>
      </c>
      <c r="AJ27" s="7">
        <f t="shared" si="5"/>
        <v>0</v>
      </c>
      <c r="AK27" s="7">
        <f t="shared" si="5"/>
        <v>0</v>
      </c>
      <c r="AL27" s="7">
        <f t="shared" si="5"/>
        <v>0</v>
      </c>
      <c r="AM27" s="7">
        <f t="shared" si="5"/>
        <v>0</v>
      </c>
    </row>
    <row r="28" spans="1:39" ht="31.5">
      <c r="A28" s="9" t="s">
        <v>14</v>
      </c>
      <c r="B28" s="34" t="s">
        <v>15</v>
      </c>
      <c r="C28" s="1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</row>
    <row r="29" spans="1:39" ht="15.75">
      <c r="A29" s="9" t="s">
        <v>16</v>
      </c>
      <c r="B29" s="35" t="s">
        <v>17</v>
      </c>
      <c r="C29" s="1"/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</row>
    <row r="30" spans="1:39" s="3" customFormat="1" ht="15.75">
      <c r="A30" s="2" t="s">
        <v>18</v>
      </c>
      <c r="B30" s="34" t="s">
        <v>19</v>
      </c>
      <c r="C30" s="14" t="s">
        <v>994</v>
      </c>
      <c r="D30" s="6">
        <f t="shared" ref="D30:AM30" si="6">D31+D52+D1622+D1625</f>
        <v>4.4899999999999993</v>
      </c>
      <c r="E30" s="6">
        <f t="shared" si="6"/>
        <v>0</v>
      </c>
      <c r="F30" s="6">
        <f t="shared" si="6"/>
        <v>-0.35700000000000065</v>
      </c>
      <c r="G30" s="6">
        <f t="shared" si="6"/>
        <v>0</v>
      </c>
      <c r="H30" s="6">
        <f t="shared" si="6"/>
        <v>11.135</v>
      </c>
      <c r="I30" s="6">
        <f t="shared" si="6"/>
        <v>0.10000000000000009</v>
      </c>
      <c r="J30" s="6">
        <f t="shared" si="6"/>
        <v>16.494</v>
      </c>
      <c r="K30" s="6">
        <f t="shared" si="6"/>
        <v>0</v>
      </c>
      <c r="L30" s="6">
        <f t="shared" si="6"/>
        <v>0</v>
      </c>
      <c r="M30" s="6">
        <f t="shared" si="6"/>
        <v>0</v>
      </c>
      <c r="N30" s="6">
        <f t="shared" si="6"/>
        <v>193.16600000000003</v>
      </c>
      <c r="O30" s="6">
        <f t="shared" si="6"/>
        <v>0</v>
      </c>
      <c r="P30" s="6">
        <f t="shared" si="6"/>
        <v>69.293000000000006</v>
      </c>
      <c r="Q30" s="6">
        <f t="shared" si="6"/>
        <v>0</v>
      </c>
      <c r="R30" s="6">
        <f t="shared" si="6"/>
        <v>42.459999999999972</v>
      </c>
      <c r="S30" s="6">
        <f t="shared" si="6"/>
        <v>0</v>
      </c>
      <c r="T30" s="6">
        <f t="shared" si="6"/>
        <v>29.006000000000011</v>
      </c>
      <c r="U30" s="6">
        <f t="shared" si="6"/>
        <v>0</v>
      </c>
      <c r="V30" s="6">
        <f t="shared" si="6"/>
        <v>211</v>
      </c>
      <c r="W30" s="6">
        <f t="shared" si="6"/>
        <v>0</v>
      </c>
      <c r="X30" s="6">
        <f t="shared" si="6"/>
        <v>292</v>
      </c>
      <c r="Y30" s="6">
        <f t="shared" si="6"/>
        <v>0</v>
      </c>
      <c r="Z30" s="6">
        <f t="shared" si="6"/>
        <v>0</v>
      </c>
      <c r="AA30" s="6">
        <f t="shared" si="6"/>
        <v>0</v>
      </c>
      <c r="AB30" s="6">
        <f t="shared" si="6"/>
        <v>-0.35080000000000006</v>
      </c>
      <c r="AC30" s="6">
        <f t="shared" si="6"/>
        <v>0</v>
      </c>
      <c r="AD30" s="6">
        <f t="shared" si="6"/>
        <v>-0.16319999999999998</v>
      </c>
      <c r="AE30" s="6">
        <f t="shared" si="6"/>
        <v>0</v>
      </c>
      <c r="AF30" s="6">
        <f t="shared" si="6"/>
        <v>0</v>
      </c>
      <c r="AG30" s="6">
        <f t="shared" si="6"/>
        <v>0</v>
      </c>
      <c r="AH30" s="6">
        <f t="shared" si="6"/>
        <v>0</v>
      </c>
      <c r="AI30" s="6">
        <f t="shared" si="6"/>
        <v>0</v>
      </c>
      <c r="AJ30" s="6">
        <f t="shared" si="6"/>
        <v>0</v>
      </c>
      <c r="AK30" s="6">
        <f t="shared" si="6"/>
        <v>0</v>
      </c>
      <c r="AL30" s="6">
        <f t="shared" si="6"/>
        <v>0</v>
      </c>
      <c r="AM30" s="6">
        <f t="shared" si="6"/>
        <v>0</v>
      </c>
    </row>
    <row r="31" spans="1:39" ht="15.75">
      <c r="A31" s="9" t="s">
        <v>20</v>
      </c>
      <c r="B31" s="34" t="s">
        <v>21</v>
      </c>
      <c r="C31" s="1"/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</row>
    <row r="32" spans="1:39" ht="31.5">
      <c r="A32" s="9" t="s">
        <v>22</v>
      </c>
      <c r="B32" s="34" t="s">
        <v>23</v>
      </c>
      <c r="C32" s="1"/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</row>
    <row r="33" spans="1:39" ht="31.5">
      <c r="A33" s="9" t="s">
        <v>24</v>
      </c>
      <c r="B33" s="34" t="s">
        <v>25</v>
      </c>
      <c r="C33" s="1"/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</row>
    <row r="34" spans="1:39" ht="31.5">
      <c r="A34" s="9" t="s">
        <v>26</v>
      </c>
      <c r="B34" s="34" t="s">
        <v>27</v>
      </c>
      <c r="C34" s="1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</row>
    <row r="35" spans="1:39" ht="31.5">
      <c r="A35" s="9" t="s">
        <v>28</v>
      </c>
      <c r="B35" s="34" t="s">
        <v>29</v>
      </c>
      <c r="C35" s="1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</row>
    <row r="36" spans="1:39" ht="31.5">
      <c r="A36" s="9" t="s">
        <v>30</v>
      </c>
      <c r="B36" s="34" t="s">
        <v>31</v>
      </c>
      <c r="C36" s="1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</row>
    <row r="37" spans="1:39" ht="47.25">
      <c r="A37" s="9" t="s">
        <v>32</v>
      </c>
      <c r="B37" s="34" t="s">
        <v>33</v>
      </c>
      <c r="C37" s="1"/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</row>
    <row r="38" spans="1:39" ht="31.5">
      <c r="A38" s="9" t="s">
        <v>34</v>
      </c>
      <c r="B38" s="34" t="s">
        <v>35</v>
      </c>
      <c r="C38" s="1"/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</row>
    <row r="39" spans="1:39" ht="31.5">
      <c r="A39" s="9" t="s">
        <v>36</v>
      </c>
      <c r="B39" s="34" t="s">
        <v>37</v>
      </c>
      <c r="C39" s="1"/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</row>
    <row r="40" spans="1:39" ht="31.5">
      <c r="A40" s="9" t="s">
        <v>38</v>
      </c>
      <c r="B40" s="34" t="s">
        <v>39</v>
      </c>
      <c r="C40" s="1"/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</row>
    <row r="41" spans="1:39" ht="63">
      <c r="A41" s="9" t="s">
        <v>38</v>
      </c>
      <c r="B41" s="34" t="s">
        <v>40</v>
      </c>
      <c r="C41" s="1"/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</row>
    <row r="42" spans="1:39" ht="63">
      <c r="A42" s="9" t="s">
        <v>38</v>
      </c>
      <c r="B42" s="34" t="s">
        <v>41</v>
      </c>
      <c r="C42" s="1"/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</row>
    <row r="43" spans="1:39" ht="63">
      <c r="A43" s="9" t="s">
        <v>38</v>
      </c>
      <c r="B43" s="34" t="s">
        <v>42</v>
      </c>
      <c r="C43" s="1"/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</row>
    <row r="44" spans="1:39" ht="31.5">
      <c r="A44" s="9" t="s">
        <v>43</v>
      </c>
      <c r="B44" s="34" t="s">
        <v>39</v>
      </c>
      <c r="C44" s="1"/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</row>
    <row r="45" spans="1:39" ht="63">
      <c r="A45" s="9" t="s">
        <v>43</v>
      </c>
      <c r="B45" s="34" t="s">
        <v>40</v>
      </c>
      <c r="C45" s="1"/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</row>
    <row r="46" spans="1:39" ht="63">
      <c r="A46" s="9" t="s">
        <v>43</v>
      </c>
      <c r="B46" s="34" t="s">
        <v>41</v>
      </c>
      <c r="C46" s="1"/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</row>
    <row r="47" spans="1:39" ht="15.75">
      <c r="A47" s="9" t="s">
        <v>43</v>
      </c>
      <c r="B47" s="36" t="s">
        <v>44</v>
      </c>
      <c r="C47" s="1"/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</row>
    <row r="48" spans="1:39" ht="63">
      <c r="A48" s="9" t="s">
        <v>43</v>
      </c>
      <c r="B48" s="34" t="s">
        <v>45</v>
      </c>
      <c r="C48" s="1"/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</row>
    <row r="49" spans="1:39" ht="47.25">
      <c r="A49" s="9" t="s">
        <v>46</v>
      </c>
      <c r="B49" s="34" t="s">
        <v>47</v>
      </c>
      <c r="C49" s="1"/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</row>
    <row r="50" spans="1:39" ht="47.25">
      <c r="A50" s="9" t="s">
        <v>48</v>
      </c>
      <c r="B50" s="34" t="s">
        <v>49</v>
      </c>
      <c r="C50" s="1"/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</row>
    <row r="51" spans="1:39" ht="47.25">
      <c r="A51" s="9" t="s">
        <v>50</v>
      </c>
      <c r="B51" s="34" t="s">
        <v>51</v>
      </c>
      <c r="C51" s="1"/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</row>
    <row r="52" spans="1:39" ht="31.5">
      <c r="A52" s="9" t="s">
        <v>52</v>
      </c>
      <c r="B52" s="34" t="s">
        <v>53</v>
      </c>
      <c r="C52" s="1" t="s">
        <v>994</v>
      </c>
      <c r="D52" s="6">
        <f t="shared" ref="D52:AM52" si="7">D53+D642+D1170+D1556</f>
        <v>3.2299999999999995</v>
      </c>
      <c r="E52" s="6">
        <f t="shared" si="7"/>
        <v>0</v>
      </c>
      <c r="F52" s="6">
        <f t="shared" si="7"/>
        <v>-2.4400000000000004</v>
      </c>
      <c r="G52" s="6">
        <f t="shared" si="7"/>
        <v>0</v>
      </c>
      <c r="H52" s="6">
        <f t="shared" si="7"/>
        <v>1.4819999999999998</v>
      </c>
      <c r="I52" s="6">
        <f t="shared" si="7"/>
        <v>0.10000000000000009</v>
      </c>
      <c r="J52" s="6">
        <f t="shared" si="7"/>
        <v>0.98399999999999999</v>
      </c>
      <c r="K52" s="6">
        <f t="shared" si="7"/>
        <v>0</v>
      </c>
      <c r="L52" s="6">
        <f t="shared" si="7"/>
        <v>0</v>
      </c>
      <c r="M52" s="6">
        <f t="shared" si="7"/>
        <v>0</v>
      </c>
      <c r="N52" s="6">
        <f t="shared" si="7"/>
        <v>193.16600000000003</v>
      </c>
      <c r="O52" s="6">
        <f t="shared" si="7"/>
        <v>0</v>
      </c>
      <c r="P52" s="6">
        <f t="shared" si="7"/>
        <v>69.293000000000006</v>
      </c>
      <c r="Q52" s="6">
        <f t="shared" si="7"/>
        <v>0</v>
      </c>
      <c r="R52" s="6">
        <f t="shared" si="7"/>
        <v>42.459999999999972</v>
      </c>
      <c r="S52" s="6">
        <f t="shared" si="7"/>
        <v>0</v>
      </c>
      <c r="T52" s="6">
        <f t="shared" si="7"/>
        <v>29.006000000000011</v>
      </c>
      <c r="U52" s="6">
        <f t="shared" si="7"/>
        <v>0</v>
      </c>
      <c r="V52" s="6">
        <f t="shared" si="7"/>
        <v>211</v>
      </c>
      <c r="W52" s="6">
        <f t="shared" si="7"/>
        <v>0</v>
      </c>
      <c r="X52" s="6">
        <f t="shared" si="7"/>
        <v>292</v>
      </c>
      <c r="Y52" s="6">
        <f t="shared" si="7"/>
        <v>0</v>
      </c>
      <c r="Z52" s="6">
        <f t="shared" si="7"/>
        <v>0</v>
      </c>
      <c r="AA52" s="6">
        <f t="shared" si="7"/>
        <v>0</v>
      </c>
      <c r="AB52" s="6">
        <f t="shared" si="7"/>
        <v>-0.35080000000000006</v>
      </c>
      <c r="AC52" s="6">
        <f t="shared" si="7"/>
        <v>0</v>
      </c>
      <c r="AD52" s="6">
        <f t="shared" si="7"/>
        <v>-0.16319999999999998</v>
      </c>
      <c r="AE52" s="6">
        <f t="shared" si="7"/>
        <v>0</v>
      </c>
      <c r="AF52" s="6">
        <f t="shared" si="7"/>
        <v>0</v>
      </c>
      <c r="AG52" s="6">
        <f t="shared" si="7"/>
        <v>0</v>
      </c>
      <c r="AH52" s="6">
        <f t="shared" si="7"/>
        <v>0</v>
      </c>
      <c r="AI52" s="6">
        <f t="shared" si="7"/>
        <v>0</v>
      </c>
      <c r="AJ52" s="6">
        <f t="shared" si="7"/>
        <v>0</v>
      </c>
      <c r="AK52" s="6">
        <f t="shared" si="7"/>
        <v>0</v>
      </c>
      <c r="AL52" s="6">
        <f t="shared" si="7"/>
        <v>0</v>
      </c>
      <c r="AM52" s="6">
        <f t="shared" si="7"/>
        <v>0</v>
      </c>
    </row>
    <row r="53" spans="1:39" ht="47.25">
      <c r="A53" s="9" t="s">
        <v>54</v>
      </c>
      <c r="B53" s="34" t="s">
        <v>55</v>
      </c>
      <c r="C53" s="1" t="s">
        <v>994</v>
      </c>
      <c r="D53" s="6">
        <f t="shared" ref="D53" si="8">D54+D155</f>
        <v>3.2299999999999995</v>
      </c>
      <c r="E53" s="6">
        <f t="shared" ref="E53" si="9">E54+E155</f>
        <v>0</v>
      </c>
      <c r="F53" s="6">
        <f t="shared" ref="F53" si="10">F54+F155</f>
        <v>-2.4400000000000004</v>
      </c>
      <c r="G53" s="6">
        <f t="shared" ref="G53" si="11">G54+G155</f>
        <v>0</v>
      </c>
      <c r="H53" s="6">
        <f t="shared" ref="H53" si="12">H54+H155</f>
        <v>0</v>
      </c>
      <c r="I53" s="6">
        <f t="shared" ref="I53" si="13">I54+I155</f>
        <v>0</v>
      </c>
      <c r="J53" s="6">
        <f t="shared" ref="J53" si="14">J54+J155</f>
        <v>0</v>
      </c>
      <c r="K53" s="6">
        <f t="shared" ref="K53" si="15">K54+K155</f>
        <v>0</v>
      </c>
      <c r="L53" s="6">
        <f t="shared" ref="L53" si="16">L54+L155</f>
        <v>0</v>
      </c>
      <c r="M53" s="6">
        <f t="shared" ref="M53" si="17">M54+M155</f>
        <v>0</v>
      </c>
      <c r="N53" s="6">
        <f t="shared" ref="N53" si="18">N54+N155</f>
        <v>0</v>
      </c>
      <c r="O53" s="6">
        <f t="shared" ref="O53" si="19">O54+O155</f>
        <v>0</v>
      </c>
      <c r="P53" s="6">
        <f t="shared" ref="P53" si="20">P54+P155</f>
        <v>0</v>
      </c>
      <c r="Q53" s="6">
        <f t="shared" ref="Q53" si="21">Q54+Q155</f>
        <v>0</v>
      </c>
      <c r="R53" s="6">
        <f t="shared" ref="R53" si="22">R54+R155</f>
        <v>42.459999999999972</v>
      </c>
      <c r="S53" s="6">
        <f t="shared" ref="S53" si="23">S54+S155</f>
        <v>0</v>
      </c>
      <c r="T53" s="6">
        <f t="shared" ref="T53" si="24">T54+T155</f>
        <v>29.006000000000011</v>
      </c>
      <c r="U53" s="6">
        <f t="shared" ref="U53" si="25">U54+U155</f>
        <v>0</v>
      </c>
      <c r="V53" s="6">
        <f t="shared" ref="V53" si="26">V54+V155</f>
        <v>211</v>
      </c>
      <c r="W53" s="6">
        <f t="shared" ref="W53" si="27">W54+W155</f>
        <v>0</v>
      </c>
      <c r="X53" s="6">
        <f t="shared" ref="X53" si="28">X54+X155</f>
        <v>292</v>
      </c>
      <c r="Y53" s="6">
        <f t="shared" ref="Y53" si="29">Y54+Y155</f>
        <v>0</v>
      </c>
      <c r="Z53" s="6">
        <f t="shared" ref="Z53" si="30">Z54+Z155</f>
        <v>0</v>
      </c>
      <c r="AA53" s="6">
        <f t="shared" ref="AA53" si="31">AA54+AA155</f>
        <v>0</v>
      </c>
      <c r="AB53" s="6">
        <f t="shared" ref="AB53" si="32">AB54+AB155</f>
        <v>-5.3800000000000002E-3</v>
      </c>
      <c r="AC53" s="6">
        <f t="shared" ref="AC53" si="33">AC54+AC155</f>
        <v>0</v>
      </c>
      <c r="AD53" s="6">
        <f t="shared" ref="AD53" si="34">AD54+AD155</f>
        <v>-1.74E-3</v>
      </c>
      <c r="AE53" s="6">
        <f t="shared" ref="AE53" si="35">AE54+AE155</f>
        <v>0</v>
      </c>
      <c r="AF53" s="6">
        <f t="shared" ref="AF53" si="36">AF54+AF155</f>
        <v>0</v>
      </c>
      <c r="AG53" s="6">
        <f t="shared" ref="AG53" si="37">AG54+AG155</f>
        <v>0</v>
      </c>
      <c r="AH53" s="6">
        <f t="shared" ref="AH53" si="38">AH54+AH155</f>
        <v>0</v>
      </c>
      <c r="AI53" s="6">
        <f t="shared" ref="AI53" si="39">AI54+AI155</f>
        <v>0</v>
      </c>
      <c r="AJ53" s="6">
        <f t="shared" ref="AJ53" si="40">AJ54+AJ155</f>
        <v>0</v>
      </c>
      <c r="AK53" s="6">
        <f t="shared" ref="AK53" si="41">AK54+AK155</f>
        <v>0</v>
      </c>
      <c r="AL53" s="6">
        <f t="shared" ref="AL53" si="42">AL54+AL155</f>
        <v>0</v>
      </c>
      <c r="AM53" s="6">
        <f t="shared" ref="AM53" si="43">AM54+AM155</f>
        <v>0</v>
      </c>
    </row>
    <row r="54" spans="1:39" ht="15.75">
      <c r="A54" s="9" t="s">
        <v>56</v>
      </c>
      <c r="B54" s="34" t="s">
        <v>57</v>
      </c>
      <c r="C54" s="1" t="s">
        <v>994</v>
      </c>
      <c r="D54" s="6">
        <f t="shared" ref="D54:AM54" si="44">D55</f>
        <v>0.83000000000000007</v>
      </c>
      <c r="E54" s="6">
        <f t="shared" si="44"/>
        <v>0</v>
      </c>
      <c r="F54" s="6">
        <f t="shared" si="44"/>
        <v>-0.44999999999999996</v>
      </c>
      <c r="G54" s="6">
        <f t="shared" si="44"/>
        <v>0</v>
      </c>
      <c r="H54" s="6">
        <f t="shared" si="44"/>
        <v>0</v>
      </c>
      <c r="I54" s="6">
        <f t="shared" si="44"/>
        <v>0</v>
      </c>
      <c r="J54" s="6">
        <f t="shared" si="44"/>
        <v>0</v>
      </c>
      <c r="K54" s="6">
        <f t="shared" si="44"/>
        <v>0</v>
      </c>
      <c r="L54" s="6">
        <f t="shared" si="44"/>
        <v>0</v>
      </c>
      <c r="M54" s="6">
        <f t="shared" si="44"/>
        <v>0</v>
      </c>
      <c r="N54" s="6">
        <f t="shared" si="44"/>
        <v>0</v>
      </c>
      <c r="O54" s="6">
        <f t="shared" si="44"/>
        <v>0</v>
      </c>
      <c r="P54" s="6">
        <f t="shared" si="44"/>
        <v>0</v>
      </c>
      <c r="Q54" s="6">
        <f t="shared" si="44"/>
        <v>0</v>
      </c>
      <c r="R54" s="6">
        <f t="shared" si="44"/>
        <v>3.55</v>
      </c>
      <c r="S54" s="6">
        <f t="shared" si="44"/>
        <v>0</v>
      </c>
      <c r="T54" s="6">
        <f t="shared" si="44"/>
        <v>8.1660000000000004</v>
      </c>
      <c r="U54" s="6">
        <f t="shared" si="44"/>
        <v>0</v>
      </c>
      <c r="V54" s="6">
        <f t="shared" si="44"/>
        <v>39</v>
      </c>
      <c r="W54" s="6">
        <f t="shared" si="44"/>
        <v>0</v>
      </c>
      <c r="X54" s="6">
        <f t="shared" si="44"/>
        <v>114</v>
      </c>
      <c r="Y54" s="6">
        <f t="shared" si="44"/>
        <v>0</v>
      </c>
      <c r="Z54" s="6">
        <f t="shared" si="44"/>
        <v>0</v>
      </c>
      <c r="AA54" s="6">
        <f t="shared" si="44"/>
        <v>0</v>
      </c>
      <c r="AB54" s="6">
        <f t="shared" si="44"/>
        <v>-5.3800000000000002E-3</v>
      </c>
      <c r="AC54" s="6">
        <f t="shared" si="44"/>
        <v>0</v>
      </c>
      <c r="AD54" s="6">
        <f t="shared" si="44"/>
        <v>-1.74E-3</v>
      </c>
      <c r="AE54" s="6">
        <f t="shared" si="44"/>
        <v>0</v>
      </c>
      <c r="AF54" s="6">
        <f t="shared" si="44"/>
        <v>0</v>
      </c>
      <c r="AG54" s="6">
        <f t="shared" si="44"/>
        <v>0</v>
      </c>
      <c r="AH54" s="6">
        <f t="shared" si="44"/>
        <v>0</v>
      </c>
      <c r="AI54" s="6">
        <f t="shared" si="44"/>
        <v>0</v>
      </c>
      <c r="AJ54" s="6">
        <f t="shared" si="44"/>
        <v>0</v>
      </c>
      <c r="AK54" s="6">
        <f t="shared" si="44"/>
        <v>0</v>
      </c>
      <c r="AL54" s="6">
        <f t="shared" si="44"/>
        <v>0</v>
      </c>
      <c r="AM54" s="6">
        <f t="shared" si="44"/>
        <v>0</v>
      </c>
    </row>
    <row r="55" spans="1:39" s="3" customFormat="1" ht="15.75">
      <c r="A55" s="9" t="s">
        <v>880</v>
      </c>
      <c r="B55" s="35" t="s">
        <v>58</v>
      </c>
      <c r="C55" s="17" t="s">
        <v>882</v>
      </c>
      <c r="D55" s="7">
        <f>SUM(D57:D154)</f>
        <v>0.83000000000000007</v>
      </c>
      <c r="E55" s="7">
        <f t="shared" ref="E55:U55" si="45">SUM(E57:E154)</f>
        <v>0</v>
      </c>
      <c r="F55" s="7">
        <f t="shared" si="45"/>
        <v>-0.44999999999999996</v>
      </c>
      <c r="G55" s="7">
        <f t="shared" si="45"/>
        <v>0</v>
      </c>
      <c r="H55" s="7">
        <f t="shared" si="45"/>
        <v>0</v>
      </c>
      <c r="I55" s="7">
        <f t="shared" si="45"/>
        <v>0</v>
      </c>
      <c r="J55" s="7">
        <f t="shared" si="45"/>
        <v>0</v>
      </c>
      <c r="K55" s="7">
        <f t="shared" si="45"/>
        <v>0</v>
      </c>
      <c r="L55" s="7">
        <f t="shared" si="45"/>
        <v>0</v>
      </c>
      <c r="M55" s="7">
        <f t="shared" si="45"/>
        <v>0</v>
      </c>
      <c r="N55" s="7">
        <f t="shared" si="45"/>
        <v>0</v>
      </c>
      <c r="O55" s="7">
        <f t="shared" si="45"/>
        <v>0</v>
      </c>
      <c r="P55" s="7">
        <f t="shared" si="45"/>
        <v>0</v>
      </c>
      <c r="Q55" s="7">
        <f t="shared" si="45"/>
        <v>0</v>
      </c>
      <c r="R55" s="7">
        <f t="shared" si="45"/>
        <v>3.55</v>
      </c>
      <c r="S55" s="7">
        <f t="shared" si="45"/>
        <v>0</v>
      </c>
      <c r="T55" s="7">
        <f t="shared" si="45"/>
        <v>8.1660000000000004</v>
      </c>
      <c r="U55" s="7">
        <f t="shared" si="45"/>
        <v>0</v>
      </c>
      <c r="V55" s="7">
        <f t="shared" ref="V55:AM55" si="46">SUM(V57:V154)</f>
        <v>39</v>
      </c>
      <c r="W55" s="7">
        <f t="shared" si="46"/>
        <v>0</v>
      </c>
      <c r="X55" s="7">
        <f t="shared" si="46"/>
        <v>114</v>
      </c>
      <c r="Y55" s="7">
        <f t="shared" si="46"/>
        <v>0</v>
      </c>
      <c r="Z55" s="7">
        <f t="shared" si="46"/>
        <v>0</v>
      </c>
      <c r="AA55" s="7">
        <f t="shared" si="46"/>
        <v>0</v>
      </c>
      <c r="AB55" s="7">
        <f>SUM(AB56:AB154)</f>
        <v>-5.3800000000000002E-3</v>
      </c>
      <c r="AC55" s="7">
        <f t="shared" ref="AC55:AE55" si="47">SUM(AC56:AC154)</f>
        <v>0</v>
      </c>
      <c r="AD55" s="7">
        <f t="shared" si="47"/>
        <v>-1.74E-3</v>
      </c>
      <c r="AE55" s="7">
        <f t="shared" si="47"/>
        <v>0</v>
      </c>
      <c r="AF55" s="7">
        <f t="shared" si="46"/>
        <v>0</v>
      </c>
      <c r="AG55" s="7">
        <f t="shared" si="46"/>
        <v>0</v>
      </c>
      <c r="AH55" s="7">
        <f t="shared" si="46"/>
        <v>0</v>
      </c>
      <c r="AI55" s="7">
        <f t="shared" si="46"/>
        <v>0</v>
      </c>
      <c r="AJ55" s="7">
        <f t="shared" si="46"/>
        <v>0</v>
      </c>
      <c r="AK55" s="7">
        <f t="shared" si="46"/>
        <v>0</v>
      </c>
      <c r="AL55" s="7">
        <f t="shared" si="46"/>
        <v>0</v>
      </c>
      <c r="AM55" s="7">
        <f t="shared" si="46"/>
        <v>0</v>
      </c>
    </row>
    <row r="56" spans="1:39" ht="15.75">
      <c r="A56" s="9"/>
      <c r="B56" s="32" t="s">
        <v>194</v>
      </c>
      <c r="C56" s="16"/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-2.5699999999999998E-3</v>
      </c>
      <c r="AC56" s="6">
        <v>0</v>
      </c>
      <c r="AD56" s="6">
        <v>-9.1E-4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</row>
    <row r="57" spans="1:39" ht="15.75">
      <c r="A57" s="9"/>
      <c r="B57" s="32" t="s">
        <v>195</v>
      </c>
      <c r="C57" s="15"/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</row>
    <row r="58" spans="1:39" ht="30">
      <c r="A58" s="9"/>
      <c r="B58" s="38" t="s">
        <v>999</v>
      </c>
      <c r="C58" s="15" t="s">
        <v>912</v>
      </c>
      <c r="D58" s="6">
        <v>0.25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0.5</v>
      </c>
      <c r="S58" s="6">
        <v>0</v>
      </c>
      <c r="T58" s="6">
        <v>0</v>
      </c>
      <c r="U58" s="6">
        <v>0</v>
      </c>
      <c r="V58" s="6">
        <v>6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</row>
    <row r="59" spans="1:39" ht="15.75">
      <c r="A59" s="9"/>
      <c r="B59" s="32" t="s">
        <v>60</v>
      </c>
      <c r="C59" s="15"/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</row>
    <row r="60" spans="1:39" ht="30">
      <c r="A60" s="9"/>
      <c r="B60" s="38" t="s">
        <v>1000</v>
      </c>
      <c r="C60" s="15" t="s">
        <v>912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0.4</v>
      </c>
      <c r="U60" s="6">
        <v>0</v>
      </c>
      <c r="V60" s="6">
        <v>0</v>
      </c>
      <c r="W60" s="6">
        <v>0</v>
      </c>
      <c r="X60" s="6">
        <v>3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</row>
    <row r="61" spans="1:39" ht="15.75">
      <c r="A61" s="9"/>
      <c r="B61" s="32" t="s">
        <v>71</v>
      </c>
      <c r="C61" s="15"/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</row>
    <row r="62" spans="1:39" ht="30">
      <c r="A62" s="9"/>
      <c r="B62" s="42" t="s">
        <v>1001</v>
      </c>
      <c r="C62" s="15" t="s">
        <v>912</v>
      </c>
      <c r="D62" s="6">
        <v>0</v>
      </c>
      <c r="E62" s="6">
        <v>0</v>
      </c>
      <c r="F62" s="6">
        <f>0.4-0.63</f>
        <v>-0.22999999999999998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0.4</v>
      </c>
      <c r="U62" s="6">
        <v>0</v>
      </c>
      <c r="V62" s="6">
        <v>0</v>
      </c>
      <c r="W62" s="6">
        <v>0</v>
      </c>
      <c r="X62" s="6">
        <v>3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</row>
    <row r="63" spans="1:39" ht="15.75">
      <c r="A63" s="9"/>
      <c r="B63" s="32" t="s">
        <v>68</v>
      </c>
      <c r="C63" s="15"/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</row>
    <row r="64" spans="1:39" ht="30">
      <c r="A64" s="9"/>
      <c r="B64" s="42" t="s">
        <v>1002</v>
      </c>
      <c r="C64" s="15" t="s">
        <v>912</v>
      </c>
      <c r="D64" s="6">
        <v>0</v>
      </c>
      <c r="E64" s="6">
        <v>0</v>
      </c>
      <c r="F64" s="6">
        <f>0.4-0.25</f>
        <v>0.15000000000000002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0.4</v>
      </c>
      <c r="U64" s="6">
        <v>0</v>
      </c>
      <c r="V64" s="6">
        <v>0</v>
      </c>
      <c r="W64" s="6">
        <v>0</v>
      </c>
      <c r="X64" s="6">
        <v>3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</row>
    <row r="65" spans="1:39" ht="15.75">
      <c r="A65" s="9"/>
      <c r="B65" s="32" t="s">
        <v>69</v>
      </c>
      <c r="C65" s="15"/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</row>
    <row r="66" spans="1:39" ht="30">
      <c r="A66" s="9"/>
      <c r="B66" s="42" t="s">
        <v>1003</v>
      </c>
      <c r="C66" s="15" t="s">
        <v>912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0.1</v>
      </c>
      <c r="S66" s="6">
        <v>0</v>
      </c>
      <c r="T66" s="6">
        <v>0</v>
      </c>
      <c r="U66" s="6">
        <v>0</v>
      </c>
      <c r="V66" s="6">
        <v>3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</row>
    <row r="67" spans="1:39" ht="15.75">
      <c r="A67" s="9"/>
      <c r="B67" s="32" t="s">
        <v>62</v>
      </c>
      <c r="C67" s="15"/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</row>
    <row r="68" spans="1:39" ht="30">
      <c r="A68" s="9"/>
      <c r="B68" s="38" t="s">
        <v>1004</v>
      </c>
      <c r="C68" s="15" t="s">
        <v>912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0.16</v>
      </c>
      <c r="U68" s="6">
        <v>0</v>
      </c>
      <c r="V68" s="6">
        <v>0</v>
      </c>
      <c r="W68" s="6">
        <v>0</v>
      </c>
      <c r="X68" s="6">
        <v>3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</row>
    <row r="69" spans="1:39" ht="15.75">
      <c r="A69" s="9"/>
      <c r="B69" s="32" t="s">
        <v>63</v>
      </c>
      <c r="C69" s="15"/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</row>
    <row r="70" spans="1:39" ht="30">
      <c r="A70" s="9"/>
      <c r="B70" s="38" t="s">
        <v>1005</v>
      </c>
      <c r="C70" s="15" t="s">
        <v>912</v>
      </c>
      <c r="D70" s="6">
        <v>0</v>
      </c>
      <c r="E70" s="6">
        <v>0</v>
      </c>
      <c r="F70" s="6">
        <f>0.16-0.25</f>
        <v>-0.09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0.16</v>
      </c>
      <c r="U70" s="6">
        <v>0</v>
      </c>
      <c r="V70" s="6">
        <v>0</v>
      </c>
      <c r="W70" s="6">
        <v>0</v>
      </c>
      <c r="X70" s="6">
        <v>3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</row>
    <row r="71" spans="1:39" ht="15.75">
      <c r="A71" s="9"/>
      <c r="B71" s="32" t="s">
        <v>64</v>
      </c>
      <c r="C71" s="15"/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</row>
    <row r="72" spans="1:39" ht="30">
      <c r="A72" s="9"/>
      <c r="B72" s="38" t="s">
        <v>1403</v>
      </c>
      <c r="C72" s="15" t="s">
        <v>912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0.25</v>
      </c>
      <c r="U72" s="6">
        <v>0</v>
      </c>
      <c r="V72" s="6">
        <v>0</v>
      </c>
      <c r="W72" s="6">
        <v>0</v>
      </c>
      <c r="X72" s="6">
        <v>3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</row>
    <row r="73" spans="1:39" ht="15.75">
      <c r="A73" s="9"/>
      <c r="B73" s="32" t="s">
        <v>196</v>
      </c>
      <c r="C73" s="15"/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</row>
    <row r="74" spans="1:39" s="3" customFormat="1" ht="15.75">
      <c r="A74" s="9"/>
      <c r="B74" s="32" t="s">
        <v>195</v>
      </c>
      <c r="C74" s="15"/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</row>
    <row r="75" spans="1:39" s="3" customFormat="1" ht="30">
      <c r="A75" s="9"/>
      <c r="B75" s="38" t="s">
        <v>1006</v>
      </c>
      <c r="C75" s="15" t="s">
        <v>913</v>
      </c>
      <c r="D75" s="6">
        <f>0.5-0.32</f>
        <v>0.18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0.5</v>
      </c>
      <c r="S75" s="6">
        <v>0</v>
      </c>
      <c r="T75" s="6">
        <v>0</v>
      </c>
      <c r="U75" s="6">
        <v>0</v>
      </c>
      <c r="V75" s="6">
        <v>6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</row>
    <row r="76" spans="1:39" ht="15.75">
      <c r="A76" s="9"/>
      <c r="B76" s="32" t="s">
        <v>60</v>
      </c>
      <c r="C76" s="15"/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</row>
    <row r="77" spans="1:39" ht="30">
      <c r="A77" s="9"/>
      <c r="B77" s="38" t="s">
        <v>1007</v>
      </c>
      <c r="C77" s="15" t="s">
        <v>913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0.16</v>
      </c>
      <c r="U77" s="6">
        <v>0</v>
      </c>
      <c r="V77" s="6">
        <v>0</v>
      </c>
      <c r="W77" s="6">
        <v>0</v>
      </c>
      <c r="X77" s="6">
        <v>3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</row>
    <row r="78" spans="1:39" ht="15.75">
      <c r="A78" s="9"/>
      <c r="B78" s="32" t="s">
        <v>71</v>
      </c>
      <c r="C78" s="15"/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</row>
    <row r="79" spans="1:39" ht="30">
      <c r="A79" s="9"/>
      <c r="B79" s="42" t="s">
        <v>1008</v>
      </c>
      <c r="C79" s="15" t="s">
        <v>913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0.4</v>
      </c>
      <c r="U79" s="6">
        <v>0</v>
      </c>
      <c r="V79" s="6">
        <v>0</v>
      </c>
      <c r="W79" s="6">
        <v>0</v>
      </c>
      <c r="X79" s="6">
        <v>3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</row>
    <row r="80" spans="1:39" ht="15.75">
      <c r="A80" s="9"/>
      <c r="B80" s="32" t="s">
        <v>68</v>
      </c>
      <c r="C80" s="15"/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</row>
    <row r="81" spans="1:39" ht="30">
      <c r="A81" s="9"/>
      <c r="B81" s="42" t="s">
        <v>1009</v>
      </c>
      <c r="C81" s="15" t="s">
        <v>913</v>
      </c>
      <c r="D81" s="6">
        <v>0</v>
      </c>
      <c r="E81" s="6">
        <v>0</v>
      </c>
      <c r="F81" s="6">
        <f>0.4-0.25</f>
        <v>0.15000000000000002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0.4</v>
      </c>
      <c r="U81" s="6">
        <v>0</v>
      </c>
      <c r="V81" s="6">
        <v>0</v>
      </c>
      <c r="W81" s="6">
        <v>0</v>
      </c>
      <c r="X81" s="6">
        <v>3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</row>
    <row r="82" spans="1:39" ht="15.75">
      <c r="A82" s="9"/>
      <c r="B82" s="32" t="s">
        <v>69</v>
      </c>
      <c r="C82" s="15"/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</row>
    <row r="83" spans="1:39" ht="30">
      <c r="A83" s="9"/>
      <c r="B83" s="42" t="s">
        <v>1010</v>
      </c>
      <c r="C83" s="15" t="s">
        <v>913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0.4</v>
      </c>
      <c r="S83" s="6">
        <v>0</v>
      </c>
      <c r="T83" s="6">
        <v>0</v>
      </c>
      <c r="U83" s="6">
        <v>0</v>
      </c>
      <c r="V83" s="6">
        <v>3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</row>
    <row r="84" spans="1:39" ht="15.75">
      <c r="A84" s="9"/>
      <c r="B84" s="32" t="s">
        <v>197</v>
      </c>
      <c r="C84" s="15"/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</row>
    <row r="85" spans="1:39" ht="30">
      <c r="A85" s="9"/>
      <c r="B85" s="38" t="s">
        <v>1011</v>
      </c>
      <c r="C85" s="15" t="s">
        <v>913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0.16</v>
      </c>
      <c r="U85" s="6">
        <v>0</v>
      </c>
      <c r="V85" s="6">
        <v>0</v>
      </c>
      <c r="W85" s="6">
        <v>0</v>
      </c>
      <c r="X85" s="6">
        <v>3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</row>
    <row r="86" spans="1:39" s="3" customFormat="1" ht="15.75">
      <c r="A86" s="9"/>
      <c r="B86" s="32" t="s">
        <v>61</v>
      </c>
      <c r="C86" s="15"/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</row>
    <row r="87" spans="1:39" ht="30">
      <c r="A87" s="9"/>
      <c r="B87" s="38" t="s">
        <v>1012</v>
      </c>
      <c r="C87" s="15" t="s">
        <v>913</v>
      </c>
      <c r="D87" s="6">
        <v>0</v>
      </c>
      <c r="E87" s="6">
        <v>0</v>
      </c>
      <c r="F87" s="6">
        <f>0.1-0.16</f>
        <v>-0.06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0.1</v>
      </c>
      <c r="U87" s="6">
        <v>0</v>
      </c>
      <c r="V87" s="6">
        <v>0</v>
      </c>
      <c r="W87" s="6">
        <v>0</v>
      </c>
      <c r="X87" s="6">
        <v>3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</row>
    <row r="88" spans="1:39" ht="15.75">
      <c r="A88" s="9"/>
      <c r="B88" s="32" t="s">
        <v>63</v>
      </c>
      <c r="C88" s="15"/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</row>
    <row r="89" spans="1:39" ht="30">
      <c r="A89" s="9"/>
      <c r="B89" s="38" t="s">
        <v>1013</v>
      </c>
      <c r="C89" s="15" t="s">
        <v>913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0.16</v>
      </c>
      <c r="U89" s="6">
        <v>0</v>
      </c>
      <c r="V89" s="6">
        <v>0</v>
      </c>
      <c r="W89" s="6">
        <v>0</v>
      </c>
      <c r="X89" s="6">
        <v>3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</row>
    <row r="90" spans="1:39" ht="15.75">
      <c r="A90" s="9"/>
      <c r="B90" s="32" t="s">
        <v>72</v>
      </c>
      <c r="C90" s="15"/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</row>
    <row r="91" spans="1:39" ht="30">
      <c r="A91" s="9"/>
      <c r="B91" s="38" t="s">
        <v>1014</v>
      </c>
      <c r="C91" s="15" t="s">
        <v>913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0.1</v>
      </c>
      <c r="U91" s="6">
        <v>0</v>
      </c>
      <c r="V91" s="6">
        <v>0</v>
      </c>
      <c r="W91" s="6">
        <v>0</v>
      </c>
      <c r="X91" s="6">
        <v>3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</row>
    <row r="92" spans="1:39" ht="15.75">
      <c r="A92" s="9"/>
      <c r="B92" s="32" t="s">
        <v>64</v>
      </c>
      <c r="C92" s="15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</row>
    <row r="93" spans="1:39" ht="30">
      <c r="A93" s="9"/>
      <c r="B93" s="38" t="s">
        <v>1404</v>
      </c>
      <c r="C93" s="15" t="s">
        <v>913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0.4</v>
      </c>
      <c r="U93" s="6">
        <v>0</v>
      </c>
      <c r="V93" s="6">
        <v>0</v>
      </c>
      <c r="W93" s="6">
        <v>0</v>
      </c>
      <c r="X93" s="6">
        <v>3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</row>
    <row r="94" spans="1:39" ht="15.75">
      <c r="A94" s="9"/>
      <c r="B94" s="32" t="s">
        <v>198</v>
      </c>
      <c r="C94" s="15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-3.2000000000000003E-4</v>
      </c>
      <c r="AC94" s="6">
        <v>0</v>
      </c>
      <c r="AD94" s="6">
        <v>-1.2999999999999999E-4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</row>
    <row r="95" spans="1:39" ht="15.75">
      <c r="A95" s="9"/>
      <c r="B95" s="32" t="s">
        <v>195</v>
      </c>
      <c r="C95" s="15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</row>
    <row r="96" spans="1:39" ht="30">
      <c r="A96" s="9"/>
      <c r="B96" s="38" t="s">
        <v>1015</v>
      </c>
      <c r="C96" s="15" t="s">
        <v>914</v>
      </c>
      <c r="D96" s="6">
        <f>0.8-0.4</f>
        <v>0.4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0.8</v>
      </c>
      <c r="S96" s="6">
        <v>0</v>
      </c>
      <c r="T96" s="6">
        <v>0</v>
      </c>
      <c r="U96" s="6">
        <v>0</v>
      </c>
      <c r="V96" s="6">
        <v>6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</row>
    <row r="97" spans="1:39" ht="15.75">
      <c r="A97" s="9"/>
      <c r="B97" s="32" t="s">
        <v>60</v>
      </c>
      <c r="C97" s="15"/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</row>
    <row r="98" spans="1:39" ht="30">
      <c r="A98" s="9"/>
      <c r="B98" s="38" t="s">
        <v>1016</v>
      </c>
      <c r="C98" s="15" t="s">
        <v>914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0.25</v>
      </c>
      <c r="U98" s="6">
        <v>0</v>
      </c>
      <c r="V98" s="6">
        <v>0</v>
      </c>
      <c r="W98" s="6">
        <v>0</v>
      </c>
      <c r="X98" s="6">
        <v>3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</row>
    <row r="99" spans="1:39" ht="15.75">
      <c r="A99" s="9"/>
      <c r="B99" s="32" t="s">
        <v>71</v>
      </c>
      <c r="C99" s="15"/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</row>
    <row r="100" spans="1:39" ht="30">
      <c r="A100" s="9"/>
      <c r="B100" s="42" t="s">
        <v>1017</v>
      </c>
      <c r="C100" s="15" t="s">
        <v>914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0.25</v>
      </c>
      <c r="U100" s="6">
        <v>0</v>
      </c>
      <c r="V100" s="6">
        <v>0</v>
      </c>
      <c r="W100" s="6">
        <v>0</v>
      </c>
      <c r="X100" s="6">
        <v>3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</row>
    <row r="101" spans="1:39" ht="15.75">
      <c r="A101" s="9"/>
      <c r="B101" s="32" t="s">
        <v>68</v>
      </c>
      <c r="C101" s="15"/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</row>
    <row r="102" spans="1:39" ht="30">
      <c r="A102" s="9"/>
      <c r="B102" s="42" t="s">
        <v>1018</v>
      </c>
      <c r="C102" s="15" t="s">
        <v>914</v>
      </c>
      <c r="D102" s="6">
        <v>0</v>
      </c>
      <c r="E102" s="6">
        <v>0</v>
      </c>
      <c r="F102" s="6">
        <f>0.1-0.05</f>
        <v>0.05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0.1</v>
      </c>
      <c r="U102" s="6">
        <v>0</v>
      </c>
      <c r="V102" s="6">
        <v>0</v>
      </c>
      <c r="W102" s="6">
        <v>0</v>
      </c>
      <c r="X102" s="6">
        <v>3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</row>
    <row r="103" spans="1:39" ht="15.75">
      <c r="A103" s="9"/>
      <c r="B103" s="32" t="s">
        <v>69</v>
      </c>
      <c r="C103" s="15"/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</row>
    <row r="104" spans="1:39" ht="30">
      <c r="A104" s="9"/>
      <c r="B104" s="42" t="s">
        <v>1019</v>
      </c>
      <c r="C104" s="15" t="s">
        <v>914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0.25</v>
      </c>
      <c r="S104" s="6">
        <v>0</v>
      </c>
      <c r="T104" s="6">
        <v>0</v>
      </c>
      <c r="U104" s="6">
        <v>0</v>
      </c>
      <c r="V104" s="6">
        <v>3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</row>
    <row r="105" spans="1:39" ht="15.75">
      <c r="A105" s="9"/>
      <c r="B105" s="32" t="s">
        <v>62</v>
      </c>
      <c r="C105" s="15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</row>
    <row r="106" spans="1:39" ht="30">
      <c r="A106" s="9"/>
      <c r="B106" s="38" t="s">
        <v>1020</v>
      </c>
      <c r="C106" s="15" t="s">
        <v>914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6.3E-2</v>
      </c>
      <c r="U106" s="6">
        <v>0</v>
      </c>
      <c r="V106" s="6">
        <v>0</v>
      </c>
      <c r="W106" s="6">
        <v>0</v>
      </c>
      <c r="X106" s="6">
        <v>3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</row>
    <row r="107" spans="1:39" ht="15.75">
      <c r="A107" s="9"/>
      <c r="B107" s="32" t="s">
        <v>61</v>
      </c>
      <c r="C107" s="15"/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</row>
    <row r="108" spans="1:39" ht="30">
      <c r="A108" s="9"/>
      <c r="B108" s="38" t="s">
        <v>1021</v>
      </c>
      <c r="C108" s="15" t="s">
        <v>914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0.16</v>
      </c>
      <c r="U108" s="6">
        <v>0</v>
      </c>
      <c r="V108" s="6">
        <v>0</v>
      </c>
      <c r="W108" s="6">
        <v>0</v>
      </c>
      <c r="X108" s="6">
        <v>3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</row>
    <row r="109" spans="1:39" ht="15.75">
      <c r="A109" s="9"/>
      <c r="B109" s="32" t="s">
        <v>63</v>
      </c>
      <c r="C109" s="15"/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</row>
    <row r="110" spans="1:39" ht="30">
      <c r="A110" s="9"/>
      <c r="B110" s="38" t="s">
        <v>1022</v>
      </c>
      <c r="C110" s="15" t="s">
        <v>914</v>
      </c>
      <c r="D110" s="6">
        <v>0</v>
      </c>
      <c r="E110" s="6">
        <v>0</v>
      </c>
      <c r="F110" s="6">
        <f>0.16-0.1</f>
        <v>0.06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0.16</v>
      </c>
      <c r="U110" s="6">
        <v>0</v>
      </c>
      <c r="V110" s="6">
        <v>0</v>
      </c>
      <c r="W110" s="6">
        <v>0</v>
      </c>
      <c r="X110" s="6">
        <v>3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</row>
    <row r="111" spans="1:39" ht="15.75">
      <c r="A111" s="9"/>
      <c r="B111" s="32" t="s">
        <v>72</v>
      </c>
      <c r="C111" s="15"/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</row>
    <row r="112" spans="1:39" ht="30">
      <c r="A112" s="9"/>
      <c r="B112" s="38" t="s">
        <v>1401</v>
      </c>
      <c r="C112" s="15" t="s">
        <v>914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0.25</v>
      </c>
      <c r="U112" s="6">
        <v>0</v>
      </c>
      <c r="V112" s="6">
        <v>0</v>
      </c>
      <c r="W112" s="6">
        <v>0</v>
      </c>
      <c r="X112" s="6">
        <v>3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</row>
    <row r="113" spans="1:39" ht="30">
      <c r="A113" s="9"/>
      <c r="B113" s="38" t="s">
        <v>1023</v>
      </c>
      <c r="C113" s="15" t="s">
        <v>914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0.16</v>
      </c>
      <c r="U113" s="6">
        <v>0</v>
      </c>
      <c r="V113" s="6">
        <v>0</v>
      </c>
      <c r="W113" s="6">
        <v>0</v>
      </c>
      <c r="X113" s="6">
        <v>3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</row>
    <row r="114" spans="1:39" ht="15.75">
      <c r="A114" s="9"/>
      <c r="B114" s="32" t="s">
        <v>64</v>
      </c>
      <c r="C114" s="15"/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</row>
    <row r="115" spans="1:39" ht="30">
      <c r="A115" s="9"/>
      <c r="B115" s="38" t="s">
        <v>1405</v>
      </c>
      <c r="C115" s="15" t="s">
        <v>914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0.4</v>
      </c>
      <c r="U115" s="6">
        <v>0</v>
      </c>
      <c r="V115" s="6">
        <v>0</v>
      </c>
      <c r="W115" s="6">
        <v>0</v>
      </c>
      <c r="X115" s="6">
        <v>3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</row>
    <row r="116" spans="1:39" ht="15.75">
      <c r="A116" s="9"/>
      <c r="B116" s="32" t="s">
        <v>199</v>
      </c>
      <c r="C116" s="15"/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-2.33E-3</v>
      </c>
      <c r="AC116" s="6">
        <v>0</v>
      </c>
      <c r="AD116" s="6">
        <v>-6.0999999999999997E-4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</row>
    <row r="117" spans="1:39" ht="15.75">
      <c r="A117" s="9"/>
      <c r="B117" s="32" t="s">
        <v>195</v>
      </c>
      <c r="C117" s="15"/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</row>
    <row r="118" spans="1:39" ht="30">
      <c r="A118" s="9"/>
      <c r="B118" s="38" t="s">
        <v>1024</v>
      </c>
      <c r="C118" s="15" t="s">
        <v>915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0.4</v>
      </c>
      <c r="S118" s="6">
        <v>0</v>
      </c>
      <c r="T118" s="6">
        <v>0</v>
      </c>
      <c r="U118" s="6">
        <v>0</v>
      </c>
      <c r="V118" s="6">
        <v>3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</row>
    <row r="119" spans="1:39" ht="15.75">
      <c r="A119" s="9"/>
      <c r="B119" s="32" t="s">
        <v>60</v>
      </c>
      <c r="C119" s="15"/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</row>
    <row r="120" spans="1:39" ht="30">
      <c r="A120" s="9"/>
      <c r="B120" s="38" t="s">
        <v>1025</v>
      </c>
      <c r="C120" s="15" t="s">
        <v>915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0.25</v>
      </c>
      <c r="U120" s="6">
        <v>0</v>
      </c>
      <c r="V120" s="6">
        <v>0</v>
      </c>
      <c r="W120" s="6">
        <v>0</v>
      </c>
      <c r="X120" s="6">
        <v>3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</row>
    <row r="121" spans="1:39" ht="15.75">
      <c r="A121" s="9"/>
      <c r="B121" s="32" t="s">
        <v>200</v>
      </c>
      <c r="C121" s="15"/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</row>
    <row r="122" spans="1:39" ht="30">
      <c r="A122" s="9"/>
      <c r="B122" s="42" t="s">
        <v>1026</v>
      </c>
      <c r="C122" s="15" t="s">
        <v>915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0.4</v>
      </c>
      <c r="U122" s="6">
        <v>0</v>
      </c>
      <c r="V122" s="6">
        <v>0</v>
      </c>
      <c r="W122" s="6">
        <v>0</v>
      </c>
      <c r="X122" s="6">
        <v>3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</row>
    <row r="123" spans="1:39" ht="15.75">
      <c r="A123" s="9"/>
      <c r="B123" s="32" t="s">
        <v>68</v>
      </c>
      <c r="C123" s="15"/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</row>
    <row r="124" spans="1:39" ht="30">
      <c r="A124" s="9"/>
      <c r="B124" s="42" t="s">
        <v>1027</v>
      </c>
      <c r="C124" s="15" t="s">
        <v>915</v>
      </c>
      <c r="D124" s="7">
        <v>0</v>
      </c>
      <c r="E124" s="7">
        <v>0</v>
      </c>
      <c r="F124" s="7">
        <f>0.25-0.16</f>
        <v>0.09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0.25</v>
      </c>
      <c r="U124" s="7">
        <v>0</v>
      </c>
      <c r="V124" s="7">
        <v>0</v>
      </c>
      <c r="W124" s="7">
        <v>0</v>
      </c>
      <c r="X124" s="7">
        <v>3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</row>
    <row r="125" spans="1:39" ht="15.75">
      <c r="A125" s="9"/>
      <c r="B125" s="32" t="s">
        <v>69</v>
      </c>
      <c r="C125" s="15"/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</row>
    <row r="126" spans="1:39" ht="30">
      <c r="A126" s="9"/>
      <c r="B126" s="42" t="s">
        <v>1028</v>
      </c>
      <c r="C126" s="15" t="s">
        <v>915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0.1</v>
      </c>
      <c r="S126" s="6">
        <v>0</v>
      </c>
      <c r="T126" s="6">
        <v>0</v>
      </c>
      <c r="U126" s="6">
        <v>0</v>
      </c>
      <c r="V126" s="6">
        <v>3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</row>
    <row r="127" spans="1:39" s="3" customFormat="1" ht="15.75">
      <c r="A127" s="9"/>
      <c r="B127" s="32" t="s">
        <v>62</v>
      </c>
      <c r="C127" s="15"/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</row>
    <row r="128" spans="1:39" ht="30">
      <c r="A128" s="9"/>
      <c r="B128" s="38" t="s">
        <v>1029</v>
      </c>
      <c r="C128" s="15" t="s">
        <v>915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0.16</v>
      </c>
      <c r="U128" s="6">
        <v>0</v>
      </c>
      <c r="V128" s="6">
        <v>0</v>
      </c>
      <c r="W128" s="6">
        <v>0</v>
      </c>
      <c r="X128" s="6">
        <v>3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</row>
    <row r="129" spans="1:39" ht="15.75">
      <c r="A129" s="9"/>
      <c r="B129" s="32" t="s">
        <v>61</v>
      </c>
      <c r="C129" s="15"/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</row>
    <row r="130" spans="1:39" ht="30">
      <c r="A130" s="9"/>
      <c r="B130" s="38" t="s">
        <v>1030</v>
      </c>
      <c r="C130" s="15" t="s">
        <v>915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0.16</v>
      </c>
      <c r="U130" s="6">
        <v>0</v>
      </c>
      <c r="V130" s="6">
        <v>0</v>
      </c>
      <c r="W130" s="6">
        <v>0</v>
      </c>
      <c r="X130" s="6">
        <v>3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</row>
    <row r="131" spans="1:39" ht="15.75">
      <c r="A131" s="9"/>
      <c r="B131" s="32" t="s">
        <v>63</v>
      </c>
      <c r="C131" s="15"/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</row>
    <row r="132" spans="1:39" ht="30">
      <c r="A132" s="9"/>
      <c r="B132" s="38" t="s">
        <v>1031</v>
      </c>
      <c r="C132" s="15" t="s">
        <v>915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0.1</v>
      </c>
      <c r="U132" s="6">
        <v>0</v>
      </c>
      <c r="V132" s="6">
        <v>0</v>
      </c>
      <c r="W132" s="6">
        <v>0</v>
      </c>
      <c r="X132" s="6">
        <v>3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</row>
    <row r="133" spans="1:39" ht="15.75">
      <c r="A133" s="9"/>
      <c r="B133" s="32" t="s">
        <v>72</v>
      </c>
      <c r="C133" s="15"/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</row>
    <row r="134" spans="1:39" ht="30">
      <c r="A134" s="9"/>
      <c r="B134" s="38" t="s">
        <v>1032</v>
      </c>
      <c r="C134" s="15" t="s">
        <v>915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0.25</v>
      </c>
      <c r="U134" s="6">
        <v>0</v>
      </c>
      <c r="V134" s="6">
        <v>0</v>
      </c>
      <c r="W134" s="6">
        <v>0</v>
      </c>
      <c r="X134" s="6">
        <v>3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</row>
    <row r="135" spans="1:39" ht="15.75">
      <c r="A135" s="9"/>
      <c r="B135" s="32" t="s">
        <v>64</v>
      </c>
      <c r="C135" s="15"/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</row>
    <row r="136" spans="1:39" ht="30">
      <c r="A136" s="9"/>
      <c r="B136" s="38" t="s">
        <v>1406</v>
      </c>
      <c r="C136" s="15" t="s">
        <v>915</v>
      </c>
      <c r="D136" s="6">
        <v>0</v>
      </c>
      <c r="E136" s="6">
        <v>0</v>
      </c>
      <c r="F136" s="6">
        <f>0.1-0.16</f>
        <v>-0.06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0.1</v>
      </c>
      <c r="U136" s="6">
        <v>0</v>
      </c>
      <c r="V136" s="6">
        <v>0</v>
      </c>
      <c r="W136" s="6">
        <v>0</v>
      </c>
      <c r="X136" s="6">
        <v>3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</row>
    <row r="137" spans="1:39" ht="15.75">
      <c r="A137" s="9"/>
      <c r="B137" s="32" t="s">
        <v>201</v>
      </c>
      <c r="C137" s="15"/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-1.6000000000000001E-4</v>
      </c>
      <c r="AC137" s="6">
        <v>0</v>
      </c>
      <c r="AD137" s="6">
        <v>-9.0000000000000006E-5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</row>
    <row r="138" spans="1:39" ht="15.75">
      <c r="A138" s="9"/>
      <c r="B138" s="32" t="s">
        <v>195</v>
      </c>
      <c r="C138" s="15"/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</row>
    <row r="139" spans="1:39" ht="30">
      <c r="A139" s="9"/>
      <c r="B139" s="38" t="s">
        <v>1033</v>
      </c>
      <c r="C139" s="15" t="s">
        <v>916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0.25</v>
      </c>
      <c r="S139" s="6">
        <v>0</v>
      </c>
      <c r="T139" s="6">
        <v>0</v>
      </c>
      <c r="U139" s="6">
        <v>0</v>
      </c>
      <c r="V139" s="6">
        <v>3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</row>
    <row r="140" spans="1:39" ht="15.75">
      <c r="A140" s="9"/>
      <c r="B140" s="32" t="s">
        <v>60</v>
      </c>
      <c r="C140" s="15"/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</row>
    <row r="141" spans="1:39" ht="30">
      <c r="A141" s="9"/>
      <c r="B141" s="38" t="s">
        <v>1034</v>
      </c>
      <c r="C141" s="15" t="s">
        <v>916</v>
      </c>
      <c r="D141" s="6">
        <v>0</v>
      </c>
      <c r="E141" s="6">
        <v>0</v>
      </c>
      <c r="F141" s="6">
        <f>0.25-0.8</f>
        <v>-0.55000000000000004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0.25</v>
      </c>
      <c r="U141" s="6">
        <v>0</v>
      </c>
      <c r="V141" s="6">
        <v>0</v>
      </c>
      <c r="W141" s="6">
        <v>0</v>
      </c>
      <c r="X141" s="6">
        <v>3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</row>
    <row r="142" spans="1:39" ht="15.75">
      <c r="A142" s="9"/>
      <c r="B142" s="32" t="s">
        <v>71</v>
      </c>
      <c r="C142" s="15"/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</row>
    <row r="143" spans="1:39" ht="30">
      <c r="A143" s="9"/>
      <c r="B143" s="42" t="s">
        <v>1035</v>
      </c>
      <c r="C143" s="15" t="s">
        <v>916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0.16</v>
      </c>
      <c r="U143" s="6">
        <v>0</v>
      </c>
      <c r="V143" s="6">
        <v>0</v>
      </c>
      <c r="W143" s="6">
        <v>0</v>
      </c>
      <c r="X143" s="6">
        <v>3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</row>
    <row r="144" spans="1:39" ht="15.75">
      <c r="A144" s="9"/>
      <c r="B144" s="32" t="s">
        <v>68</v>
      </c>
      <c r="C144" s="15"/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</row>
    <row r="145" spans="1:39" ht="30">
      <c r="A145" s="9"/>
      <c r="B145" s="42" t="s">
        <v>1036</v>
      </c>
      <c r="C145" s="15" t="s">
        <v>916</v>
      </c>
      <c r="D145" s="6">
        <v>0</v>
      </c>
      <c r="E145" s="6">
        <v>0</v>
      </c>
      <c r="F145" s="6">
        <f>0.16-0.1</f>
        <v>0.06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0.16</v>
      </c>
      <c r="U145" s="6">
        <v>0</v>
      </c>
      <c r="V145" s="6">
        <v>0</v>
      </c>
      <c r="W145" s="6">
        <v>0</v>
      </c>
      <c r="X145" s="6">
        <v>3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</row>
    <row r="146" spans="1:39" ht="15.75">
      <c r="A146" s="9"/>
      <c r="B146" s="32" t="s">
        <v>69</v>
      </c>
      <c r="C146" s="15"/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</row>
    <row r="147" spans="1:39" ht="30">
      <c r="A147" s="9"/>
      <c r="B147" s="42" t="s">
        <v>1037</v>
      </c>
      <c r="C147" s="15" t="s">
        <v>916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0.25</v>
      </c>
      <c r="S147" s="6">
        <v>0</v>
      </c>
      <c r="T147" s="6">
        <v>0</v>
      </c>
      <c r="U147" s="6">
        <v>0</v>
      </c>
      <c r="V147" s="6">
        <v>3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</row>
    <row r="148" spans="1:39" ht="15.75">
      <c r="A148" s="9"/>
      <c r="B148" s="32" t="s">
        <v>62</v>
      </c>
      <c r="C148" s="15"/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</row>
    <row r="149" spans="1:39" ht="30">
      <c r="A149" s="9"/>
      <c r="B149" s="38" t="s">
        <v>1038</v>
      </c>
      <c r="C149" s="15" t="s">
        <v>916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6.3E-2</v>
      </c>
      <c r="U149" s="6">
        <v>0</v>
      </c>
      <c r="V149" s="6">
        <v>0</v>
      </c>
      <c r="W149" s="6">
        <v>0</v>
      </c>
      <c r="X149" s="6">
        <v>3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</row>
    <row r="150" spans="1:39" ht="15.75">
      <c r="A150" s="9"/>
      <c r="B150" s="32" t="s">
        <v>61</v>
      </c>
      <c r="C150" s="15"/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</row>
    <row r="151" spans="1:39" ht="30">
      <c r="A151" s="9"/>
      <c r="B151" s="38" t="s">
        <v>1039</v>
      </c>
      <c r="C151" s="15" t="s">
        <v>916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0.16</v>
      </c>
      <c r="U151" s="6">
        <v>0</v>
      </c>
      <c r="V151" s="6">
        <v>0</v>
      </c>
      <c r="W151" s="6">
        <v>0</v>
      </c>
      <c r="X151" s="6">
        <v>3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</row>
    <row r="152" spans="1:39" ht="30">
      <c r="A152" s="9"/>
      <c r="B152" s="38" t="s">
        <v>1040</v>
      </c>
      <c r="C152" s="15" t="s">
        <v>916</v>
      </c>
      <c r="D152" s="6">
        <v>0</v>
      </c>
      <c r="E152" s="6">
        <v>0</v>
      </c>
      <c r="F152" s="6">
        <f>0.16-0.18</f>
        <v>-1.999999999999999E-2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0.16</v>
      </c>
      <c r="U152" s="6">
        <v>0</v>
      </c>
      <c r="V152" s="6">
        <v>0</v>
      </c>
      <c r="W152" s="6">
        <v>0</v>
      </c>
      <c r="X152" s="6">
        <v>3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</row>
    <row r="153" spans="1:39" ht="15.75">
      <c r="A153" s="9"/>
      <c r="B153" s="32" t="s">
        <v>72</v>
      </c>
      <c r="C153" s="15"/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</row>
    <row r="154" spans="1:39" ht="30">
      <c r="A154" s="9"/>
      <c r="B154" s="38" t="s">
        <v>1478</v>
      </c>
      <c r="C154" s="15" t="s">
        <v>916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0.1</v>
      </c>
      <c r="U154" s="6">
        <v>0</v>
      </c>
      <c r="V154" s="6">
        <v>0</v>
      </c>
      <c r="W154" s="6">
        <v>0</v>
      </c>
      <c r="X154" s="6">
        <v>3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</row>
    <row r="155" spans="1:39" ht="31.5">
      <c r="A155" s="2" t="s">
        <v>65</v>
      </c>
      <c r="B155" s="34" t="s">
        <v>66</v>
      </c>
      <c r="C155" s="11" t="s">
        <v>994</v>
      </c>
      <c r="D155" s="6">
        <f t="shared" ref="D155:AM155" si="48">D156+D415+D209+D562+D583</f>
        <v>2.3999999999999995</v>
      </c>
      <c r="E155" s="6">
        <f t="shared" si="48"/>
        <v>0</v>
      </c>
      <c r="F155" s="6">
        <f t="shared" si="48"/>
        <v>-1.9900000000000002</v>
      </c>
      <c r="G155" s="6">
        <f t="shared" si="48"/>
        <v>0</v>
      </c>
      <c r="H155" s="6">
        <f t="shared" si="48"/>
        <v>0</v>
      </c>
      <c r="I155" s="6">
        <f t="shared" si="48"/>
        <v>0</v>
      </c>
      <c r="J155" s="6">
        <f t="shared" si="48"/>
        <v>0</v>
      </c>
      <c r="K155" s="6">
        <f t="shared" si="48"/>
        <v>0</v>
      </c>
      <c r="L155" s="6">
        <f t="shared" si="48"/>
        <v>0</v>
      </c>
      <c r="M155" s="6">
        <f t="shared" si="48"/>
        <v>0</v>
      </c>
      <c r="N155" s="6">
        <f t="shared" si="48"/>
        <v>0</v>
      </c>
      <c r="O155" s="6">
        <f t="shared" si="48"/>
        <v>0</v>
      </c>
      <c r="P155" s="6">
        <f t="shared" si="48"/>
        <v>0</v>
      </c>
      <c r="Q155" s="6">
        <f t="shared" si="48"/>
        <v>0</v>
      </c>
      <c r="R155" s="6">
        <f t="shared" si="48"/>
        <v>38.909999999999975</v>
      </c>
      <c r="S155" s="6">
        <f t="shared" si="48"/>
        <v>0</v>
      </c>
      <c r="T155" s="6">
        <f t="shared" si="48"/>
        <v>20.840000000000011</v>
      </c>
      <c r="U155" s="6">
        <f t="shared" si="48"/>
        <v>0</v>
      </c>
      <c r="V155" s="6">
        <f t="shared" si="48"/>
        <v>172</v>
      </c>
      <c r="W155" s="6">
        <f t="shared" si="48"/>
        <v>0</v>
      </c>
      <c r="X155" s="6">
        <f t="shared" si="48"/>
        <v>178</v>
      </c>
      <c r="Y155" s="6">
        <f t="shared" si="48"/>
        <v>0</v>
      </c>
      <c r="Z155" s="6">
        <f t="shared" si="48"/>
        <v>0</v>
      </c>
      <c r="AA155" s="6">
        <f t="shared" si="48"/>
        <v>0</v>
      </c>
      <c r="AB155" s="6">
        <f t="shared" si="48"/>
        <v>0</v>
      </c>
      <c r="AC155" s="6">
        <f t="shared" si="48"/>
        <v>0</v>
      </c>
      <c r="AD155" s="6">
        <f t="shared" si="48"/>
        <v>0</v>
      </c>
      <c r="AE155" s="6">
        <f t="shared" si="48"/>
        <v>0</v>
      </c>
      <c r="AF155" s="6">
        <f t="shared" si="48"/>
        <v>0</v>
      </c>
      <c r="AG155" s="6">
        <f t="shared" si="48"/>
        <v>0</v>
      </c>
      <c r="AH155" s="6">
        <f t="shared" si="48"/>
        <v>0</v>
      </c>
      <c r="AI155" s="6">
        <f t="shared" si="48"/>
        <v>0</v>
      </c>
      <c r="AJ155" s="6">
        <f t="shared" si="48"/>
        <v>0</v>
      </c>
      <c r="AK155" s="6">
        <f t="shared" si="48"/>
        <v>0</v>
      </c>
      <c r="AL155" s="6">
        <f t="shared" si="48"/>
        <v>0</v>
      </c>
      <c r="AM155" s="6">
        <f t="shared" si="48"/>
        <v>0</v>
      </c>
    </row>
    <row r="156" spans="1:39" ht="31.5">
      <c r="A156" s="2" t="s">
        <v>884</v>
      </c>
      <c r="B156" s="37" t="s">
        <v>67</v>
      </c>
      <c r="C156" s="15" t="s">
        <v>883</v>
      </c>
      <c r="D156" s="6">
        <f>SUM(D158:D208)</f>
        <v>0</v>
      </c>
      <c r="E156" s="6">
        <f t="shared" ref="E156:AM156" si="49">SUM(E158:E208)</f>
        <v>0</v>
      </c>
      <c r="F156" s="6">
        <f t="shared" si="49"/>
        <v>0</v>
      </c>
      <c r="G156" s="6">
        <f t="shared" si="49"/>
        <v>0</v>
      </c>
      <c r="H156" s="6">
        <f t="shared" si="49"/>
        <v>0</v>
      </c>
      <c r="I156" s="6">
        <f t="shared" si="49"/>
        <v>0</v>
      </c>
      <c r="J156" s="6">
        <f t="shared" si="49"/>
        <v>0</v>
      </c>
      <c r="K156" s="6">
        <f t="shared" si="49"/>
        <v>0</v>
      </c>
      <c r="L156" s="6">
        <f t="shared" si="49"/>
        <v>0</v>
      </c>
      <c r="M156" s="6">
        <f t="shared" si="49"/>
        <v>0</v>
      </c>
      <c r="N156" s="6">
        <f t="shared" si="49"/>
        <v>0</v>
      </c>
      <c r="O156" s="6">
        <f t="shared" si="49"/>
        <v>0</v>
      </c>
      <c r="P156" s="6">
        <f t="shared" si="49"/>
        <v>0</v>
      </c>
      <c r="Q156" s="6">
        <f t="shared" si="49"/>
        <v>0</v>
      </c>
      <c r="R156" s="6">
        <f t="shared" si="49"/>
        <v>0</v>
      </c>
      <c r="S156" s="6">
        <f t="shared" si="49"/>
        <v>0</v>
      </c>
      <c r="T156" s="6">
        <f t="shared" si="49"/>
        <v>0</v>
      </c>
      <c r="U156" s="6">
        <f t="shared" si="49"/>
        <v>0</v>
      </c>
      <c r="V156" s="6">
        <f t="shared" si="49"/>
        <v>27</v>
      </c>
      <c r="W156" s="6">
        <f t="shared" si="49"/>
        <v>0</v>
      </c>
      <c r="X156" s="6">
        <f t="shared" si="49"/>
        <v>52</v>
      </c>
      <c r="Y156" s="6">
        <f t="shared" si="49"/>
        <v>0</v>
      </c>
      <c r="Z156" s="6">
        <f t="shared" si="49"/>
        <v>0</v>
      </c>
      <c r="AA156" s="6">
        <f t="shared" si="49"/>
        <v>0</v>
      </c>
      <c r="AB156" s="6">
        <f t="shared" si="49"/>
        <v>0</v>
      </c>
      <c r="AC156" s="6">
        <f t="shared" si="49"/>
        <v>0</v>
      </c>
      <c r="AD156" s="6">
        <f t="shared" si="49"/>
        <v>0</v>
      </c>
      <c r="AE156" s="6">
        <f t="shared" si="49"/>
        <v>0</v>
      </c>
      <c r="AF156" s="6">
        <f t="shared" si="49"/>
        <v>0</v>
      </c>
      <c r="AG156" s="6">
        <f t="shared" si="49"/>
        <v>0</v>
      </c>
      <c r="AH156" s="6">
        <f t="shared" si="49"/>
        <v>0</v>
      </c>
      <c r="AI156" s="6">
        <f t="shared" si="49"/>
        <v>0</v>
      </c>
      <c r="AJ156" s="6">
        <f t="shared" si="49"/>
        <v>0</v>
      </c>
      <c r="AK156" s="6">
        <f t="shared" si="49"/>
        <v>0</v>
      </c>
      <c r="AL156" s="6">
        <f t="shared" si="49"/>
        <v>0</v>
      </c>
      <c r="AM156" s="6">
        <f t="shared" si="49"/>
        <v>0</v>
      </c>
    </row>
    <row r="157" spans="1:39" ht="15.75">
      <c r="A157" s="9"/>
      <c r="B157" s="32" t="s">
        <v>194</v>
      </c>
      <c r="C157" s="15"/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</row>
    <row r="158" spans="1:39" ht="15.75">
      <c r="A158" s="9"/>
      <c r="B158" s="32" t="s">
        <v>123</v>
      </c>
      <c r="C158" s="15"/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</row>
    <row r="159" spans="1:39" ht="30">
      <c r="A159" s="9"/>
      <c r="B159" s="38" t="s">
        <v>202</v>
      </c>
      <c r="C159" s="11" t="s">
        <v>917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5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</row>
    <row r="160" spans="1:39" ht="15.75">
      <c r="A160" s="9"/>
      <c r="B160" s="38" t="s">
        <v>203</v>
      </c>
      <c r="C160" s="11" t="s">
        <v>917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4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</row>
    <row r="161" spans="1:39" s="3" customFormat="1" ht="15.75">
      <c r="A161" s="9"/>
      <c r="B161" s="38" t="s">
        <v>204</v>
      </c>
      <c r="C161" s="1" t="s">
        <v>917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2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</row>
    <row r="162" spans="1:39" s="3" customFormat="1" ht="15.75">
      <c r="A162" s="9"/>
      <c r="B162" s="32" t="s">
        <v>68</v>
      </c>
      <c r="C162" s="11"/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</row>
    <row r="163" spans="1:39" ht="15.75">
      <c r="A163" s="9"/>
      <c r="B163" s="42" t="s">
        <v>205</v>
      </c>
      <c r="C163" s="11" t="s">
        <v>917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1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</row>
    <row r="164" spans="1:39" ht="30">
      <c r="A164" s="9"/>
      <c r="B164" s="42" t="s">
        <v>877</v>
      </c>
      <c r="C164" s="11" t="s">
        <v>917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5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</row>
    <row r="165" spans="1:39" ht="15.75">
      <c r="A165" s="9"/>
      <c r="B165" s="32" t="s">
        <v>69</v>
      </c>
      <c r="C165" s="11"/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</row>
    <row r="166" spans="1:39" ht="15.75">
      <c r="A166" s="9"/>
      <c r="B166" s="38" t="s">
        <v>206</v>
      </c>
      <c r="C166" s="11" t="s">
        <v>917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1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</row>
    <row r="167" spans="1:39" ht="15.75">
      <c r="A167" s="9"/>
      <c r="B167" s="32" t="s">
        <v>196</v>
      </c>
      <c r="C167" s="11"/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</row>
    <row r="168" spans="1:39" ht="15.75">
      <c r="A168" s="9"/>
      <c r="B168" s="32" t="s">
        <v>123</v>
      </c>
      <c r="C168" s="14"/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</row>
    <row r="169" spans="1:39" ht="15.75">
      <c r="A169" s="9"/>
      <c r="B169" s="38" t="s">
        <v>207</v>
      </c>
      <c r="C169" s="11" t="s">
        <v>918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3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</row>
    <row r="170" spans="1:39" ht="15.75">
      <c r="A170" s="9"/>
      <c r="B170" s="38" t="s">
        <v>208</v>
      </c>
      <c r="C170" s="11" t="s">
        <v>918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2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</row>
    <row r="171" spans="1:39" s="3" customFormat="1" ht="15.75" customHeight="1">
      <c r="A171" s="9"/>
      <c r="B171" s="38" t="s">
        <v>209</v>
      </c>
      <c r="C171" s="11" t="s">
        <v>918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5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</row>
    <row r="172" spans="1:39" ht="15.75">
      <c r="A172" s="9"/>
      <c r="B172" s="32" t="s">
        <v>68</v>
      </c>
      <c r="C172" s="11"/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</row>
    <row r="173" spans="1:39" ht="30">
      <c r="A173" s="9"/>
      <c r="B173" s="42" t="s">
        <v>210</v>
      </c>
      <c r="C173" s="11" t="s">
        <v>918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4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</row>
    <row r="174" spans="1:39" ht="15.75">
      <c r="A174" s="9"/>
      <c r="B174" s="42" t="s">
        <v>211</v>
      </c>
      <c r="C174" s="11" t="s">
        <v>918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1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</row>
    <row r="175" spans="1:39" ht="15.75">
      <c r="A175" s="9"/>
      <c r="B175" s="32" t="s">
        <v>69</v>
      </c>
      <c r="C175" s="11"/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</row>
    <row r="176" spans="1:39" ht="15.75">
      <c r="A176" s="9"/>
      <c r="B176" s="38" t="s">
        <v>212</v>
      </c>
      <c r="C176" s="11" t="s">
        <v>918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1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</row>
    <row r="177" spans="1:39" ht="15.75">
      <c r="A177" s="9"/>
      <c r="B177" s="32" t="s">
        <v>198</v>
      </c>
      <c r="C177" s="11"/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</row>
    <row r="178" spans="1:39" ht="15.75">
      <c r="A178" s="9"/>
      <c r="B178" s="32" t="s">
        <v>123</v>
      </c>
      <c r="C178" s="15"/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</row>
    <row r="179" spans="1:39" ht="15.75">
      <c r="A179" s="9"/>
      <c r="B179" s="38" t="s">
        <v>213</v>
      </c>
      <c r="C179" s="11" t="s">
        <v>919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3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</row>
    <row r="180" spans="1:39" ht="30">
      <c r="A180" s="9"/>
      <c r="B180" s="38" t="s">
        <v>214</v>
      </c>
      <c r="C180" s="11" t="s">
        <v>919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5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</row>
    <row r="181" spans="1:39" ht="15.75">
      <c r="A181" s="9"/>
      <c r="B181" s="38" t="s">
        <v>215</v>
      </c>
      <c r="C181" s="11" t="s">
        <v>919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3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</row>
    <row r="182" spans="1:39" ht="15.75">
      <c r="A182" s="9"/>
      <c r="B182" s="32" t="s">
        <v>68</v>
      </c>
      <c r="C182" s="11"/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</row>
    <row r="183" spans="1:39" ht="30">
      <c r="A183" s="9"/>
      <c r="B183" s="42" t="s">
        <v>216</v>
      </c>
      <c r="C183" s="11" t="s">
        <v>919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3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</row>
    <row r="184" spans="1:39" ht="15.75">
      <c r="A184" s="9"/>
      <c r="B184" s="42" t="s">
        <v>217</v>
      </c>
      <c r="C184" s="11" t="s">
        <v>919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1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</row>
    <row r="185" spans="1:39" s="3" customFormat="1" ht="15.75">
      <c r="A185" s="9"/>
      <c r="B185" s="42" t="s">
        <v>218</v>
      </c>
      <c r="C185" s="11" t="s">
        <v>919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1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</row>
    <row r="186" spans="1:39" s="3" customFormat="1" ht="15.75">
      <c r="A186" s="9"/>
      <c r="B186" s="32" t="s">
        <v>69</v>
      </c>
      <c r="C186" s="11"/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</row>
    <row r="187" spans="1:39" s="3" customFormat="1" ht="15.75">
      <c r="A187" s="9"/>
      <c r="B187" s="38" t="s">
        <v>219</v>
      </c>
      <c r="C187" s="11" t="s">
        <v>919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1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</row>
    <row r="188" spans="1:39" ht="15.75">
      <c r="A188" s="9"/>
      <c r="B188" s="32" t="s">
        <v>199</v>
      </c>
      <c r="C188" s="11"/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</row>
    <row r="189" spans="1:39" ht="15.75">
      <c r="A189" s="9"/>
      <c r="B189" s="32" t="s">
        <v>123</v>
      </c>
      <c r="C189" s="11"/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</row>
    <row r="190" spans="1:39" ht="30">
      <c r="A190" s="9"/>
      <c r="B190" s="38" t="s">
        <v>220</v>
      </c>
      <c r="C190" s="11" t="s">
        <v>920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10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</row>
    <row r="191" spans="1:39" ht="15.75">
      <c r="A191" s="9"/>
      <c r="B191" s="32" t="s">
        <v>68</v>
      </c>
      <c r="C191" s="11"/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</row>
    <row r="192" spans="1:39" ht="15.75">
      <c r="A192" s="9"/>
      <c r="B192" s="42" t="s">
        <v>221</v>
      </c>
      <c r="C192" s="11" t="s">
        <v>920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1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</row>
    <row r="193" spans="1:39" ht="15.75" customHeight="1">
      <c r="A193" s="9"/>
      <c r="B193" s="42" t="s">
        <v>222</v>
      </c>
      <c r="C193" s="11" t="s">
        <v>920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2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</row>
    <row r="194" spans="1:39" ht="15.75" customHeight="1">
      <c r="A194" s="9"/>
      <c r="B194" s="42" t="s">
        <v>223</v>
      </c>
      <c r="C194" s="11" t="s">
        <v>920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2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</row>
    <row r="195" spans="1:39" ht="16.5" customHeight="1">
      <c r="A195" s="9"/>
      <c r="B195" s="32" t="s">
        <v>69</v>
      </c>
      <c r="C195" s="11"/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</row>
    <row r="196" spans="1:39" ht="15.75">
      <c r="A196" s="9"/>
      <c r="B196" s="38" t="s">
        <v>224</v>
      </c>
      <c r="C196" s="11" t="s">
        <v>920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1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</row>
    <row r="197" spans="1:39" ht="15.75">
      <c r="A197" s="9"/>
      <c r="B197" s="32" t="s">
        <v>201</v>
      </c>
      <c r="C197" s="11"/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</row>
    <row r="198" spans="1:39" ht="15.75">
      <c r="A198" s="9"/>
      <c r="B198" s="32" t="s">
        <v>123</v>
      </c>
      <c r="C198" s="11"/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</row>
    <row r="199" spans="1:39" ht="15.75">
      <c r="A199" s="9"/>
      <c r="B199" s="38" t="s">
        <v>225</v>
      </c>
      <c r="C199" s="11" t="s">
        <v>921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2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</row>
    <row r="200" spans="1:39" ht="15.75">
      <c r="A200" s="9"/>
      <c r="B200" s="38" t="s">
        <v>226</v>
      </c>
      <c r="C200" s="11" t="s">
        <v>921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3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</row>
    <row r="201" spans="1:39" ht="15.75">
      <c r="A201" s="9"/>
      <c r="B201" s="38" t="s">
        <v>227</v>
      </c>
      <c r="C201" s="11" t="s">
        <v>921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1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</row>
    <row r="202" spans="1:39" ht="15.75">
      <c r="A202" s="9"/>
      <c r="B202" s="32" t="s">
        <v>68</v>
      </c>
      <c r="C202" s="11"/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</row>
    <row r="203" spans="1:39" ht="15.75">
      <c r="A203" s="9"/>
      <c r="B203" s="42" t="s">
        <v>228</v>
      </c>
      <c r="C203" s="11" t="s">
        <v>921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1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</row>
    <row r="204" spans="1:39" ht="15.75">
      <c r="A204" s="9"/>
      <c r="B204" s="42" t="s">
        <v>229</v>
      </c>
      <c r="C204" s="11" t="s">
        <v>921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1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</row>
    <row r="205" spans="1:39" ht="15.75" customHeight="1">
      <c r="A205" s="9"/>
      <c r="B205" s="42" t="s">
        <v>230</v>
      </c>
      <c r="C205" s="11" t="s">
        <v>921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2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</row>
    <row r="206" spans="1:39" ht="15.75">
      <c r="A206" s="9"/>
      <c r="B206" s="42" t="s">
        <v>231</v>
      </c>
      <c r="C206" s="11" t="s">
        <v>921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1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</row>
    <row r="207" spans="1:39" ht="15.75">
      <c r="A207" s="9"/>
      <c r="B207" s="32" t="s">
        <v>69</v>
      </c>
      <c r="C207" s="11"/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</row>
    <row r="208" spans="1:39" ht="15.75">
      <c r="A208" s="9"/>
      <c r="B208" s="38" t="s">
        <v>232</v>
      </c>
      <c r="C208" s="11" t="s">
        <v>921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1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</row>
    <row r="209" spans="1:39" ht="31.5">
      <c r="A209" s="2" t="s">
        <v>886</v>
      </c>
      <c r="B209" s="37" t="s">
        <v>70</v>
      </c>
      <c r="C209" s="15" t="s">
        <v>885</v>
      </c>
      <c r="D209" s="6">
        <f>SUM(D212:D414)</f>
        <v>2.3999999999999995</v>
      </c>
      <c r="E209" s="6">
        <f t="shared" ref="E209:AM209" si="50">SUM(E212:E414)</f>
        <v>0</v>
      </c>
      <c r="F209" s="6">
        <f t="shared" si="50"/>
        <v>-1.9900000000000002</v>
      </c>
      <c r="G209" s="6">
        <f t="shared" si="50"/>
        <v>0</v>
      </c>
      <c r="H209" s="6">
        <f t="shared" si="50"/>
        <v>0</v>
      </c>
      <c r="I209" s="6">
        <f t="shared" si="50"/>
        <v>0</v>
      </c>
      <c r="J209" s="6">
        <f t="shared" si="50"/>
        <v>0</v>
      </c>
      <c r="K209" s="6">
        <f t="shared" si="50"/>
        <v>0</v>
      </c>
      <c r="L209" s="6">
        <f t="shared" si="50"/>
        <v>0</v>
      </c>
      <c r="M209" s="6">
        <f t="shared" si="50"/>
        <v>0</v>
      </c>
      <c r="N209" s="6">
        <f t="shared" si="50"/>
        <v>0</v>
      </c>
      <c r="O209" s="6">
        <f t="shared" si="50"/>
        <v>0</v>
      </c>
      <c r="P209" s="6">
        <f t="shared" si="50"/>
        <v>0</v>
      </c>
      <c r="Q209" s="6">
        <f t="shared" si="50"/>
        <v>0</v>
      </c>
      <c r="R209" s="6">
        <f t="shared" si="50"/>
        <v>38.909999999999975</v>
      </c>
      <c r="S209" s="6">
        <f t="shared" si="50"/>
        <v>0</v>
      </c>
      <c r="T209" s="6">
        <f t="shared" si="50"/>
        <v>20.840000000000011</v>
      </c>
      <c r="U209" s="6">
        <f t="shared" si="50"/>
        <v>0</v>
      </c>
      <c r="V209" s="6">
        <f t="shared" si="50"/>
        <v>0</v>
      </c>
      <c r="W209" s="6">
        <f t="shared" si="50"/>
        <v>0</v>
      </c>
      <c r="X209" s="6">
        <f t="shared" si="50"/>
        <v>0</v>
      </c>
      <c r="Y209" s="6">
        <f t="shared" si="50"/>
        <v>0</v>
      </c>
      <c r="Z209" s="6">
        <f t="shared" si="50"/>
        <v>0</v>
      </c>
      <c r="AA209" s="6">
        <f t="shared" si="50"/>
        <v>0</v>
      </c>
      <c r="AB209" s="6">
        <f t="shared" si="50"/>
        <v>0</v>
      </c>
      <c r="AC209" s="6">
        <f t="shared" si="50"/>
        <v>0</v>
      </c>
      <c r="AD209" s="6">
        <f t="shared" si="50"/>
        <v>0</v>
      </c>
      <c r="AE209" s="6">
        <f t="shared" si="50"/>
        <v>0</v>
      </c>
      <c r="AF209" s="6">
        <f t="shared" si="50"/>
        <v>0</v>
      </c>
      <c r="AG209" s="6">
        <f t="shared" si="50"/>
        <v>0</v>
      </c>
      <c r="AH209" s="6">
        <f t="shared" si="50"/>
        <v>0</v>
      </c>
      <c r="AI209" s="6">
        <f t="shared" si="50"/>
        <v>0</v>
      </c>
      <c r="AJ209" s="6">
        <f t="shared" si="50"/>
        <v>0</v>
      </c>
      <c r="AK209" s="6">
        <f t="shared" si="50"/>
        <v>0</v>
      </c>
      <c r="AL209" s="6">
        <f t="shared" si="50"/>
        <v>0</v>
      </c>
      <c r="AM209" s="6">
        <f t="shared" si="50"/>
        <v>0</v>
      </c>
    </row>
    <row r="210" spans="1:39" ht="15.75">
      <c r="A210" s="9"/>
      <c r="B210" s="32" t="s">
        <v>194</v>
      </c>
      <c r="C210" s="15"/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</row>
    <row r="211" spans="1:39" ht="15.75">
      <c r="A211" s="9"/>
      <c r="B211" s="32" t="s">
        <v>195</v>
      </c>
      <c r="C211" s="15"/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</row>
    <row r="212" spans="1:39" ht="30">
      <c r="A212" s="9"/>
      <c r="B212" s="38" t="s">
        <v>1407</v>
      </c>
      <c r="C212" s="1" t="s">
        <v>922</v>
      </c>
      <c r="D212" s="6">
        <f>0.8-0.64</f>
        <v>0.16000000000000003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0.8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</row>
    <row r="213" spans="1:39" ht="30">
      <c r="A213" s="9"/>
      <c r="B213" s="38" t="s">
        <v>233</v>
      </c>
      <c r="C213" s="1" t="s">
        <v>922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0.16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</row>
    <row r="214" spans="1:39" ht="30">
      <c r="A214" s="9"/>
      <c r="B214" s="38" t="s">
        <v>234</v>
      </c>
      <c r="C214" s="1" t="s">
        <v>922</v>
      </c>
      <c r="D214" s="6">
        <f>0.16-0.18</f>
        <v>-1.999999999999999E-2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0.16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</row>
    <row r="215" spans="1:39" ht="30">
      <c r="A215" s="9"/>
      <c r="B215" s="38" t="s">
        <v>235</v>
      </c>
      <c r="C215" s="1" t="s">
        <v>922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1.26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</row>
    <row r="216" spans="1:39" ht="30">
      <c r="A216" s="9"/>
      <c r="B216" s="38" t="s">
        <v>236</v>
      </c>
      <c r="C216" s="1" t="s">
        <v>922</v>
      </c>
      <c r="D216" s="6">
        <f>0.16-0.18</f>
        <v>-1.999999999999999E-2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0.16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</row>
    <row r="217" spans="1:39" ht="30">
      <c r="A217" s="9"/>
      <c r="B217" s="38" t="s">
        <v>237</v>
      </c>
      <c r="C217" s="1" t="s">
        <v>922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f>0.63*2</f>
        <v>1.26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</row>
    <row r="218" spans="1:39" ht="30">
      <c r="A218" s="9"/>
      <c r="B218" s="38" t="s">
        <v>238</v>
      </c>
      <c r="C218" s="1" t="s">
        <v>922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0.16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</row>
    <row r="219" spans="1:39" ht="30">
      <c r="A219" s="9"/>
      <c r="B219" s="38" t="s">
        <v>876</v>
      </c>
      <c r="C219" s="1" t="s">
        <v>922</v>
      </c>
      <c r="D219" s="6">
        <f>0.16-0.18</f>
        <v>-1.999999999999999E-2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0.16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</row>
    <row r="220" spans="1:39" ht="30">
      <c r="A220" s="9"/>
      <c r="B220" s="38" t="s">
        <v>878</v>
      </c>
      <c r="C220" s="1" t="s">
        <v>922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0.5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</row>
    <row r="221" spans="1:39" ht="30">
      <c r="A221" s="9"/>
      <c r="B221" s="38" t="s">
        <v>1408</v>
      </c>
      <c r="C221" s="1" t="s">
        <v>922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0.4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</row>
    <row r="222" spans="1:39" ht="30">
      <c r="A222" s="9"/>
      <c r="B222" s="38" t="s">
        <v>1409</v>
      </c>
      <c r="C222" s="1" t="s">
        <v>922</v>
      </c>
      <c r="D222" s="6">
        <v>0</v>
      </c>
      <c r="E222" s="6">
        <v>0</v>
      </c>
      <c r="F222" s="6">
        <f>0.4-0.63</f>
        <v>-0.22999999999999998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0.4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</row>
    <row r="223" spans="1:39" ht="15.75">
      <c r="A223" s="9"/>
      <c r="B223" s="32" t="s">
        <v>71</v>
      </c>
      <c r="C223" s="1"/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</row>
    <row r="224" spans="1:39" ht="31.5">
      <c r="A224" s="9"/>
      <c r="B224" s="43" t="s">
        <v>239</v>
      </c>
      <c r="C224" s="1" t="s">
        <v>922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0.4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</row>
    <row r="225" spans="1:39" ht="15.75">
      <c r="A225" s="9"/>
      <c r="B225" s="32" t="s">
        <v>68</v>
      </c>
      <c r="C225" s="1"/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</row>
    <row r="226" spans="1:39" ht="30">
      <c r="A226" s="9"/>
      <c r="B226" s="42" t="s">
        <v>240</v>
      </c>
      <c r="C226" s="1" t="s">
        <v>922</v>
      </c>
      <c r="D226" s="6">
        <v>0</v>
      </c>
      <c r="E226" s="6">
        <v>0</v>
      </c>
      <c r="F226" s="6">
        <f>0.4-0.2</f>
        <v>0.2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0.4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</row>
    <row r="227" spans="1:39" ht="30">
      <c r="A227" s="9"/>
      <c r="B227" s="42" t="s">
        <v>241</v>
      </c>
      <c r="C227" s="1" t="s">
        <v>922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0.4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</row>
    <row r="228" spans="1:39" ht="31.5">
      <c r="A228" s="9"/>
      <c r="B228" s="44" t="s">
        <v>242</v>
      </c>
      <c r="C228" s="1" t="s">
        <v>922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0.4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</row>
    <row r="229" spans="1:39" ht="15.75">
      <c r="A229" s="9"/>
      <c r="B229" s="32" t="s">
        <v>69</v>
      </c>
      <c r="C229" s="1"/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</row>
    <row r="230" spans="1:39" ht="30">
      <c r="A230" s="9"/>
      <c r="B230" s="38" t="s">
        <v>243</v>
      </c>
      <c r="C230" s="1" t="s">
        <v>922</v>
      </c>
      <c r="D230" s="6">
        <f>0.63-0.4</f>
        <v>0.22999999999999998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0.63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</row>
    <row r="231" spans="1:39" ht="30">
      <c r="A231" s="9"/>
      <c r="B231" s="38" t="s">
        <v>244</v>
      </c>
      <c r="C231" s="1" t="s">
        <v>922</v>
      </c>
      <c r="D231" s="6">
        <f>(0.63-0.4)*2</f>
        <v>0.45999999999999996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1.26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</row>
    <row r="232" spans="1:39" ht="30">
      <c r="A232" s="9"/>
      <c r="B232" s="38" t="s">
        <v>245</v>
      </c>
      <c r="C232" s="1" t="s">
        <v>922</v>
      </c>
      <c r="D232" s="6">
        <v>0</v>
      </c>
      <c r="E232" s="6">
        <v>0</v>
      </c>
      <c r="F232" s="6">
        <f>0.25-0.4</f>
        <v>-0.15000000000000002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0.25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</row>
    <row r="233" spans="1:39" ht="15.75">
      <c r="A233" s="9"/>
      <c r="B233" s="32" t="s">
        <v>246</v>
      </c>
      <c r="C233" s="1"/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</row>
    <row r="234" spans="1:39" ht="30">
      <c r="A234" s="9"/>
      <c r="B234" s="38" t="s">
        <v>247</v>
      </c>
      <c r="C234" s="1" t="s">
        <v>922</v>
      </c>
      <c r="D234" s="6">
        <v>0</v>
      </c>
      <c r="E234" s="6">
        <v>0</v>
      </c>
      <c r="F234" s="6">
        <f>0.16-0.25</f>
        <v>-0.09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0.16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</row>
    <row r="235" spans="1:39" ht="30">
      <c r="A235" s="9"/>
      <c r="B235" s="38" t="s">
        <v>248</v>
      </c>
      <c r="C235" s="1" t="s">
        <v>922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0.16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</row>
    <row r="236" spans="1:39" ht="30">
      <c r="A236" s="9"/>
      <c r="B236" s="38" t="s">
        <v>249</v>
      </c>
      <c r="C236" s="1" t="s">
        <v>922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0.25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</row>
    <row r="237" spans="1:39" ht="15.75">
      <c r="A237" s="9"/>
      <c r="B237" s="32" t="s">
        <v>61</v>
      </c>
      <c r="C237" s="1"/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</row>
    <row r="238" spans="1:39" ht="30">
      <c r="A238" s="9"/>
      <c r="B238" s="38" t="s">
        <v>250</v>
      </c>
      <c r="C238" s="1" t="s">
        <v>922</v>
      </c>
      <c r="D238" s="6">
        <v>0</v>
      </c>
      <c r="E238" s="6">
        <v>0</v>
      </c>
      <c r="F238" s="6">
        <f>0.25-0.32</f>
        <v>-7.0000000000000007E-2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0.25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</row>
    <row r="239" spans="1:39" ht="30">
      <c r="A239" s="9"/>
      <c r="B239" s="38" t="s">
        <v>251</v>
      </c>
      <c r="C239" s="1" t="s">
        <v>922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0.4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</row>
    <row r="240" spans="1:39" ht="15.75">
      <c r="A240" s="9"/>
      <c r="B240" s="32" t="s">
        <v>63</v>
      </c>
      <c r="C240" s="1"/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</row>
    <row r="241" spans="1:43" ht="30">
      <c r="A241" s="9"/>
      <c r="B241" s="38" t="s">
        <v>252</v>
      </c>
      <c r="C241" s="1" t="s">
        <v>922</v>
      </c>
      <c r="D241" s="6">
        <v>0</v>
      </c>
      <c r="E241" s="6">
        <v>0</v>
      </c>
      <c r="F241" s="6">
        <f>0.4-0.25</f>
        <v>0.15000000000000002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0.4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</row>
    <row r="242" spans="1:43" ht="30">
      <c r="A242" s="9"/>
      <c r="B242" s="38" t="s">
        <v>253</v>
      </c>
      <c r="C242" s="1" t="s">
        <v>922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0.16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</row>
    <row r="243" spans="1:43" ht="15.75">
      <c r="A243" s="9"/>
      <c r="B243" s="32" t="s">
        <v>72</v>
      </c>
      <c r="C243" s="1"/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</row>
    <row r="244" spans="1:43" ht="30">
      <c r="A244" s="9"/>
      <c r="B244" s="38" t="s">
        <v>254</v>
      </c>
      <c r="C244" s="1" t="s">
        <v>922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0.4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</row>
    <row r="245" spans="1:43" ht="15.75">
      <c r="A245" s="9"/>
      <c r="B245" s="32" t="s">
        <v>64</v>
      </c>
      <c r="C245" s="1"/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</row>
    <row r="246" spans="1:43" ht="30">
      <c r="A246" s="9"/>
      <c r="B246" s="38" t="s">
        <v>255</v>
      </c>
      <c r="C246" s="1" t="s">
        <v>922</v>
      </c>
      <c r="D246" s="6">
        <v>0</v>
      </c>
      <c r="E246" s="6">
        <v>0</v>
      </c>
      <c r="F246" s="6">
        <f>0.25-0.4</f>
        <v>-0.15000000000000002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0.25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</row>
    <row r="247" spans="1:43" ht="15.75">
      <c r="A247" s="9"/>
      <c r="B247" s="32" t="s">
        <v>196</v>
      </c>
      <c r="C247" s="1"/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</row>
    <row r="248" spans="1:43" ht="15.75">
      <c r="A248" s="9"/>
      <c r="B248" s="32" t="s">
        <v>195</v>
      </c>
      <c r="C248" s="1"/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</row>
    <row r="249" spans="1:43" ht="30">
      <c r="A249" s="9"/>
      <c r="B249" s="38" t="s">
        <v>256</v>
      </c>
      <c r="C249" s="1" t="s">
        <v>923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1.26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</row>
    <row r="250" spans="1:43" ht="30">
      <c r="A250" s="9"/>
      <c r="B250" s="38" t="s">
        <v>257</v>
      </c>
      <c r="C250" s="1" t="s">
        <v>923</v>
      </c>
      <c r="D250" s="6">
        <f>0.25-0.18</f>
        <v>7.0000000000000007E-2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0.25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</row>
    <row r="251" spans="1:43" ht="30">
      <c r="A251" s="9"/>
      <c r="B251" s="38" t="s">
        <v>258</v>
      </c>
      <c r="C251" s="1" t="s">
        <v>923</v>
      </c>
      <c r="D251" s="6">
        <f>0.25-0.2</f>
        <v>4.9999999999999989E-2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0.25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</row>
    <row r="252" spans="1:43" ht="30">
      <c r="A252" s="9"/>
      <c r="B252" s="38" t="s">
        <v>259</v>
      </c>
      <c r="C252" s="1" t="s">
        <v>923</v>
      </c>
      <c r="D252" s="6">
        <f>0.25-0.2</f>
        <v>4.9999999999999989E-2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0.25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</row>
    <row r="253" spans="1:43" ht="30">
      <c r="A253" s="9"/>
      <c r="B253" s="38" t="s">
        <v>260</v>
      </c>
      <c r="C253" s="1" t="s">
        <v>923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0.16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</row>
    <row r="254" spans="1:43" ht="30">
      <c r="A254" s="9"/>
      <c r="B254" s="38" t="s">
        <v>261</v>
      </c>
      <c r="C254" s="1" t="s">
        <v>923</v>
      </c>
      <c r="D254" s="6">
        <f>(0.25-0.18)*2</f>
        <v>0.14000000000000001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0.5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</row>
    <row r="255" spans="1:43" ht="30">
      <c r="A255" s="9"/>
      <c r="B255" s="38" t="s">
        <v>262</v>
      </c>
      <c r="C255" s="1" t="s">
        <v>923</v>
      </c>
      <c r="D255" s="6">
        <f>0.4-0.32</f>
        <v>8.0000000000000016E-2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0.4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</row>
    <row r="256" spans="1:43" s="3" customFormat="1" ht="30">
      <c r="A256" s="9"/>
      <c r="B256" s="38" t="s">
        <v>263</v>
      </c>
      <c r="C256" s="1" t="s">
        <v>923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0.32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P256" s="10"/>
      <c r="AQ256" s="10"/>
    </row>
    <row r="257" spans="1:39" ht="30">
      <c r="A257" s="9"/>
      <c r="B257" s="38" t="s">
        <v>264</v>
      </c>
      <c r="C257" s="1" t="s">
        <v>923</v>
      </c>
      <c r="D257" s="6">
        <f>0.4-0.315</f>
        <v>8.500000000000002E-2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0.4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</row>
    <row r="258" spans="1:39" ht="30">
      <c r="A258" s="9"/>
      <c r="B258" s="38" t="s">
        <v>265</v>
      </c>
      <c r="C258" s="1" t="s">
        <v>923</v>
      </c>
      <c r="D258" s="6">
        <f>0.25-0.2</f>
        <v>4.9999999999999989E-2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0.25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</row>
    <row r="259" spans="1:39" ht="30">
      <c r="A259" s="9"/>
      <c r="B259" s="38" t="s">
        <v>266</v>
      </c>
      <c r="C259" s="1" t="s">
        <v>923</v>
      </c>
      <c r="D259" s="6">
        <f>0.25-0.2</f>
        <v>4.9999999999999989E-2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0.25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</row>
    <row r="260" spans="1:39" ht="30">
      <c r="A260" s="9"/>
      <c r="B260" s="38" t="s">
        <v>267</v>
      </c>
      <c r="C260" s="1" t="s">
        <v>923</v>
      </c>
      <c r="D260" s="6">
        <f>(0.25-0.2)*2</f>
        <v>9.9999999999999978E-2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0.5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</row>
    <row r="261" spans="1:39" ht="30">
      <c r="A261" s="9"/>
      <c r="B261" s="38" t="s">
        <v>268</v>
      </c>
      <c r="C261" s="1" t="s">
        <v>923</v>
      </c>
      <c r="D261" s="6">
        <f>0.25-0.2</f>
        <v>4.9999999999999989E-2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0.25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</row>
    <row r="262" spans="1:39" ht="31.5">
      <c r="A262" s="9"/>
      <c r="B262" s="43" t="s">
        <v>269</v>
      </c>
      <c r="C262" s="1" t="s">
        <v>923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0.8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</row>
    <row r="263" spans="1:39" ht="15.75">
      <c r="A263" s="9"/>
      <c r="B263" s="32" t="s">
        <v>71</v>
      </c>
      <c r="C263" s="1"/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</row>
    <row r="264" spans="1:39" ht="30">
      <c r="A264" s="9"/>
      <c r="B264" s="38" t="s">
        <v>270</v>
      </c>
      <c r="C264" s="1" t="s">
        <v>923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0.25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</row>
    <row r="265" spans="1:39" ht="15.75">
      <c r="A265" s="9"/>
      <c r="B265" s="32" t="s">
        <v>68</v>
      </c>
      <c r="C265" s="1"/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</row>
    <row r="266" spans="1:39" ht="30">
      <c r="A266" s="9"/>
      <c r="B266" s="42" t="s">
        <v>271</v>
      </c>
      <c r="C266" s="1" t="s">
        <v>923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0.63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</row>
    <row r="267" spans="1:39" ht="30">
      <c r="A267" s="9"/>
      <c r="B267" s="42" t="s">
        <v>272</v>
      </c>
      <c r="C267" s="1" t="s">
        <v>923</v>
      </c>
      <c r="D267" s="6">
        <v>0</v>
      </c>
      <c r="E267" s="6">
        <v>0</v>
      </c>
      <c r="F267" s="6">
        <f>0.4-0.32</f>
        <v>8.0000000000000016E-2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0.4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</row>
    <row r="268" spans="1:39" ht="30">
      <c r="A268" s="9"/>
      <c r="B268" s="42" t="s">
        <v>273</v>
      </c>
      <c r="C268" s="1" t="s">
        <v>923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0.4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</row>
    <row r="269" spans="1:39" ht="15.75">
      <c r="A269" s="9"/>
      <c r="B269" s="32" t="s">
        <v>69</v>
      </c>
      <c r="C269" s="1"/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</row>
    <row r="270" spans="1:39" ht="30">
      <c r="A270" s="9"/>
      <c r="B270" s="38" t="s">
        <v>274</v>
      </c>
      <c r="C270" s="1" t="s">
        <v>923</v>
      </c>
      <c r="D270" s="6">
        <f>0.1-0.16</f>
        <v>-0.06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0.1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</row>
    <row r="271" spans="1:39" ht="30">
      <c r="A271" s="9"/>
      <c r="B271" s="38" t="s">
        <v>275</v>
      </c>
      <c r="C271" s="1" t="s">
        <v>923</v>
      </c>
      <c r="D271" s="6">
        <f>0.16-0.25</f>
        <v>-0.09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0.16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</row>
    <row r="272" spans="1:39" ht="30">
      <c r="A272" s="9"/>
      <c r="B272" s="38" t="s">
        <v>276</v>
      </c>
      <c r="C272" s="1" t="s">
        <v>923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0.25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</row>
    <row r="273" spans="1:43" ht="30">
      <c r="A273" s="9"/>
      <c r="B273" s="38" t="s">
        <v>277</v>
      </c>
      <c r="C273" s="1" t="s">
        <v>923</v>
      </c>
      <c r="D273" s="6">
        <f>0.63-0.4</f>
        <v>0.22999999999999998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0.63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</row>
    <row r="274" spans="1:43" ht="15.75">
      <c r="A274" s="9"/>
      <c r="B274" s="32" t="s">
        <v>62</v>
      </c>
      <c r="C274" s="1"/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</row>
    <row r="275" spans="1:43" ht="30">
      <c r="A275" s="9"/>
      <c r="B275" s="38" t="s">
        <v>278</v>
      </c>
      <c r="C275" s="1" t="s">
        <v>923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0.16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</row>
    <row r="276" spans="1:43" ht="30">
      <c r="A276" s="9"/>
      <c r="B276" s="38" t="s">
        <v>279</v>
      </c>
      <c r="C276" s="1" t="s">
        <v>923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0.16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</row>
    <row r="277" spans="1:43" ht="30">
      <c r="A277" s="9"/>
      <c r="B277" s="38" t="s">
        <v>280</v>
      </c>
      <c r="C277" s="1" t="s">
        <v>923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0.25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</row>
    <row r="278" spans="1:43" ht="15.75">
      <c r="A278" s="9"/>
      <c r="B278" s="32" t="s">
        <v>61</v>
      </c>
      <c r="C278" s="1" t="s">
        <v>923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</row>
    <row r="279" spans="1:43" ht="31.5">
      <c r="A279" s="9"/>
      <c r="B279" s="43" t="s">
        <v>879</v>
      </c>
      <c r="C279" s="1" t="s">
        <v>923</v>
      </c>
      <c r="D279" s="6">
        <v>0</v>
      </c>
      <c r="E279" s="6">
        <v>0</v>
      </c>
      <c r="F279" s="6">
        <f>0.25-0.2</f>
        <v>4.9999999999999989E-2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0.25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</row>
    <row r="280" spans="1:43" ht="30">
      <c r="A280" s="9"/>
      <c r="B280" s="38" t="s">
        <v>281</v>
      </c>
      <c r="C280" s="1" t="s">
        <v>923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0.1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</row>
    <row r="281" spans="1:43" s="3" customFormat="1" ht="15.75">
      <c r="A281" s="9"/>
      <c r="B281" s="32" t="s">
        <v>63</v>
      </c>
      <c r="C281" s="1"/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P281" s="10"/>
      <c r="AQ281" s="10"/>
    </row>
    <row r="282" spans="1:43" s="3" customFormat="1" ht="30">
      <c r="A282" s="9"/>
      <c r="B282" s="38" t="s">
        <v>282</v>
      </c>
      <c r="C282" s="1" t="s">
        <v>923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0.4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P282" s="10"/>
      <c r="AQ282" s="10"/>
    </row>
    <row r="283" spans="1:43" s="3" customFormat="1" ht="15.75">
      <c r="A283" s="9"/>
      <c r="B283" s="32" t="s">
        <v>72</v>
      </c>
      <c r="C283" s="1" t="s">
        <v>923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P283" s="10"/>
      <c r="AQ283" s="10"/>
    </row>
    <row r="284" spans="1:43" s="3" customFormat="1" ht="30">
      <c r="A284" s="9"/>
      <c r="B284" s="38" t="s">
        <v>283</v>
      </c>
      <c r="C284" s="1" t="s">
        <v>923</v>
      </c>
      <c r="D284" s="6">
        <v>0</v>
      </c>
      <c r="E284" s="6">
        <v>0</v>
      </c>
      <c r="F284" s="6">
        <f>0.25-0.4</f>
        <v>-0.15000000000000002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0.25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P284" s="10"/>
      <c r="AQ284" s="10"/>
    </row>
    <row r="285" spans="1:43" ht="15.75">
      <c r="A285" s="9"/>
      <c r="B285" s="32" t="s">
        <v>64</v>
      </c>
      <c r="C285" s="1" t="s">
        <v>923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</row>
    <row r="286" spans="1:43" ht="30">
      <c r="A286" s="9"/>
      <c r="B286" s="38" t="s">
        <v>284</v>
      </c>
      <c r="C286" s="1" t="s">
        <v>923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0.25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</row>
    <row r="287" spans="1:43" ht="15.75">
      <c r="A287" s="9"/>
      <c r="B287" s="32" t="s">
        <v>198</v>
      </c>
      <c r="C287" s="1"/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</row>
    <row r="288" spans="1:43" ht="15.75">
      <c r="A288" s="9"/>
      <c r="B288" s="32" t="s">
        <v>195</v>
      </c>
      <c r="C288" s="1"/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</row>
    <row r="289" spans="1:43" ht="30">
      <c r="A289" s="9"/>
      <c r="B289" s="38" t="s">
        <v>285</v>
      </c>
      <c r="C289" s="1" t="s">
        <v>925</v>
      </c>
      <c r="D289" s="6">
        <f>0.4-0.315</f>
        <v>8.500000000000002E-2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0.4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</row>
    <row r="290" spans="1:43" ht="30">
      <c r="A290" s="9"/>
      <c r="B290" s="38" t="s">
        <v>286</v>
      </c>
      <c r="C290" s="1" t="s">
        <v>925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0.4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</row>
    <row r="291" spans="1:43" ht="30">
      <c r="A291" s="9"/>
      <c r="B291" s="38" t="s">
        <v>287</v>
      </c>
      <c r="C291" s="1" t="s">
        <v>925</v>
      </c>
      <c r="D291" s="6">
        <f>0.63-0.56</f>
        <v>6.9999999999999951E-2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0.63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</row>
    <row r="292" spans="1:43" ht="30">
      <c r="A292" s="9"/>
      <c r="B292" s="38" t="s">
        <v>288</v>
      </c>
      <c r="C292" s="1" t="s">
        <v>925</v>
      </c>
      <c r="D292" s="6">
        <f>0.4-0.315</f>
        <v>8.500000000000002E-2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0.4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</row>
    <row r="293" spans="1:43" ht="30">
      <c r="A293" s="9"/>
      <c r="B293" s="38" t="s">
        <v>289</v>
      </c>
      <c r="C293" s="1" t="s">
        <v>925</v>
      </c>
      <c r="D293" s="6">
        <f>0.25-0.2</f>
        <v>4.9999999999999989E-2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0.25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</row>
    <row r="294" spans="1:43" ht="30">
      <c r="A294" s="9"/>
      <c r="B294" s="38" t="s">
        <v>290</v>
      </c>
      <c r="C294" s="1" t="s">
        <v>925</v>
      </c>
      <c r="D294" s="6">
        <f>0.4-0.315</f>
        <v>8.500000000000002E-2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0.4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</row>
    <row r="295" spans="1:43" ht="30">
      <c r="A295" s="9"/>
      <c r="B295" s="38" t="s">
        <v>291</v>
      </c>
      <c r="C295" s="1" t="s">
        <v>925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0.4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</row>
    <row r="296" spans="1:43" ht="30">
      <c r="A296" s="9"/>
      <c r="B296" s="38" t="s">
        <v>292</v>
      </c>
      <c r="C296" s="1" t="s">
        <v>925</v>
      </c>
      <c r="D296" s="6">
        <f>0.4-0.56</f>
        <v>-0.16000000000000003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0.4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</row>
    <row r="297" spans="1:43" s="3" customFormat="1" ht="30">
      <c r="A297" s="9"/>
      <c r="B297" s="38" t="s">
        <v>293</v>
      </c>
      <c r="C297" s="1" t="s">
        <v>925</v>
      </c>
      <c r="D297" s="6">
        <f>0.4-0.32</f>
        <v>8.0000000000000016E-2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0.4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P297" s="10"/>
      <c r="AQ297" s="10"/>
    </row>
    <row r="298" spans="1:43" ht="30">
      <c r="A298" s="9"/>
      <c r="B298" s="38" t="s">
        <v>294</v>
      </c>
      <c r="C298" s="1" t="s">
        <v>925</v>
      </c>
      <c r="D298" s="6">
        <f>0.4-0.32</f>
        <v>8.0000000000000016E-2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0.4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</row>
    <row r="299" spans="1:43" ht="30">
      <c r="A299" s="9"/>
      <c r="B299" s="38" t="s">
        <v>295</v>
      </c>
      <c r="C299" s="1" t="s">
        <v>925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1.26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</row>
    <row r="300" spans="1:43" ht="30">
      <c r="A300" s="9"/>
      <c r="B300" s="38" t="s">
        <v>296</v>
      </c>
      <c r="C300" s="1" t="s">
        <v>925</v>
      </c>
      <c r="D300" s="6">
        <f>0.07*2</f>
        <v>0.14000000000000001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0.5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</row>
    <row r="301" spans="1:43" ht="30">
      <c r="A301" s="9"/>
      <c r="B301" s="38" t="s">
        <v>297</v>
      </c>
      <c r="C301" s="1" t="s">
        <v>925</v>
      </c>
      <c r="D301" s="6">
        <f>0.25-0.18</f>
        <v>7.0000000000000007E-2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0.25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</row>
    <row r="302" spans="1:43" s="3" customFormat="1" ht="30">
      <c r="A302" s="9"/>
      <c r="B302" s="38" t="s">
        <v>298</v>
      </c>
      <c r="C302" s="1" t="s">
        <v>925</v>
      </c>
      <c r="D302" s="6">
        <f>0.25-0.18</f>
        <v>7.0000000000000007E-2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0.25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P302" s="10"/>
      <c r="AQ302" s="10"/>
    </row>
    <row r="303" spans="1:43" s="3" customFormat="1" ht="30">
      <c r="A303" s="9"/>
      <c r="B303" s="38" t="s">
        <v>299</v>
      </c>
      <c r="C303" s="1" t="s">
        <v>925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0.25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P303" s="10"/>
      <c r="AQ303" s="10"/>
    </row>
    <row r="304" spans="1:43" ht="30">
      <c r="A304" s="9"/>
      <c r="B304" s="38" t="s">
        <v>300</v>
      </c>
      <c r="C304" s="1" t="s">
        <v>925</v>
      </c>
      <c r="D304" s="6">
        <f>2*(0.25-0.2)</f>
        <v>9.9999999999999978E-2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0.5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</row>
    <row r="305" spans="1:39" ht="30">
      <c r="A305" s="9"/>
      <c r="B305" s="38" t="s">
        <v>301</v>
      </c>
      <c r="C305" s="1" t="s">
        <v>925</v>
      </c>
      <c r="D305" s="6">
        <f>0.4-0.25</f>
        <v>0.15000000000000002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0.4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</row>
    <row r="306" spans="1:39" ht="30">
      <c r="A306" s="9"/>
      <c r="B306" s="38" t="s">
        <v>302</v>
      </c>
      <c r="C306" s="1" t="s">
        <v>925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0.4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</row>
    <row r="307" spans="1:39" ht="30">
      <c r="A307" s="9"/>
      <c r="B307" s="38" t="s">
        <v>303</v>
      </c>
      <c r="C307" s="1" t="s">
        <v>925</v>
      </c>
      <c r="D307" s="6">
        <v>0.1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0.5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</row>
    <row r="308" spans="1:39" ht="30">
      <c r="A308" s="9"/>
      <c r="B308" s="38" t="s">
        <v>304</v>
      </c>
      <c r="C308" s="1" t="s">
        <v>925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0.4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</row>
    <row r="309" spans="1:39" ht="15.75">
      <c r="A309" s="9"/>
      <c r="B309" s="32" t="s">
        <v>71</v>
      </c>
      <c r="C309" s="1"/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</row>
    <row r="310" spans="1:39" ht="30">
      <c r="A310" s="9"/>
      <c r="B310" s="38" t="s">
        <v>305</v>
      </c>
      <c r="C310" s="1" t="s">
        <v>925</v>
      </c>
      <c r="D310" s="6">
        <v>0</v>
      </c>
      <c r="E310" s="6">
        <v>0</v>
      </c>
      <c r="F310" s="6">
        <f>0.25-0.4</f>
        <v>-0.15000000000000002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0.25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</row>
    <row r="311" spans="1:39" ht="15.75">
      <c r="A311" s="9"/>
      <c r="B311" s="32" t="s">
        <v>68</v>
      </c>
      <c r="C311" s="1"/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</row>
    <row r="312" spans="1:39" ht="30">
      <c r="A312" s="9"/>
      <c r="B312" s="42" t="s">
        <v>306</v>
      </c>
      <c r="C312" s="1" t="s">
        <v>925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0.4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</row>
    <row r="313" spans="1:39" ht="30">
      <c r="A313" s="9"/>
      <c r="B313" s="42" t="s">
        <v>307</v>
      </c>
      <c r="C313" s="1" t="s">
        <v>925</v>
      </c>
      <c r="D313" s="6">
        <v>0</v>
      </c>
      <c r="E313" s="6">
        <v>0</v>
      </c>
      <c r="F313" s="6">
        <f>0.4-0.32</f>
        <v>8.0000000000000016E-2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0.4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</row>
    <row r="314" spans="1:39" ht="30">
      <c r="A314" s="9"/>
      <c r="B314" s="42" t="s">
        <v>308</v>
      </c>
      <c r="C314" s="1" t="s">
        <v>925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0.4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</row>
    <row r="315" spans="1:39" ht="15.75">
      <c r="A315" s="9"/>
      <c r="B315" s="32" t="s">
        <v>69</v>
      </c>
      <c r="C315" s="1"/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</row>
    <row r="316" spans="1:39" ht="30">
      <c r="A316" s="9"/>
      <c r="B316" s="38" t="s">
        <v>309</v>
      </c>
      <c r="C316" s="1" t="s">
        <v>925</v>
      </c>
      <c r="D316" s="6">
        <v>0</v>
      </c>
      <c r="E316" s="6">
        <v>0</v>
      </c>
      <c r="F316" s="6">
        <f>0.25-0.4</f>
        <v>-0.15000000000000002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0.25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</row>
    <row r="317" spans="1:39" ht="30">
      <c r="A317" s="9"/>
      <c r="B317" s="38" t="s">
        <v>310</v>
      </c>
      <c r="C317" s="1" t="s">
        <v>925</v>
      </c>
      <c r="D317" s="6">
        <f>0.25-0.4</f>
        <v>-0.15000000000000002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0.25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</row>
    <row r="318" spans="1:39" ht="30">
      <c r="A318" s="9"/>
      <c r="B318" s="38" t="s">
        <v>311</v>
      </c>
      <c r="C318" s="1" t="s">
        <v>925</v>
      </c>
      <c r="D318" s="6">
        <f>0.25-0.4</f>
        <v>-0.15000000000000002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0.25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</row>
    <row r="319" spans="1:39" ht="30">
      <c r="A319" s="9"/>
      <c r="B319" s="38" t="s">
        <v>312</v>
      </c>
      <c r="C319" s="1" t="s">
        <v>925</v>
      </c>
      <c r="D319" s="6">
        <f>0.63-0.4</f>
        <v>0.22999999999999998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0.63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</row>
    <row r="320" spans="1:39" ht="15.75">
      <c r="A320" s="9"/>
      <c r="B320" s="32" t="s">
        <v>62</v>
      </c>
      <c r="C320" s="1"/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</row>
    <row r="321" spans="1:39" ht="30">
      <c r="A321" s="9"/>
      <c r="B321" s="38" t="s">
        <v>313</v>
      </c>
      <c r="C321" s="1" t="s">
        <v>925</v>
      </c>
      <c r="D321" s="6">
        <v>0</v>
      </c>
      <c r="E321" s="6">
        <v>0</v>
      </c>
      <c r="F321" s="6">
        <f>0.25-0.4</f>
        <v>-0.15000000000000002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0.25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</row>
    <row r="322" spans="1:39" ht="30">
      <c r="A322" s="9"/>
      <c r="B322" s="38" t="s">
        <v>314</v>
      </c>
      <c r="C322" s="1" t="s">
        <v>925</v>
      </c>
      <c r="D322" s="6">
        <v>0</v>
      </c>
      <c r="E322" s="6">
        <v>0</v>
      </c>
      <c r="F322" s="6">
        <f>0.1-0.16</f>
        <v>-0.06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0.1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</row>
    <row r="323" spans="1:39" ht="30">
      <c r="A323" s="9"/>
      <c r="B323" s="38" t="s">
        <v>315</v>
      </c>
      <c r="C323" s="1" t="s">
        <v>925</v>
      </c>
      <c r="D323" s="6">
        <v>0</v>
      </c>
      <c r="E323" s="6">
        <v>0</v>
      </c>
      <c r="F323" s="6">
        <f>0.16-0.25</f>
        <v>-0.09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0.16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</row>
    <row r="324" spans="1:39" ht="15.75">
      <c r="A324" s="9"/>
      <c r="B324" s="32" t="s">
        <v>61</v>
      </c>
      <c r="C324" s="1"/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</row>
    <row r="325" spans="1:39" ht="30">
      <c r="A325" s="9"/>
      <c r="B325" s="38" t="s">
        <v>316</v>
      </c>
      <c r="C325" s="1" t="s">
        <v>925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0.4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</row>
    <row r="326" spans="1:39" ht="30">
      <c r="A326" s="9"/>
      <c r="B326" s="38" t="s">
        <v>317</v>
      </c>
      <c r="C326" s="1" t="s">
        <v>925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0.16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</row>
    <row r="327" spans="1:39" ht="15.75">
      <c r="A327" s="9"/>
      <c r="B327" s="32" t="s">
        <v>63</v>
      </c>
      <c r="C327" s="1"/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</row>
    <row r="328" spans="1:39" ht="30">
      <c r="A328" s="9"/>
      <c r="B328" s="38" t="s">
        <v>318</v>
      </c>
      <c r="C328" s="1" t="s">
        <v>925</v>
      </c>
      <c r="D328" s="6">
        <v>0</v>
      </c>
      <c r="E328" s="6">
        <v>0</v>
      </c>
      <c r="F328" s="6">
        <f>0.16-0.25</f>
        <v>-0.09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0.16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</row>
    <row r="329" spans="1:39" ht="15.75">
      <c r="A329" s="9"/>
      <c r="B329" s="32" t="s">
        <v>72</v>
      </c>
      <c r="C329" s="1"/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</row>
    <row r="330" spans="1:39" ht="30">
      <c r="A330" s="9"/>
      <c r="B330" s="38" t="s">
        <v>319</v>
      </c>
      <c r="C330" s="1" t="s">
        <v>925</v>
      </c>
      <c r="D330" s="6">
        <v>0</v>
      </c>
      <c r="E330" s="6">
        <v>0</v>
      </c>
      <c r="F330" s="6">
        <f>0.25-0.4</f>
        <v>-0.15000000000000002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0.25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</row>
    <row r="331" spans="1:39" ht="15.75">
      <c r="A331" s="9"/>
      <c r="B331" s="32" t="s">
        <v>64</v>
      </c>
      <c r="C331" s="1"/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</row>
    <row r="332" spans="1:39" ht="30">
      <c r="A332" s="9"/>
      <c r="B332" s="38" t="s">
        <v>320</v>
      </c>
      <c r="C332" s="1" t="s">
        <v>925</v>
      </c>
      <c r="D332" s="6">
        <v>0</v>
      </c>
      <c r="E332" s="6">
        <v>0</v>
      </c>
      <c r="F332" s="6">
        <f>0.25-0.4</f>
        <v>-0.15000000000000002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0.25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</row>
    <row r="333" spans="1:39" ht="15.75">
      <c r="A333" s="9"/>
      <c r="B333" s="32" t="s">
        <v>199</v>
      </c>
      <c r="C333" s="1"/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</row>
    <row r="334" spans="1:39" ht="15.75">
      <c r="A334" s="9"/>
      <c r="B334" s="32" t="s">
        <v>195</v>
      </c>
      <c r="C334" s="1"/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</row>
    <row r="335" spans="1:39" ht="30">
      <c r="A335" s="9"/>
      <c r="B335" s="38" t="s">
        <v>321</v>
      </c>
      <c r="C335" s="1" t="s">
        <v>926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0.8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</row>
    <row r="336" spans="1:39" ht="30">
      <c r="A336" s="9"/>
      <c r="B336" s="38" t="s">
        <v>322</v>
      </c>
      <c r="C336" s="1" t="s">
        <v>926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0.25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</row>
    <row r="337" spans="1:39" ht="30">
      <c r="A337" s="9"/>
      <c r="B337" s="38" t="s">
        <v>323</v>
      </c>
      <c r="C337" s="1" t="s">
        <v>926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0.4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</row>
    <row r="338" spans="1:39" ht="30">
      <c r="A338" s="9"/>
      <c r="B338" s="38" t="s">
        <v>324</v>
      </c>
      <c r="C338" s="1" t="s">
        <v>926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0.8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</row>
    <row r="339" spans="1:39" ht="30">
      <c r="A339" s="9"/>
      <c r="B339" s="38" t="s">
        <v>325</v>
      </c>
      <c r="C339" s="1" t="s">
        <v>926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0.8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</row>
    <row r="340" spans="1:39" ht="30">
      <c r="A340" s="9"/>
      <c r="B340" s="38" t="s">
        <v>326</v>
      </c>
      <c r="C340" s="1" t="s">
        <v>926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0.8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</row>
    <row r="341" spans="1:39" ht="30">
      <c r="A341" s="9"/>
      <c r="B341" s="38" t="s">
        <v>327</v>
      </c>
      <c r="C341" s="1" t="s">
        <v>926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0.8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</row>
    <row r="342" spans="1:39" ht="30">
      <c r="A342" s="9"/>
      <c r="B342" s="38" t="s">
        <v>328</v>
      </c>
      <c r="C342" s="1" t="s">
        <v>926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0.8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</row>
    <row r="343" spans="1:39" ht="30">
      <c r="A343" s="9"/>
      <c r="B343" s="38" t="s">
        <v>329</v>
      </c>
      <c r="C343" s="1" t="s">
        <v>926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0.5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</row>
    <row r="344" spans="1:39" ht="30">
      <c r="A344" s="9"/>
      <c r="B344" s="38" t="s">
        <v>330</v>
      </c>
      <c r="C344" s="1" t="s">
        <v>926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0.4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</row>
    <row r="345" spans="1:39" ht="30">
      <c r="A345" s="9"/>
      <c r="B345" s="38" t="s">
        <v>331</v>
      </c>
      <c r="C345" s="1" t="s">
        <v>926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0.16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</row>
    <row r="346" spans="1:39" ht="30">
      <c r="A346" s="9"/>
      <c r="B346" s="38" t="s">
        <v>332</v>
      </c>
      <c r="C346" s="1" t="s">
        <v>926</v>
      </c>
      <c r="D346" s="6">
        <f>0.25-0.18</f>
        <v>7.0000000000000007E-2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0.25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</row>
    <row r="347" spans="1:39" ht="30">
      <c r="A347" s="9"/>
      <c r="B347" s="38" t="s">
        <v>333</v>
      </c>
      <c r="C347" s="1" t="s">
        <v>926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0.1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</row>
    <row r="348" spans="1:39" ht="30">
      <c r="A348" s="9"/>
      <c r="B348" s="38" t="s">
        <v>334</v>
      </c>
      <c r="C348" s="1" t="s">
        <v>926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0.25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</row>
    <row r="349" spans="1:39" ht="15.75">
      <c r="A349" s="9"/>
      <c r="B349" s="32" t="s">
        <v>71</v>
      </c>
      <c r="C349" s="1"/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</row>
    <row r="350" spans="1:39" ht="30">
      <c r="A350" s="9"/>
      <c r="B350" s="38" t="s">
        <v>335</v>
      </c>
      <c r="C350" s="1" t="s">
        <v>926</v>
      </c>
      <c r="D350" s="6">
        <v>0</v>
      </c>
      <c r="E350" s="6">
        <v>0</v>
      </c>
      <c r="F350" s="6">
        <f>0.25-0.4</f>
        <v>-0.15000000000000002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0.25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</row>
    <row r="351" spans="1:39" ht="15.75">
      <c r="A351" s="9"/>
      <c r="B351" s="32" t="s">
        <v>68</v>
      </c>
      <c r="C351" s="1"/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</row>
    <row r="352" spans="1:39" ht="30">
      <c r="A352" s="9"/>
      <c r="B352" s="42" t="s">
        <v>336</v>
      </c>
      <c r="C352" s="1" t="s">
        <v>926</v>
      </c>
      <c r="D352" s="6">
        <v>0</v>
      </c>
      <c r="E352" s="6">
        <v>0</v>
      </c>
      <c r="F352" s="6">
        <f>0.25-0.16</f>
        <v>0.09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0.25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</row>
    <row r="353" spans="1:39" ht="30">
      <c r="A353" s="9"/>
      <c r="B353" s="42" t="s">
        <v>1476</v>
      </c>
      <c r="C353" s="1" t="s">
        <v>926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1.26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</row>
    <row r="354" spans="1:39" ht="15.75">
      <c r="A354" s="9"/>
      <c r="B354" s="32" t="s">
        <v>69</v>
      </c>
      <c r="C354" s="1"/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</row>
    <row r="355" spans="1:39" ht="30">
      <c r="A355" s="9"/>
      <c r="B355" s="38" t="s">
        <v>337</v>
      </c>
      <c r="C355" s="1" t="s">
        <v>926</v>
      </c>
      <c r="D355" s="6">
        <f>0.4-0.56</f>
        <v>-0.16000000000000003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0.4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</row>
    <row r="356" spans="1:39" ht="30">
      <c r="A356" s="9"/>
      <c r="B356" s="38" t="s">
        <v>338</v>
      </c>
      <c r="C356" s="1" t="s">
        <v>926</v>
      </c>
      <c r="D356" s="6">
        <f>0.4-0.63</f>
        <v>-0.22999999999999998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0.4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</row>
    <row r="357" spans="1:39" ht="30">
      <c r="A357" s="9"/>
      <c r="B357" s="38" t="s">
        <v>339</v>
      </c>
      <c r="C357" s="1" t="s">
        <v>926</v>
      </c>
      <c r="D357" s="6">
        <f>0.25-0.4</f>
        <v>-0.15000000000000002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0.25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</row>
    <row r="358" spans="1:39" ht="30">
      <c r="A358" s="9"/>
      <c r="B358" s="38" t="s">
        <v>340</v>
      </c>
      <c r="C358" s="1" t="s">
        <v>926</v>
      </c>
      <c r="D358" s="6">
        <f>0.4-0.25</f>
        <v>0.15000000000000002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0.4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</row>
    <row r="359" spans="1:39" ht="15.75">
      <c r="A359" s="9"/>
      <c r="B359" s="32" t="s">
        <v>62</v>
      </c>
      <c r="C359" s="1"/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</row>
    <row r="360" spans="1:39" ht="30">
      <c r="A360" s="9"/>
      <c r="B360" s="38" t="s">
        <v>341</v>
      </c>
      <c r="C360" s="1" t="s">
        <v>926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0.25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</row>
    <row r="361" spans="1:39" ht="30">
      <c r="A361" s="9"/>
      <c r="B361" s="38" t="s">
        <v>342</v>
      </c>
      <c r="C361" s="1" t="s">
        <v>926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0.16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</row>
    <row r="362" spans="1:39" ht="30">
      <c r="A362" s="9"/>
      <c r="B362" s="38" t="s">
        <v>343</v>
      </c>
      <c r="C362" s="1" t="s">
        <v>926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0.16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</row>
    <row r="363" spans="1:39" ht="15.75">
      <c r="A363" s="9"/>
      <c r="B363" s="32" t="s">
        <v>61</v>
      </c>
      <c r="C363" s="1"/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</row>
    <row r="364" spans="1:39" ht="30">
      <c r="A364" s="9"/>
      <c r="B364" s="38" t="s">
        <v>344</v>
      </c>
      <c r="C364" s="1" t="s">
        <v>926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0.4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</row>
    <row r="365" spans="1:39" ht="30">
      <c r="A365" s="9"/>
      <c r="B365" s="38" t="s">
        <v>345</v>
      </c>
      <c r="C365" s="1" t="s">
        <v>926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0.4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</row>
    <row r="366" spans="1:39" ht="15.75">
      <c r="A366" s="9"/>
      <c r="B366" s="32" t="s">
        <v>63</v>
      </c>
      <c r="C366" s="1"/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</row>
    <row r="367" spans="1:39" ht="30">
      <c r="A367" s="9"/>
      <c r="B367" s="38" t="s">
        <v>346</v>
      </c>
      <c r="C367" s="1" t="s">
        <v>926</v>
      </c>
      <c r="D367" s="6">
        <v>0</v>
      </c>
      <c r="E367" s="6">
        <v>0</v>
      </c>
      <c r="F367" s="6">
        <f>0.16-0.25</f>
        <v>-0.09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0.16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</row>
    <row r="368" spans="1:39" ht="15.75">
      <c r="A368" s="9"/>
      <c r="B368" s="32" t="s">
        <v>72</v>
      </c>
      <c r="C368" s="1"/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</row>
    <row r="369" spans="1:43" ht="30">
      <c r="A369" s="9"/>
      <c r="B369" s="38" t="s">
        <v>347</v>
      </c>
      <c r="C369" s="1" t="s">
        <v>926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0.25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</row>
    <row r="370" spans="1:43" ht="15.75">
      <c r="A370" s="9"/>
      <c r="B370" s="32" t="s">
        <v>64</v>
      </c>
      <c r="C370" s="1"/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</row>
    <row r="371" spans="1:43" s="3" customFormat="1" ht="30">
      <c r="A371" s="9"/>
      <c r="B371" s="38" t="s">
        <v>1041</v>
      </c>
      <c r="C371" s="1" t="s">
        <v>926</v>
      </c>
      <c r="D371" s="6">
        <v>0</v>
      </c>
      <c r="E371" s="6">
        <v>0</v>
      </c>
      <c r="F371" s="6">
        <f>0.25-0.4</f>
        <v>-0.15000000000000002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0.25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P371" s="10"/>
      <c r="AQ371" s="10"/>
    </row>
    <row r="372" spans="1:43" s="3" customFormat="1" ht="15.75">
      <c r="A372" s="9"/>
      <c r="B372" s="32" t="s">
        <v>201</v>
      </c>
      <c r="C372" s="1"/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P372" s="10"/>
      <c r="AQ372" s="10"/>
    </row>
    <row r="373" spans="1:43" ht="15.75">
      <c r="A373" s="9"/>
      <c r="B373" s="32" t="s">
        <v>195</v>
      </c>
      <c r="C373" s="1"/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</row>
    <row r="374" spans="1:43" ht="30">
      <c r="A374" s="9"/>
      <c r="B374" s="38" t="s">
        <v>348</v>
      </c>
      <c r="C374" s="1" t="s">
        <v>927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0.8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</row>
    <row r="375" spans="1:43" ht="30">
      <c r="A375" s="9"/>
      <c r="B375" s="38" t="s">
        <v>349</v>
      </c>
      <c r="C375" s="1" t="s">
        <v>927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1.26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</row>
    <row r="376" spans="1:43" ht="30">
      <c r="A376" s="9"/>
      <c r="B376" s="38" t="s">
        <v>350</v>
      </c>
      <c r="C376" s="1" t="s">
        <v>927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0.8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</row>
    <row r="377" spans="1:43" ht="30">
      <c r="A377" s="9"/>
      <c r="B377" s="38" t="s">
        <v>351</v>
      </c>
      <c r="C377" s="1" t="s">
        <v>927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0.32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</row>
    <row r="378" spans="1:43" ht="30">
      <c r="A378" s="9"/>
      <c r="B378" s="38" t="s">
        <v>352</v>
      </c>
      <c r="C378" s="1" t="s">
        <v>927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0.32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</row>
    <row r="379" spans="1:43" ht="30">
      <c r="A379" s="9"/>
      <c r="B379" s="38" t="s">
        <v>353</v>
      </c>
      <c r="C379" s="1" t="s">
        <v>927</v>
      </c>
      <c r="D379" s="6">
        <f>0.25-0.32</f>
        <v>-7.0000000000000007E-2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0.25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</row>
    <row r="380" spans="1:43" ht="30">
      <c r="A380" s="9"/>
      <c r="B380" s="38" t="s">
        <v>354</v>
      </c>
      <c r="C380" s="1" t="s">
        <v>927</v>
      </c>
      <c r="D380" s="6">
        <f>0.25-0.18</f>
        <v>7.0000000000000007E-2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0.25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</row>
    <row r="381" spans="1:43" ht="30">
      <c r="A381" s="9"/>
      <c r="B381" s="38" t="s">
        <v>355</v>
      </c>
      <c r="C381" s="1" t="s">
        <v>927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1.26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</row>
    <row r="382" spans="1:43" ht="30">
      <c r="A382" s="9"/>
      <c r="B382" s="38" t="s">
        <v>356</v>
      </c>
      <c r="C382" s="1" t="s">
        <v>927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0.16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</row>
    <row r="383" spans="1:43" ht="30">
      <c r="A383" s="9"/>
      <c r="B383" s="38" t="s">
        <v>357</v>
      </c>
      <c r="C383" s="1" t="s">
        <v>927</v>
      </c>
      <c r="D383" s="6">
        <f>0.25-0.16</f>
        <v>0.09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0.25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</row>
    <row r="384" spans="1:43" ht="30">
      <c r="A384" s="9"/>
      <c r="B384" s="38" t="s">
        <v>358</v>
      </c>
      <c r="C384" s="1" t="s">
        <v>927</v>
      </c>
      <c r="D384" s="6">
        <f>0.25-0.18</f>
        <v>7.0000000000000007E-2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0.25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</row>
    <row r="385" spans="1:43" ht="30">
      <c r="A385" s="9"/>
      <c r="B385" s="38" t="s">
        <v>359</v>
      </c>
      <c r="C385" s="1" t="s">
        <v>927</v>
      </c>
      <c r="D385" s="6">
        <f>0.25-0.18</f>
        <v>7.0000000000000007E-2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0.25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</row>
    <row r="386" spans="1:43" ht="30">
      <c r="A386" s="9"/>
      <c r="B386" s="38" t="s">
        <v>360</v>
      </c>
      <c r="C386" s="1" t="s">
        <v>927</v>
      </c>
      <c r="D386" s="6">
        <f>0.25-0.2</f>
        <v>4.9999999999999989E-2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0.25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</row>
    <row r="387" spans="1:43" ht="30">
      <c r="A387" s="9"/>
      <c r="B387" s="38" t="s">
        <v>361</v>
      </c>
      <c r="C387" s="1" t="s">
        <v>927</v>
      </c>
      <c r="D387" s="6">
        <f>0.4-0.315</f>
        <v>8.500000000000002E-2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0.4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</row>
    <row r="388" spans="1:43" ht="30">
      <c r="A388" s="9"/>
      <c r="B388" s="38" t="s">
        <v>362</v>
      </c>
      <c r="C388" s="1" t="s">
        <v>927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0.16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</row>
    <row r="389" spans="1:43" ht="30">
      <c r="A389" s="9"/>
      <c r="B389" s="38" t="s">
        <v>363</v>
      </c>
      <c r="C389" s="1" t="s">
        <v>927</v>
      </c>
      <c r="D389" s="6">
        <f>0.4-0.315</f>
        <v>8.500000000000002E-2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0.4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</row>
    <row r="390" spans="1:43" ht="30">
      <c r="A390" s="9"/>
      <c r="B390" s="38" t="s">
        <v>364</v>
      </c>
      <c r="C390" s="1" t="s">
        <v>927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0.4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</row>
    <row r="391" spans="1:43" s="3" customFormat="1" ht="15.75">
      <c r="A391" s="9"/>
      <c r="B391" s="32" t="s">
        <v>71</v>
      </c>
      <c r="C391" s="1"/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P391" s="10"/>
      <c r="AQ391" s="10"/>
    </row>
    <row r="392" spans="1:43" s="3" customFormat="1" ht="30">
      <c r="A392" s="9"/>
      <c r="B392" s="38" t="s">
        <v>365</v>
      </c>
      <c r="C392" s="1" t="s">
        <v>927</v>
      </c>
      <c r="D392" s="6">
        <v>0</v>
      </c>
      <c r="E392" s="6">
        <v>0</v>
      </c>
      <c r="F392" s="6">
        <f>0.1-0.16</f>
        <v>-0.06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0.1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P392" s="10"/>
      <c r="AQ392" s="10"/>
    </row>
    <row r="393" spans="1:43" s="3" customFormat="1" ht="15.75">
      <c r="A393" s="9"/>
      <c r="B393" s="32" t="s">
        <v>68</v>
      </c>
      <c r="C393" s="1"/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P393" s="10"/>
      <c r="AQ393" s="10"/>
    </row>
    <row r="394" spans="1:43" s="3" customFormat="1" ht="30">
      <c r="A394" s="9"/>
      <c r="B394" s="42" t="s">
        <v>1477</v>
      </c>
      <c r="C394" s="1" t="s">
        <v>927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1.26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P394" s="10"/>
      <c r="AQ394" s="10"/>
    </row>
    <row r="395" spans="1:43" s="3" customFormat="1" ht="30">
      <c r="A395" s="9"/>
      <c r="B395" s="42" t="s">
        <v>366</v>
      </c>
      <c r="C395" s="1" t="s">
        <v>927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0.4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P395" s="10"/>
      <c r="AQ395" s="10"/>
    </row>
    <row r="396" spans="1:43" s="3" customFormat="1" ht="15.75">
      <c r="A396" s="9"/>
      <c r="B396" s="32" t="s">
        <v>69</v>
      </c>
      <c r="C396" s="1"/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P396" s="10"/>
      <c r="AQ396" s="10"/>
    </row>
    <row r="397" spans="1:43" s="3" customFormat="1" ht="30">
      <c r="A397" s="9"/>
      <c r="B397" s="38" t="s">
        <v>367</v>
      </c>
      <c r="C397" s="1" t="s">
        <v>927</v>
      </c>
      <c r="D397" s="6">
        <f>0.16-0.18</f>
        <v>-1.999999999999999E-2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0.16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P397" s="10"/>
      <c r="AQ397" s="10"/>
    </row>
    <row r="398" spans="1:43" s="3" customFormat="1" ht="30">
      <c r="A398" s="9"/>
      <c r="B398" s="38" t="s">
        <v>368</v>
      </c>
      <c r="C398" s="1" t="s">
        <v>927</v>
      </c>
      <c r="D398" s="6">
        <f>0.25-0.32</f>
        <v>-7.0000000000000007E-2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0.25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P398" s="10"/>
      <c r="AQ398" s="10"/>
    </row>
    <row r="399" spans="1:43" s="3" customFormat="1" ht="30">
      <c r="A399" s="9"/>
      <c r="B399" s="38" t="s">
        <v>369</v>
      </c>
      <c r="C399" s="1" t="s">
        <v>927</v>
      </c>
      <c r="D399" s="6">
        <f>0.16-0.18</f>
        <v>-1.999999999999999E-2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0.16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P399" s="10"/>
      <c r="AQ399" s="10"/>
    </row>
    <row r="400" spans="1:43" s="3" customFormat="1" ht="30">
      <c r="A400" s="9"/>
      <c r="B400" s="38" t="s">
        <v>370</v>
      </c>
      <c r="C400" s="1" t="s">
        <v>927</v>
      </c>
      <c r="D400" s="6">
        <f>0.25-0.4</f>
        <v>-0.15000000000000002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0.25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0</v>
      </c>
      <c r="AP400" s="10"/>
      <c r="AQ400" s="10"/>
    </row>
    <row r="401" spans="1:39" ht="15.75">
      <c r="A401" s="9"/>
      <c r="B401" s="32" t="s">
        <v>62</v>
      </c>
      <c r="C401" s="1"/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</row>
    <row r="402" spans="1:39" ht="30">
      <c r="A402" s="9"/>
      <c r="B402" s="38" t="s">
        <v>371</v>
      </c>
      <c r="C402" s="1" t="s">
        <v>927</v>
      </c>
      <c r="D402" s="6">
        <v>0</v>
      </c>
      <c r="E402" s="6">
        <v>0</v>
      </c>
      <c r="F402" s="6">
        <f>0.16-0.25</f>
        <v>-0.09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0.16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</row>
    <row r="403" spans="1:39" ht="30">
      <c r="A403" s="9"/>
      <c r="B403" s="38" t="s">
        <v>372</v>
      </c>
      <c r="C403" s="1" t="s">
        <v>927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0.25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</row>
    <row r="404" spans="1:39" ht="30">
      <c r="A404" s="9"/>
      <c r="B404" s="38" t="s">
        <v>373</v>
      </c>
      <c r="C404" s="1" t="s">
        <v>927</v>
      </c>
      <c r="D404" s="6">
        <v>0</v>
      </c>
      <c r="E404" s="6">
        <v>0</v>
      </c>
      <c r="F404" s="6">
        <f>0.25-0.4</f>
        <v>-0.15000000000000002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0.25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0</v>
      </c>
      <c r="AL404" s="6">
        <v>0</v>
      </c>
      <c r="AM404" s="6">
        <v>0</v>
      </c>
    </row>
    <row r="405" spans="1:39" ht="15.75">
      <c r="A405" s="9"/>
      <c r="B405" s="32" t="s">
        <v>61</v>
      </c>
      <c r="C405" s="1"/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</row>
    <row r="406" spans="1:39" ht="30">
      <c r="A406" s="9"/>
      <c r="B406" s="38" t="s">
        <v>374</v>
      </c>
      <c r="C406" s="1" t="s">
        <v>927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0.25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6">
        <v>0</v>
      </c>
      <c r="AM406" s="6">
        <v>0</v>
      </c>
    </row>
    <row r="407" spans="1:39" ht="30">
      <c r="A407" s="9"/>
      <c r="B407" s="38" t="s">
        <v>375</v>
      </c>
      <c r="C407" s="1" t="s">
        <v>927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0.25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0</v>
      </c>
      <c r="AL407" s="6">
        <v>0</v>
      </c>
      <c r="AM407" s="6">
        <v>0</v>
      </c>
    </row>
    <row r="408" spans="1:39" ht="30">
      <c r="A408" s="9"/>
      <c r="B408" s="38" t="s">
        <v>376</v>
      </c>
      <c r="C408" s="1" t="s">
        <v>927</v>
      </c>
      <c r="D408" s="6">
        <v>0</v>
      </c>
      <c r="E408" s="6">
        <v>0</v>
      </c>
      <c r="F408" s="6">
        <f>0.1-0.16</f>
        <v>-0.06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0.1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</row>
    <row r="409" spans="1:39" ht="15.75">
      <c r="A409" s="9"/>
      <c r="B409" s="32" t="s">
        <v>63</v>
      </c>
      <c r="C409" s="1"/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6">
        <v>0</v>
      </c>
      <c r="AM409" s="6">
        <v>0</v>
      </c>
    </row>
    <row r="410" spans="1:39" ht="30">
      <c r="A410" s="9"/>
      <c r="B410" s="38" t="s">
        <v>377</v>
      </c>
      <c r="C410" s="1" t="s">
        <v>927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0.16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0</v>
      </c>
      <c r="AJ410" s="6">
        <v>0</v>
      </c>
      <c r="AK410" s="6">
        <v>0</v>
      </c>
      <c r="AL410" s="6">
        <v>0</v>
      </c>
      <c r="AM410" s="6">
        <v>0</v>
      </c>
    </row>
    <row r="411" spans="1:39" ht="15.75">
      <c r="A411" s="9"/>
      <c r="B411" s="32" t="s">
        <v>72</v>
      </c>
      <c r="C411" s="1"/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</row>
    <row r="412" spans="1:39" ht="30">
      <c r="A412" s="9"/>
      <c r="B412" s="38" t="s">
        <v>378</v>
      </c>
      <c r="C412" s="1" t="s">
        <v>927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0.1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6">
        <v>0</v>
      </c>
      <c r="AJ412" s="6">
        <v>0</v>
      </c>
      <c r="AK412" s="6">
        <v>0</v>
      </c>
      <c r="AL412" s="6">
        <v>0</v>
      </c>
      <c r="AM412" s="6">
        <v>0</v>
      </c>
    </row>
    <row r="413" spans="1:39" ht="15.75">
      <c r="A413" s="9"/>
      <c r="B413" s="32" t="s">
        <v>64</v>
      </c>
      <c r="C413" s="1" t="s">
        <v>927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</row>
    <row r="414" spans="1:39" ht="30">
      <c r="A414" s="9"/>
      <c r="B414" s="38" t="s">
        <v>379</v>
      </c>
      <c r="C414" s="1" t="s">
        <v>927</v>
      </c>
      <c r="D414" s="6">
        <v>0</v>
      </c>
      <c r="E414" s="6">
        <v>0</v>
      </c>
      <c r="F414" s="6">
        <f>0.1-0.16</f>
        <v>-0.06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0.1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</row>
    <row r="415" spans="1:39" ht="15.75">
      <c r="A415" s="2" t="s">
        <v>888</v>
      </c>
      <c r="B415" s="37" t="s">
        <v>73</v>
      </c>
      <c r="C415" s="17" t="s">
        <v>887</v>
      </c>
      <c r="D415" s="6">
        <f t="shared" ref="D415:AM415" si="51">SUM(D418:D561)</f>
        <v>0</v>
      </c>
      <c r="E415" s="6">
        <f t="shared" si="51"/>
        <v>0</v>
      </c>
      <c r="F415" s="6">
        <f t="shared" si="51"/>
        <v>0</v>
      </c>
      <c r="G415" s="6">
        <f t="shared" si="51"/>
        <v>0</v>
      </c>
      <c r="H415" s="6">
        <f t="shared" si="51"/>
        <v>0</v>
      </c>
      <c r="I415" s="6">
        <f t="shared" si="51"/>
        <v>0</v>
      </c>
      <c r="J415" s="6">
        <f t="shared" si="51"/>
        <v>0</v>
      </c>
      <c r="K415" s="6">
        <f t="shared" si="51"/>
        <v>0</v>
      </c>
      <c r="L415" s="6">
        <f t="shared" si="51"/>
        <v>0</v>
      </c>
      <c r="M415" s="6">
        <f t="shared" si="51"/>
        <v>0</v>
      </c>
      <c r="N415" s="6">
        <f t="shared" si="51"/>
        <v>0</v>
      </c>
      <c r="O415" s="6">
        <f t="shared" si="51"/>
        <v>0</v>
      </c>
      <c r="P415" s="6">
        <f t="shared" si="51"/>
        <v>0</v>
      </c>
      <c r="Q415" s="6">
        <f t="shared" si="51"/>
        <v>0</v>
      </c>
      <c r="R415" s="6">
        <f t="shared" si="51"/>
        <v>0</v>
      </c>
      <c r="S415" s="6">
        <f t="shared" si="51"/>
        <v>0</v>
      </c>
      <c r="T415" s="6">
        <f t="shared" si="51"/>
        <v>0</v>
      </c>
      <c r="U415" s="6">
        <f t="shared" si="51"/>
        <v>0</v>
      </c>
      <c r="V415" s="6">
        <f t="shared" si="51"/>
        <v>145</v>
      </c>
      <c r="W415" s="6">
        <f t="shared" si="51"/>
        <v>0</v>
      </c>
      <c r="X415" s="6">
        <f t="shared" si="51"/>
        <v>126</v>
      </c>
      <c r="Y415" s="6">
        <f t="shared" si="51"/>
        <v>0</v>
      </c>
      <c r="Z415" s="6">
        <f t="shared" si="51"/>
        <v>0</v>
      </c>
      <c r="AA415" s="6">
        <f t="shared" si="51"/>
        <v>0</v>
      </c>
      <c r="AB415" s="6">
        <f t="shared" si="51"/>
        <v>0</v>
      </c>
      <c r="AC415" s="6">
        <f t="shared" si="51"/>
        <v>0</v>
      </c>
      <c r="AD415" s="6">
        <f t="shared" si="51"/>
        <v>0</v>
      </c>
      <c r="AE415" s="6">
        <f t="shared" si="51"/>
        <v>0</v>
      </c>
      <c r="AF415" s="6">
        <f t="shared" si="51"/>
        <v>0</v>
      </c>
      <c r="AG415" s="6">
        <f t="shared" si="51"/>
        <v>0</v>
      </c>
      <c r="AH415" s="6">
        <f t="shared" si="51"/>
        <v>0</v>
      </c>
      <c r="AI415" s="6">
        <f t="shared" si="51"/>
        <v>0</v>
      </c>
      <c r="AJ415" s="6">
        <f t="shared" si="51"/>
        <v>0</v>
      </c>
      <c r="AK415" s="6">
        <f t="shared" si="51"/>
        <v>0</v>
      </c>
      <c r="AL415" s="6">
        <f t="shared" si="51"/>
        <v>0</v>
      </c>
      <c r="AM415" s="6">
        <f t="shared" si="51"/>
        <v>0</v>
      </c>
    </row>
    <row r="416" spans="1:39" ht="15.75">
      <c r="A416" s="9"/>
      <c r="B416" s="32" t="s">
        <v>194</v>
      </c>
      <c r="C416" s="18"/>
      <c r="D416" s="6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</row>
    <row r="417" spans="1:43" ht="15.75">
      <c r="A417" s="9"/>
      <c r="B417" s="32" t="s">
        <v>195</v>
      </c>
      <c r="C417" s="16"/>
      <c r="D417" s="6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</row>
    <row r="418" spans="1:43" s="3" customFormat="1" ht="15.75">
      <c r="A418" s="9"/>
      <c r="B418" s="38" t="s">
        <v>380</v>
      </c>
      <c r="C418" s="1" t="s">
        <v>928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3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P418" s="10"/>
      <c r="AQ418" s="10"/>
    </row>
    <row r="419" spans="1:43" s="3" customFormat="1" ht="15.75">
      <c r="A419" s="9"/>
      <c r="B419" s="38" t="s">
        <v>381</v>
      </c>
      <c r="C419" s="1" t="s">
        <v>928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6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0</v>
      </c>
      <c r="AJ419" s="6">
        <v>0</v>
      </c>
      <c r="AK419" s="6">
        <v>0</v>
      </c>
      <c r="AL419" s="6">
        <v>0</v>
      </c>
      <c r="AM419" s="6">
        <v>0</v>
      </c>
      <c r="AP419" s="10"/>
      <c r="AQ419" s="10"/>
    </row>
    <row r="420" spans="1:43" s="3" customFormat="1" ht="15.75">
      <c r="A420" s="9"/>
      <c r="B420" s="38" t="s">
        <v>382</v>
      </c>
      <c r="C420" s="1" t="s">
        <v>928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6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6">
        <v>0</v>
      </c>
      <c r="AP420" s="10"/>
      <c r="AQ420" s="10"/>
    </row>
    <row r="421" spans="1:43" s="3" customFormat="1" ht="15.75">
      <c r="A421" s="9"/>
      <c r="B421" s="38" t="s">
        <v>383</v>
      </c>
      <c r="C421" s="1" t="s">
        <v>928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4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P421" s="10"/>
      <c r="AQ421" s="10"/>
    </row>
    <row r="422" spans="1:43" ht="15.75">
      <c r="A422" s="9"/>
      <c r="B422" s="38" t="s">
        <v>384</v>
      </c>
      <c r="C422" s="1" t="s">
        <v>928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3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6">
        <v>0</v>
      </c>
      <c r="AM422" s="6">
        <v>0</v>
      </c>
    </row>
    <row r="423" spans="1:43" ht="15.75">
      <c r="A423" s="9"/>
      <c r="B423" s="38" t="s">
        <v>385</v>
      </c>
      <c r="C423" s="1" t="s">
        <v>928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3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0</v>
      </c>
      <c r="AL423" s="6">
        <v>0</v>
      </c>
      <c r="AM423" s="6">
        <v>0</v>
      </c>
    </row>
    <row r="424" spans="1:43" s="3" customFormat="1" ht="15.75">
      <c r="A424" s="9"/>
      <c r="B424" s="38" t="s">
        <v>386</v>
      </c>
      <c r="C424" s="1" t="s">
        <v>928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3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P424" s="10"/>
      <c r="AQ424" s="10"/>
    </row>
    <row r="425" spans="1:43" ht="15.75">
      <c r="A425" s="9"/>
      <c r="B425" s="38" t="s">
        <v>387</v>
      </c>
      <c r="C425" s="1" t="s">
        <v>928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2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0</v>
      </c>
      <c r="AL425" s="6">
        <v>0</v>
      </c>
      <c r="AM425" s="6">
        <v>0</v>
      </c>
    </row>
    <row r="426" spans="1:43" ht="15.75">
      <c r="A426" s="9"/>
      <c r="B426" s="38" t="s">
        <v>388</v>
      </c>
      <c r="C426" s="1" t="s">
        <v>928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2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6">
        <v>0</v>
      </c>
      <c r="AJ426" s="6">
        <v>0</v>
      </c>
      <c r="AK426" s="6">
        <v>0</v>
      </c>
      <c r="AL426" s="6">
        <v>0</v>
      </c>
      <c r="AM426" s="6">
        <v>0</v>
      </c>
    </row>
    <row r="427" spans="1:43" s="3" customFormat="1" ht="15.75">
      <c r="A427" s="9"/>
      <c r="B427" s="38" t="s">
        <v>389</v>
      </c>
      <c r="C427" s="1" t="s">
        <v>928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2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6">
        <v>0</v>
      </c>
      <c r="AM427" s="6">
        <v>0</v>
      </c>
      <c r="AP427" s="10"/>
      <c r="AQ427" s="10"/>
    </row>
    <row r="428" spans="1:43" ht="15.75">
      <c r="A428" s="9"/>
      <c r="B428" s="38" t="s">
        <v>390</v>
      </c>
      <c r="C428" s="1" t="s">
        <v>928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1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6">
        <v>0</v>
      </c>
      <c r="AM428" s="6">
        <v>0</v>
      </c>
    </row>
    <row r="429" spans="1:43" ht="15.75">
      <c r="A429" s="9"/>
      <c r="B429" s="38" t="s">
        <v>1521</v>
      </c>
      <c r="C429" s="1" t="s">
        <v>928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2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6">
        <v>0</v>
      </c>
      <c r="AM429" s="6">
        <v>0</v>
      </c>
    </row>
    <row r="430" spans="1:43" s="3" customFormat="1" ht="45">
      <c r="A430" s="9"/>
      <c r="B430" s="38" t="s">
        <v>1522</v>
      </c>
      <c r="C430" s="1" t="s">
        <v>928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  <c r="AI430" s="6">
        <v>0</v>
      </c>
      <c r="AJ430" s="6">
        <v>0</v>
      </c>
      <c r="AK430" s="6">
        <v>0</v>
      </c>
      <c r="AL430" s="6">
        <v>0</v>
      </c>
      <c r="AM430" s="6">
        <v>0</v>
      </c>
      <c r="AP430" s="10"/>
      <c r="AQ430" s="10"/>
    </row>
    <row r="431" spans="1:43" ht="15.75">
      <c r="A431" s="9"/>
      <c r="B431" s="32" t="s">
        <v>71</v>
      </c>
      <c r="C431" s="1"/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0</v>
      </c>
      <c r="AJ431" s="6">
        <v>0</v>
      </c>
      <c r="AK431" s="6">
        <v>0</v>
      </c>
      <c r="AL431" s="6">
        <v>0</v>
      </c>
      <c r="AM431" s="6">
        <v>0</v>
      </c>
    </row>
    <row r="432" spans="1:43" ht="15.75">
      <c r="A432" s="9"/>
      <c r="B432" s="38" t="s">
        <v>391</v>
      </c>
      <c r="C432" s="1" t="s">
        <v>928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0</v>
      </c>
      <c r="AI432" s="6">
        <v>0</v>
      </c>
      <c r="AJ432" s="6">
        <v>0</v>
      </c>
      <c r="AK432" s="6">
        <v>0</v>
      </c>
      <c r="AL432" s="6">
        <v>0</v>
      </c>
      <c r="AM432" s="6">
        <v>0</v>
      </c>
    </row>
    <row r="433" spans="1:43" s="3" customFormat="1" ht="15.75">
      <c r="A433" s="9"/>
      <c r="B433" s="38" t="s">
        <v>392</v>
      </c>
      <c r="C433" s="1" t="s">
        <v>928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0</v>
      </c>
      <c r="AJ433" s="6">
        <v>0</v>
      </c>
      <c r="AK433" s="6">
        <v>0</v>
      </c>
      <c r="AL433" s="6">
        <v>0</v>
      </c>
      <c r="AM433" s="6">
        <v>0</v>
      </c>
      <c r="AP433" s="10"/>
      <c r="AQ433" s="10"/>
    </row>
    <row r="434" spans="1:43" s="3" customFormat="1" ht="15.75">
      <c r="A434" s="9"/>
      <c r="B434" s="32" t="s">
        <v>68</v>
      </c>
      <c r="C434" s="1"/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0</v>
      </c>
      <c r="AJ434" s="6">
        <v>0</v>
      </c>
      <c r="AK434" s="6">
        <v>0</v>
      </c>
      <c r="AL434" s="6">
        <v>0</v>
      </c>
      <c r="AM434" s="6">
        <v>0</v>
      </c>
      <c r="AP434" s="10"/>
      <c r="AQ434" s="10"/>
    </row>
    <row r="435" spans="1:43" s="3" customFormat="1" ht="30">
      <c r="A435" s="9"/>
      <c r="B435" s="42" t="s">
        <v>393</v>
      </c>
      <c r="C435" s="1" t="s">
        <v>928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6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6">
        <v>0</v>
      </c>
      <c r="AJ435" s="6">
        <v>0</v>
      </c>
      <c r="AK435" s="6">
        <v>0</v>
      </c>
      <c r="AL435" s="6">
        <v>0</v>
      </c>
      <c r="AM435" s="6">
        <v>0</v>
      </c>
      <c r="AP435" s="10"/>
      <c r="AQ435" s="10"/>
    </row>
    <row r="436" spans="1:43" s="3" customFormat="1" ht="15.75">
      <c r="A436" s="9"/>
      <c r="B436" s="42" t="s">
        <v>394</v>
      </c>
      <c r="C436" s="1" t="s">
        <v>928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2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0</v>
      </c>
      <c r="AK436" s="6">
        <v>0</v>
      </c>
      <c r="AL436" s="6">
        <v>0</v>
      </c>
      <c r="AM436" s="6">
        <v>0</v>
      </c>
      <c r="AP436" s="10"/>
      <c r="AQ436" s="10"/>
    </row>
    <row r="437" spans="1:43" s="3" customFormat="1" ht="15.75">
      <c r="A437" s="9"/>
      <c r="B437" s="32" t="s">
        <v>69</v>
      </c>
      <c r="C437" s="1"/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6">
        <v>0</v>
      </c>
      <c r="AM437" s="6">
        <v>0</v>
      </c>
      <c r="AP437" s="10"/>
      <c r="AQ437" s="10"/>
    </row>
    <row r="438" spans="1:43" s="3" customFormat="1" ht="15.75">
      <c r="A438" s="9"/>
      <c r="B438" s="38" t="s">
        <v>395</v>
      </c>
      <c r="C438" s="1" t="s">
        <v>928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8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6">
        <v>0</v>
      </c>
      <c r="AM438" s="6">
        <v>0</v>
      </c>
      <c r="AP438" s="10"/>
      <c r="AQ438" s="10"/>
    </row>
    <row r="439" spans="1:43" s="3" customFormat="1" ht="15.75">
      <c r="A439" s="9"/>
      <c r="B439" s="38" t="s">
        <v>396</v>
      </c>
      <c r="C439" s="1" t="s">
        <v>928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4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6">
        <v>0</v>
      </c>
      <c r="AJ439" s="6">
        <v>0</v>
      </c>
      <c r="AK439" s="6">
        <v>0</v>
      </c>
      <c r="AL439" s="6">
        <v>0</v>
      </c>
      <c r="AM439" s="6">
        <v>0</v>
      </c>
      <c r="AP439" s="10"/>
      <c r="AQ439" s="10"/>
    </row>
    <row r="440" spans="1:43" s="3" customFormat="1" ht="15.75">
      <c r="A440" s="9"/>
      <c r="B440" s="32" t="s">
        <v>62</v>
      </c>
      <c r="C440" s="1"/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  <c r="AP440" s="10"/>
      <c r="AQ440" s="10"/>
    </row>
    <row r="441" spans="1:43" s="3" customFormat="1" ht="15.75">
      <c r="A441" s="9"/>
      <c r="B441" s="38" t="s">
        <v>397</v>
      </c>
      <c r="C441" s="1" t="s">
        <v>928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3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0</v>
      </c>
      <c r="AJ441" s="6">
        <v>0</v>
      </c>
      <c r="AK441" s="6">
        <v>0</v>
      </c>
      <c r="AL441" s="6">
        <v>0</v>
      </c>
      <c r="AM441" s="6">
        <v>0</v>
      </c>
      <c r="AP441" s="10"/>
      <c r="AQ441" s="10"/>
    </row>
    <row r="442" spans="1:43" ht="15.75">
      <c r="A442" s="9"/>
      <c r="B442" s="32" t="s">
        <v>61</v>
      </c>
      <c r="C442" s="1"/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>
        <v>0</v>
      </c>
    </row>
    <row r="443" spans="1:43" ht="15.75">
      <c r="A443" s="9"/>
      <c r="B443" s="38" t="s">
        <v>398</v>
      </c>
      <c r="C443" s="1" t="s">
        <v>928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1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0</v>
      </c>
      <c r="AJ443" s="6">
        <v>0</v>
      </c>
      <c r="AK443" s="6">
        <v>0</v>
      </c>
      <c r="AL443" s="6">
        <v>0</v>
      </c>
      <c r="AM443" s="6">
        <v>0</v>
      </c>
    </row>
    <row r="444" spans="1:43" ht="15.75">
      <c r="A444" s="9"/>
      <c r="B444" s="38" t="s">
        <v>399</v>
      </c>
      <c r="C444" s="1" t="s">
        <v>928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6">
        <v>0</v>
      </c>
      <c r="AM444" s="6">
        <v>0</v>
      </c>
    </row>
    <row r="445" spans="1:43" ht="15.75">
      <c r="A445" s="9"/>
      <c r="B445" s="32" t="s">
        <v>72</v>
      </c>
      <c r="C445" s="1"/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0</v>
      </c>
      <c r="AL445" s="6">
        <v>0</v>
      </c>
      <c r="AM445" s="6">
        <v>0</v>
      </c>
    </row>
    <row r="446" spans="1:43" ht="15.75">
      <c r="A446" s="9"/>
      <c r="B446" s="38" t="s">
        <v>400</v>
      </c>
      <c r="C446" s="1" t="s">
        <v>928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0</v>
      </c>
      <c r="AJ446" s="6">
        <v>0</v>
      </c>
      <c r="AK446" s="6">
        <v>0</v>
      </c>
      <c r="AL446" s="6">
        <v>0</v>
      </c>
      <c r="AM446" s="6">
        <v>0</v>
      </c>
    </row>
    <row r="447" spans="1:43" ht="15.75">
      <c r="A447" s="9"/>
      <c r="B447" s="32" t="s">
        <v>64</v>
      </c>
      <c r="C447" s="1"/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0</v>
      </c>
      <c r="AM447" s="6">
        <v>0</v>
      </c>
    </row>
    <row r="448" spans="1:43" ht="15.75">
      <c r="A448" s="9"/>
      <c r="B448" s="38" t="s">
        <v>461</v>
      </c>
      <c r="C448" s="1" t="s">
        <v>928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1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6">
        <v>0</v>
      </c>
      <c r="AM448" s="6">
        <v>0</v>
      </c>
    </row>
    <row r="449" spans="1:39" ht="15.75">
      <c r="A449" s="9"/>
      <c r="B449" s="38" t="s">
        <v>401</v>
      </c>
      <c r="C449" s="1" t="s">
        <v>928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6">
        <v>0</v>
      </c>
      <c r="AM449" s="6">
        <v>0</v>
      </c>
    </row>
    <row r="450" spans="1:39" ht="15.75">
      <c r="A450" s="9"/>
      <c r="B450" s="32" t="s">
        <v>196</v>
      </c>
      <c r="C450" s="1"/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0</v>
      </c>
      <c r="AJ450" s="6">
        <v>0</v>
      </c>
      <c r="AK450" s="6">
        <v>0</v>
      </c>
      <c r="AL450" s="6">
        <v>0</v>
      </c>
      <c r="AM450" s="6">
        <v>0</v>
      </c>
    </row>
    <row r="451" spans="1:39" ht="15.75">
      <c r="A451" s="9"/>
      <c r="B451" s="32" t="s">
        <v>195</v>
      </c>
      <c r="C451" s="1"/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0</v>
      </c>
      <c r="AK451" s="6">
        <v>0</v>
      </c>
      <c r="AL451" s="6">
        <v>0</v>
      </c>
      <c r="AM451" s="6">
        <v>0</v>
      </c>
    </row>
    <row r="452" spans="1:39" ht="15.75">
      <c r="A452" s="9"/>
      <c r="B452" s="38" t="s">
        <v>402</v>
      </c>
      <c r="C452" s="1" t="s">
        <v>929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12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0</v>
      </c>
      <c r="AL452" s="6">
        <v>0</v>
      </c>
      <c r="AM452" s="6">
        <v>0</v>
      </c>
    </row>
    <row r="453" spans="1:39" ht="15.75">
      <c r="A453" s="9"/>
      <c r="B453" s="38" t="s">
        <v>403</v>
      </c>
      <c r="C453" s="1" t="s">
        <v>929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0</v>
      </c>
      <c r="AM453" s="6">
        <v>0</v>
      </c>
    </row>
    <row r="454" spans="1:39" ht="15.75">
      <c r="A454" s="9"/>
      <c r="B454" s="38" t="s">
        <v>404</v>
      </c>
      <c r="C454" s="1" t="s">
        <v>929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6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6">
        <v>0</v>
      </c>
      <c r="AM454" s="6">
        <v>0</v>
      </c>
    </row>
    <row r="455" spans="1:39" ht="15.75">
      <c r="A455" s="9"/>
      <c r="B455" s="38" t="s">
        <v>405</v>
      </c>
      <c r="C455" s="1" t="s">
        <v>929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6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0</v>
      </c>
      <c r="AJ455" s="6">
        <v>0</v>
      </c>
      <c r="AK455" s="6">
        <v>0</v>
      </c>
      <c r="AL455" s="6">
        <v>0</v>
      </c>
      <c r="AM455" s="6">
        <v>0</v>
      </c>
    </row>
    <row r="456" spans="1:39" ht="15.75">
      <c r="A456" s="9"/>
      <c r="B456" s="38" t="s">
        <v>406</v>
      </c>
      <c r="C456" s="1" t="s">
        <v>929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1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6">
        <v>0</v>
      </c>
      <c r="AJ456" s="6">
        <v>0</v>
      </c>
      <c r="AK456" s="6">
        <v>0</v>
      </c>
      <c r="AL456" s="6">
        <v>0</v>
      </c>
      <c r="AM456" s="6">
        <v>0</v>
      </c>
    </row>
    <row r="457" spans="1:39" ht="15.75">
      <c r="A457" s="9"/>
      <c r="B457" s="38" t="s">
        <v>407</v>
      </c>
      <c r="C457" s="1" t="s">
        <v>929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1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6">
        <v>0</v>
      </c>
      <c r="AJ457" s="6">
        <v>0</v>
      </c>
      <c r="AK457" s="6">
        <v>0</v>
      </c>
      <c r="AL457" s="6">
        <v>0</v>
      </c>
      <c r="AM457" s="6">
        <v>0</v>
      </c>
    </row>
    <row r="458" spans="1:39" ht="15.75">
      <c r="A458" s="9"/>
      <c r="B458" s="38" t="s">
        <v>408</v>
      </c>
      <c r="C458" s="1" t="s">
        <v>929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1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6">
        <v>0</v>
      </c>
      <c r="AJ458" s="6">
        <v>0</v>
      </c>
      <c r="AK458" s="6">
        <v>0</v>
      </c>
      <c r="AL458" s="6">
        <v>0</v>
      </c>
      <c r="AM458" s="6">
        <v>0</v>
      </c>
    </row>
    <row r="459" spans="1:39" ht="15.75">
      <c r="A459" s="9"/>
      <c r="B459" s="38" t="s">
        <v>409</v>
      </c>
      <c r="C459" s="1" t="s">
        <v>929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1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</row>
    <row r="460" spans="1:39" ht="15.75">
      <c r="A460" s="9"/>
      <c r="B460" s="38" t="s">
        <v>410</v>
      </c>
      <c r="C460" s="1" t="s">
        <v>929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1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6">
        <v>0</v>
      </c>
      <c r="AM460" s="6">
        <v>0</v>
      </c>
    </row>
    <row r="461" spans="1:39" ht="15.75">
      <c r="A461" s="9"/>
      <c r="B461" s="38" t="s">
        <v>411</v>
      </c>
      <c r="C461" s="1" t="s">
        <v>929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1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6">
        <v>0</v>
      </c>
      <c r="AM461" s="6">
        <v>0</v>
      </c>
    </row>
    <row r="462" spans="1:39" ht="15.75">
      <c r="A462" s="9"/>
      <c r="B462" s="32" t="s">
        <v>71</v>
      </c>
      <c r="C462" s="1"/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0</v>
      </c>
      <c r="AJ462" s="6">
        <v>0</v>
      </c>
      <c r="AK462" s="6">
        <v>0</v>
      </c>
      <c r="AL462" s="6">
        <v>0</v>
      </c>
      <c r="AM462" s="6">
        <v>0</v>
      </c>
    </row>
    <row r="463" spans="1:39" ht="15.75">
      <c r="A463" s="9"/>
      <c r="B463" s="38" t="s">
        <v>412</v>
      </c>
      <c r="C463" s="1" t="s">
        <v>929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4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6">
        <v>0</v>
      </c>
      <c r="AJ463" s="6">
        <v>0</v>
      </c>
      <c r="AK463" s="6">
        <v>0</v>
      </c>
      <c r="AL463" s="6">
        <v>0</v>
      </c>
      <c r="AM463" s="6">
        <v>0</v>
      </c>
    </row>
    <row r="464" spans="1:39" ht="15.75">
      <c r="A464" s="9"/>
      <c r="B464" s="32" t="s">
        <v>68</v>
      </c>
      <c r="C464" s="1"/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  <c r="AI464" s="6">
        <v>0</v>
      </c>
      <c r="AJ464" s="6">
        <v>0</v>
      </c>
      <c r="AK464" s="6">
        <v>0</v>
      </c>
      <c r="AL464" s="6">
        <v>0</v>
      </c>
      <c r="AM464" s="6">
        <v>0</v>
      </c>
    </row>
    <row r="465" spans="1:39" ht="30">
      <c r="A465" s="9"/>
      <c r="B465" s="42" t="s">
        <v>413</v>
      </c>
      <c r="C465" s="1" t="s">
        <v>929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6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6">
        <v>0</v>
      </c>
      <c r="AL465" s="6">
        <v>0</v>
      </c>
      <c r="AM465" s="6">
        <v>0</v>
      </c>
    </row>
    <row r="466" spans="1:39" ht="15.75">
      <c r="A466" s="9"/>
      <c r="B466" s="42" t="s">
        <v>414</v>
      </c>
      <c r="C466" s="1" t="s">
        <v>929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3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6">
        <v>0</v>
      </c>
      <c r="AM466" s="6">
        <v>0</v>
      </c>
    </row>
    <row r="467" spans="1:39" ht="15.75">
      <c r="A467" s="9"/>
      <c r="B467" s="32" t="s">
        <v>69</v>
      </c>
      <c r="C467" s="1"/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6">
        <v>0</v>
      </c>
      <c r="AJ467" s="6">
        <v>0</v>
      </c>
      <c r="AK467" s="6">
        <v>0</v>
      </c>
      <c r="AL467" s="6">
        <v>0</v>
      </c>
      <c r="AM467" s="6">
        <v>0</v>
      </c>
    </row>
    <row r="468" spans="1:39" ht="15.75">
      <c r="A468" s="9"/>
      <c r="B468" s="38" t="s">
        <v>415</v>
      </c>
      <c r="C468" s="1" t="s">
        <v>929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6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6">
        <v>0</v>
      </c>
      <c r="AM468" s="6">
        <v>0</v>
      </c>
    </row>
    <row r="469" spans="1:39" ht="15.75">
      <c r="A469" s="9"/>
      <c r="B469" s="38" t="s">
        <v>416</v>
      </c>
      <c r="C469" s="1" t="s">
        <v>929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6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0</v>
      </c>
      <c r="AJ469" s="6">
        <v>0</v>
      </c>
      <c r="AK469" s="6">
        <v>0</v>
      </c>
      <c r="AL469" s="6">
        <v>0</v>
      </c>
      <c r="AM469" s="6">
        <v>0</v>
      </c>
    </row>
    <row r="470" spans="1:39" ht="15.75">
      <c r="A470" s="9"/>
      <c r="B470" s="32" t="s">
        <v>62</v>
      </c>
      <c r="C470" s="1"/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  <c r="AI470" s="6">
        <v>0</v>
      </c>
      <c r="AJ470" s="6">
        <v>0</v>
      </c>
      <c r="AK470" s="6">
        <v>0</v>
      </c>
      <c r="AL470" s="6">
        <v>0</v>
      </c>
      <c r="AM470" s="6">
        <v>0</v>
      </c>
    </row>
    <row r="471" spans="1:39" ht="15.75">
      <c r="A471" s="9"/>
      <c r="B471" s="38" t="s">
        <v>417</v>
      </c>
      <c r="C471" s="1" t="s">
        <v>929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3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</row>
    <row r="472" spans="1:39" ht="15.75">
      <c r="A472" s="9"/>
      <c r="B472" s="32" t="s">
        <v>61</v>
      </c>
      <c r="C472" s="1" t="s">
        <v>929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</row>
    <row r="473" spans="1:39" ht="15.75">
      <c r="A473" s="9"/>
      <c r="B473" s="38" t="s">
        <v>418</v>
      </c>
      <c r="C473" s="1" t="s">
        <v>929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1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6">
        <v>0</v>
      </c>
      <c r="AM473" s="6">
        <v>0</v>
      </c>
    </row>
    <row r="474" spans="1:39" ht="15.75">
      <c r="A474" s="9"/>
      <c r="B474" s="38" t="s">
        <v>419</v>
      </c>
      <c r="C474" s="1" t="s">
        <v>929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0</v>
      </c>
      <c r="AK474" s="6">
        <v>0</v>
      </c>
      <c r="AL474" s="6">
        <v>0</v>
      </c>
      <c r="AM474" s="6">
        <v>0</v>
      </c>
    </row>
    <row r="475" spans="1:39" ht="15.75">
      <c r="A475" s="9"/>
      <c r="B475" s="32" t="s">
        <v>63</v>
      </c>
      <c r="C475" s="1"/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0</v>
      </c>
      <c r="AK475" s="6">
        <v>0</v>
      </c>
      <c r="AL475" s="6">
        <v>0</v>
      </c>
      <c r="AM475" s="6">
        <v>0</v>
      </c>
    </row>
    <row r="476" spans="1:39" ht="15.75">
      <c r="A476" s="9"/>
      <c r="B476" s="38" t="s">
        <v>420</v>
      </c>
      <c r="C476" s="1" t="s">
        <v>929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0</v>
      </c>
      <c r="AK476" s="6">
        <v>0</v>
      </c>
      <c r="AL476" s="6">
        <v>0</v>
      </c>
      <c r="AM476" s="6">
        <v>0</v>
      </c>
    </row>
    <row r="477" spans="1:39" ht="15.75">
      <c r="A477" s="9"/>
      <c r="B477" s="32" t="s">
        <v>64</v>
      </c>
      <c r="C477" s="1"/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6">
        <v>0</v>
      </c>
      <c r="AM477" s="6">
        <v>0</v>
      </c>
    </row>
    <row r="478" spans="1:39" ht="15.75">
      <c r="A478" s="9"/>
      <c r="B478" s="38" t="s">
        <v>421</v>
      </c>
      <c r="C478" s="1" t="s">
        <v>929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6">
        <v>0</v>
      </c>
      <c r="AM478" s="6">
        <v>0</v>
      </c>
    </row>
    <row r="479" spans="1:39" ht="15.75">
      <c r="A479" s="9"/>
      <c r="B479" s="38" t="s">
        <v>422</v>
      </c>
      <c r="C479" s="1" t="s">
        <v>929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1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0</v>
      </c>
      <c r="AK479" s="6">
        <v>0</v>
      </c>
      <c r="AL479" s="6">
        <v>0</v>
      </c>
      <c r="AM479" s="6">
        <v>0</v>
      </c>
    </row>
    <row r="480" spans="1:39" ht="15.75">
      <c r="A480" s="9"/>
      <c r="B480" s="38" t="s">
        <v>423</v>
      </c>
      <c r="C480" s="1" t="s">
        <v>929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0</v>
      </c>
      <c r="AK480" s="6">
        <v>0</v>
      </c>
      <c r="AL480" s="6">
        <v>0</v>
      </c>
      <c r="AM480" s="6">
        <v>0</v>
      </c>
    </row>
    <row r="481" spans="1:39" ht="15.75">
      <c r="A481" s="9"/>
      <c r="B481" s="32" t="s">
        <v>198</v>
      </c>
      <c r="C481" s="1"/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0</v>
      </c>
      <c r="AI481" s="6">
        <v>0</v>
      </c>
      <c r="AJ481" s="6">
        <v>0</v>
      </c>
      <c r="AK481" s="6">
        <v>0</v>
      </c>
      <c r="AL481" s="6">
        <v>0</v>
      </c>
      <c r="AM481" s="6">
        <v>0</v>
      </c>
    </row>
    <row r="482" spans="1:39" ht="15.75">
      <c r="A482" s="9"/>
      <c r="B482" s="32" t="s">
        <v>195</v>
      </c>
      <c r="C482" s="1"/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0</v>
      </c>
      <c r="AI482" s="6">
        <v>0</v>
      </c>
      <c r="AJ482" s="6">
        <v>0</v>
      </c>
      <c r="AK482" s="6">
        <v>0</v>
      </c>
      <c r="AL482" s="6">
        <v>0</v>
      </c>
      <c r="AM482" s="6">
        <v>0</v>
      </c>
    </row>
    <row r="483" spans="1:39" ht="15.75">
      <c r="A483" s="9"/>
      <c r="B483" s="38" t="s">
        <v>424</v>
      </c>
      <c r="C483" s="1" t="s">
        <v>930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>
        <v>0</v>
      </c>
    </row>
    <row r="484" spans="1:39" ht="15.75">
      <c r="A484" s="9"/>
      <c r="B484" s="38" t="s">
        <v>425</v>
      </c>
      <c r="C484" s="1" t="s">
        <v>930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6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0</v>
      </c>
      <c r="AK484" s="6">
        <v>0</v>
      </c>
      <c r="AL484" s="6">
        <v>0</v>
      </c>
      <c r="AM484" s="6">
        <v>0</v>
      </c>
    </row>
    <row r="485" spans="1:39" ht="15.75">
      <c r="A485" s="9"/>
      <c r="B485" s="38" t="s">
        <v>426</v>
      </c>
      <c r="C485" s="1" t="s">
        <v>930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7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0</v>
      </c>
      <c r="AK485" s="6">
        <v>0</v>
      </c>
      <c r="AL485" s="6">
        <v>0</v>
      </c>
      <c r="AM485" s="6">
        <v>0</v>
      </c>
    </row>
    <row r="486" spans="1:39" ht="15.75">
      <c r="A486" s="9"/>
      <c r="B486" s="38" t="s">
        <v>427</v>
      </c>
      <c r="C486" s="1" t="s">
        <v>930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1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0</v>
      </c>
    </row>
    <row r="487" spans="1:39" ht="15.75">
      <c r="A487" s="9"/>
      <c r="B487" s="38" t="s">
        <v>428</v>
      </c>
      <c r="C487" s="1" t="s">
        <v>930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1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6">
        <v>0</v>
      </c>
      <c r="AM487" s="6">
        <v>0</v>
      </c>
    </row>
    <row r="488" spans="1:39" ht="15.75">
      <c r="A488" s="9"/>
      <c r="B488" s="38" t="s">
        <v>429</v>
      </c>
      <c r="C488" s="1" t="s">
        <v>930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1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  <c r="AI488" s="6">
        <v>0</v>
      </c>
      <c r="AJ488" s="6">
        <v>0</v>
      </c>
      <c r="AK488" s="6">
        <v>0</v>
      </c>
      <c r="AL488" s="6">
        <v>0</v>
      </c>
      <c r="AM488" s="6">
        <v>0</v>
      </c>
    </row>
    <row r="489" spans="1:39" ht="15.75">
      <c r="A489" s="9"/>
      <c r="B489" s="38" t="s">
        <v>430</v>
      </c>
      <c r="C489" s="1" t="s">
        <v>930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1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6">
        <v>0</v>
      </c>
      <c r="AJ489" s="6">
        <v>0</v>
      </c>
      <c r="AK489" s="6">
        <v>0</v>
      </c>
      <c r="AL489" s="6">
        <v>0</v>
      </c>
      <c r="AM489" s="6">
        <v>0</v>
      </c>
    </row>
    <row r="490" spans="1:39" ht="15.75">
      <c r="A490" s="9"/>
      <c r="B490" s="38" t="s">
        <v>431</v>
      </c>
      <c r="C490" s="1" t="s">
        <v>930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3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0</v>
      </c>
      <c r="AJ490" s="6">
        <v>0</v>
      </c>
      <c r="AK490" s="6">
        <v>0</v>
      </c>
      <c r="AL490" s="6">
        <v>0</v>
      </c>
      <c r="AM490" s="6">
        <v>0</v>
      </c>
    </row>
    <row r="491" spans="1:39" ht="15.75">
      <c r="A491" s="9"/>
      <c r="B491" s="38" t="s">
        <v>432</v>
      </c>
      <c r="C491" s="1" t="s">
        <v>930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3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6">
        <v>0</v>
      </c>
      <c r="AM491" s="6">
        <v>0</v>
      </c>
    </row>
    <row r="492" spans="1:39" ht="15.75">
      <c r="A492" s="9"/>
      <c r="B492" s="32" t="s">
        <v>71</v>
      </c>
      <c r="C492" s="1"/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</row>
    <row r="493" spans="1:39" ht="15.75">
      <c r="A493" s="9"/>
      <c r="B493" s="38" t="s">
        <v>433</v>
      </c>
      <c r="C493" s="1" t="s">
        <v>930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4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0</v>
      </c>
      <c r="AJ493" s="6">
        <v>0</v>
      </c>
      <c r="AK493" s="6">
        <v>0</v>
      </c>
      <c r="AL493" s="6">
        <v>0</v>
      </c>
      <c r="AM493" s="6">
        <v>0</v>
      </c>
    </row>
    <row r="494" spans="1:39" ht="15.75">
      <c r="A494" s="9"/>
      <c r="B494" s="32" t="s">
        <v>68</v>
      </c>
      <c r="C494" s="1"/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6">
        <v>0</v>
      </c>
      <c r="AJ494" s="6">
        <v>0</v>
      </c>
      <c r="AK494" s="6">
        <v>0</v>
      </c>
      <c r="AL494" s="6">
        <v>0</v>
      </c>
      <c r="AM494" s="6">
        <v>0</v>
      </c>
    </row>
    <row r="495" spans="1:39" ht="30">
      <c r="A495" s="9"/>
      <c r="B495" s="42" t="s">
        <v>434</v>
      </c>
      <c r="C495" s="1" t="s">
        <v>930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5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6">
        <v>0</v>
      </c>
    </row>
    <row r="496" spans="1:39" ht="15.75">
      <c r="A496" s="9"/>
      <c r="B496" s="42" t="s">
        <v>435</v>
      </c>
      <c r="C496" s="1" t="s">
        <v>930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3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6">
        <v>0</v>
      </c>
      <c r="AM496" s="6">
        <v>0</v>
      </c>
    </row>
    <row r="497" spans="1:39" ht="15.75">
      <c r="A497" s="9"/>
      <c r="B497" s="32" t="s">
        <v>69</v>
      </c>
      <c r="C497" s="1"/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</row>
    <row r="498" spans="1:39" ht="15.75">
      <c r="A498" s="9"/>
      <c r="B498" s="38" t="s">
        <v>436</v>
      </c>
      <c r="C498" s="1" t="s">
        <v>930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6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</row>
    <row r="499" spans="1:39" ht="15.75">
      <c r="A499" s="9"/>
      <c r="B499" s="38" t="s">
        <v>437</v>
      </c>
      <c r="C499" s="1" t="s">
        <v>930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6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6">
        <v>0</v>
      </c>
    </row>
    <row r="500" spans="1:39" ht="15.75">
      <c r="A500" s="9"/>
      <c r="B500" s="32" t="s">
        <v>62</v>
      </c>
      <c r="C500" s="1"/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0</v>
      </c>
      <c r="AK500" s="6">
        <v>0</v>
      </c>
      <c r="AL500" s="6">
        <v>0</v>
      </c>
      <c r="AM500" s="6">
        <v>0</v>
      </c>
    </row>
    <row r="501" spans="1:39" ht="15.75">
      <c r="A501" s="9"/>
      <c r="B501" s="38" t="s">
        <v>438</v>
      </c>
      <c r="C501" s="1" t="s">
        <v>930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3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6">
        <v>0</v>
      </c>
      <c r="AM501" s="6">
        <v>0</v>
      </c>
    </row>
    <row r="502" spans="1:39" ht="15.75">
      <c r="A502" s="9"/>
      <c r="B502" s="32" t="s">
        <v>61</v>
      </c>
      <c r="C502" s="1"/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</row>
    <row r="503" spans="1:39" ht="15.75">
      <c r="A503" s="9"/>
      <c r="B503" s="38" t="s">
        <v>439</v>
      </c>
      <c r="C503" s="1" t="s">
        <v>930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1</v>
      </c>
      <c r="Y503" s="6">
        <v>0</v>
      </c>
      <c r="Z503" s="6">
        <v>0</v>
      </c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</v>
      </c>
      <c r="AK503" s="6">
        <v>0</v>
      </c>
      <c r="AL503" s="6">
        <v>0</v>
      </c>
      <c r="AM503" s="6">
        <v>0</v>
      </c>
    </row>
    <row r="504" spans="1:39" ht="15.75">
      <c r="A504" s="9"/>
      <c r="B504" s="38" t="s">
        <v>440</v>
      </c>
      <c r="C504" s="1" t="s">
        <v>930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</row>
    <row r="505" spans="1:39" ht="15.75">
      <c r="A505" s="9"/>
      <c r="B505" s="32" t="s">
        <v>63</v>
      </c>
      <c r="C505" s="1"/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6">
        <v>0</v>
      </c>
      <c r="AI505" s="6">
        <v>0</v>
      </c>
      <c r="AJ505" s="6">
        <v>0</v>
      </c>
      <c r="AK505" s="6">
        <v>0</v>
      </c>
      <c r="AL505" s="6">
        <v>0</v>
      </c>
      <c r="AM505" s="6">
        <v>0</v>
      </c>
    </row>
    <row r="506" spans="1:39" ht="15.75">
      <c r="A506" s="9"/>
      <c r="B506" s="38" t="s">
        <v>441</v>
      </c>
      <c r="C506" s="1" t="s">
        <v>930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0</v>
      </c>
    </row>
    <row r="507" spans="1:39" ht="15.75">
      <c r="A507" s="9"/>
      <c r="B507" s="32" t="s">
        <v>64</v>
      </c>
      <c r="C507" s="1"/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6">
        <v>0</v>
      </c>
      <c r="AM507" s="6">
        <v>0</v>
      </c>
    </row>
    <row r="508" spans="1:39" ht="15.75">
      <c r="A508" s="9"/>
      <c r="B508" s="38" t="s">
        <v>442</v>
      </c>
      <c r="C508" s="1" t="s">
        <v>930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1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6">
        <v>0</v>
      </c>
      <c r="AM508" s="6">
        <v>0</v>
      </c>
    </row>
    <row r="509" spans="1:39" ht="15.75">
      <c r="A509" s="9"/>
      <c r="B509" s="38" t="s">
        <v>443</v>
      </c>
      <c r="C509" s="1" t="s">
        <v>930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6">
        <v>0</v>
      </c>
      <c r="AM509" s="6">
        <v>0</v>
      </c>
    </row>
    <row r="510" spans="1:39" ht="15.75">
      <c r="A510" s="9"/>
      <c r="B510" s="32" t="s">
        <v>199</v>
      </c>
      <c r="C510" s="1"/>
      <c r="D510" s="6">
        <v>0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12">
        <v>0</v>
      </c>
      <c r="AJ510" s="12">
        <v>0</v>
      </c>
      <c r="AK510" s="12">
        <v>0</v>
      </c>
      <c r="AL510" s="12">
        <v>0</v>
      </c>
      <c r="AM510" s="12">
        <v>0</v>
      </c>
    </row>
    <row r="511" spans="1:39" ht="15.75">
      <c r="A511" s="9"/>
      <c r="B511" s="32" t="s">
        <v>195</v>
      </c>
      <c r="C511" s="1"/>
      <c r="D511" s="6">
        <v>0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12">
        <v>0</v>
      </c>
      <c r="AJ511" s="12">
        <v>0</v>
      </c>
      <c r="AK511" s="12">
        <v>0</v>
      </c>
      <c r="AL511" s="12">
        <v>0</v>
      </c>
      <c r="AM511" s="12">
        <v>0</v>
      </c>
    </row>
    <row r="512" spans="1:39" ht="15.75">
      <c r="A512" s="9"/>
      <c r="B512" s="38" t="s">
        <v>444</v>
      </c>
      <c r="C512" s="1" t="s">
        <v>931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6">
        <v>0</v>
      </c>
      <c r="AM512" s="6">
        <v>0</v>
      </c>
    </row>
    <row r="513" spans="1:39" ht="15.75">
      <c r="A513" s="9"/>
      <c r="B513" s="38" t="s">
        <v>445</v>
      </c>
      <c r="C513" s="1" t="s">
        <v>931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7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6">
        <v>0</v>
      </c>
      <c r="AM513" s="6">
        <v>0</v>
      </c>
    </row>
    <row r="514" spans="1:39" ht="15.75">
      <c r="A514" s="9"/>
      <c r="B514" s="38" t="s">
        <v>446</v>
      </c>
      <c r="C514" s="1" t="s">
        <v>931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5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6">
        <v>0</v>
      </c>
      <c r="AM514" s="6">
        <v>0</v>
      </c>
    </row>
    <row r="515" spans="1:39" ht="15.75">
      <c r="A515" s="9"/>
      <c r="B515" s="38" t="s">
        <v>447</v>
      </c>
      <c r="C515" s="1" t="s">
        <v>931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1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0</v>
      </c>
      <c r="AK515" s="6">
        <v>0</v>
      </c>
      <c r="AL515" s="6">
        <v>0</v>
      </c>
      <c r="AM515" s="6">
        <v>0</v>
      </c>
    </row>
    <row r="516" spans="1:39" ht="15.75">
      <c r="A516" s="9"/>
      <c r="B516" s="38" t="s">
        <v>448</v>
      </c>
      <c r="C516" s="1" t="s">
        <v>931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3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6">
        <v>0</v>
      </c>
    </row>
    <row r="517" spans="1:39" ht="15.75">
      <c r="A517" s="9"/>
      <c r="B517" s="38" t="s">
        <v>449</v>
      </c>
      <c r="C517" s="1" t="s">
        <v>931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3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6">
        <v>0</v>
      </c>
      <c r="AM517" s="6">
        <v>0</v>
      </c>
    </row>
    <row r="518" spans="1:39" ht="15.75">
      <c r="A518" s="9"/>
      <c r="B518" s="38" t="s">
        <v>450</v>
      </c>
      <c r="C518" s="1" t="s">
        <v>931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3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0</v>
      </c>
      <c r="AK518" s="6">
        <v>0</v>
      </c>
      <c r="AL518" s="6">
        <v>0</v>
      </c>
      <c r="AM518" s="6">
        <v>0</v>
      </c>
    </row>
    <row r="519" spans="1:39" ht="15.75">
      <c r="A519" s="9"/>
      <c r="B519" s="38" t="s">
        <v>451</v>
      </c>
      <c r="C519" s="1" t="s">
        <v>931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1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</row>
    <row r="520" spans="1:39" ht="15.75">
      <c r="A520" s="9"/>
      <c r="B520" s="32" t="s">
        <v>71</v>
      </c>
      <c r="C520" s="1"/>
      <c r="D520" s="6">
        <v>0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12">
        <v>0</v>
      </c>
      <c r="AJ520" s="12">
        <v>0</v>
      </c>
      <c r="AK520" s="12">
        <v>0</v>
      </c>
      <c r="AL520" s="12">
        <v>0</v>
      </c>
      <c r="AM520" s="12">
        <v>0</v>
      </c>
    </row>
    <row r="521" spans="1:39" ht="15.75">
      <c r="A521" s="9"/>
      <c r="B521" s="38" t="s">
        <v>452</v>
      </c>
      <c r="C521" s="1" t="s">
        <v>931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3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0</v>
      </c>
      <c r="AI521" s="6">
        <v>0</v>
      </c>
      <c r="AJ521" s="6">
        <v>0</v>
      </c>
      <c r="AK521" s="6">
        <v>0</v>
      </c>
      <c r="AL521" s="6">
        <v>0</v>
      </c>
      <c r="AM521" s="6">
        <v>0</v>
      </c>
    </row>
    <row r="522" spans="1:39" ht="15.75">
      <c r="A522" s="9"/>
      <c r="B522" s="32" t="s">
        <v>68</v>
      </c>
      <c r="C522" s="1"/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6">
        <v>0</v>
      </c>
      <c r="AM522" s="6">
        <v>0</v>
      </c>
    </row>
    <row r="523" spans="1:39" ht="30">
      <c r="A523" s="9"/>
      <c r="B523" s="42" t="s">
        <v>453</v>
      </c>
      <c r="C523" s="1" t="s">
        <v>931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6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0</v>
      </c>
      <c r="AI523" s="6">
        <v>0</v>
      </c>
      <c r="AJ523" s="6">
        <v>0</v>
      </c>
      <c r="AK523" s="6">
        <v>0</v>
      </c>
      <c r="AL523" s="6">
        <v>0</v>
      </c>
      <c r="AM523" s="6">
        <v>0</v>
      </c>
    </row>
    <row r="524" spans="1:39" ht="15.75">
      <c r="A524" s="9"/>
      <c r="B524" s="42" t="s">
        <v>454</v>
      </c>
      <c r="C524" s="1" t="s">
        <v>931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3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6">
        <v>0</v>
      </c>
      <c r="AJ524" s="6">
        <v>0</v>
      </c>
      <c r="AK524" s="6">
        <v>0</v>
      </c>
      <c r="AL524" s="6">
        <v>0</v>
      </c>
      <c r="AM524" s="6">
        <v>0</v>
      </c>
    </row>
    <row r="525" spans="1:39" ht="15.75">
      <c r="A525" s="9"/>
      <c r="B525" s="32" t="s">
        <v>69</v>
      </c>
      <c r="C525" s="1"/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6">
        <v>0</v>
      </c>
      <c r="AJ525" s="6">
        <v>0</v>
      </c>
      <c r="AK525" s="6">
        <v>0</v>
      </c>
      <c r="AL525" s="6">
        <v>0</v>
      </c>
      <c r="AM525" s="6">
        <v>0</v>
      </c>
    </row>
    <row r="526" spans="1:39" ht="15.75">
      <c r="A526" s="9"/>
      <c r="B526" s="38" t="s">
        <v>455</v>
      </c>
      <c r="C526" s="1" t="s">
        <v>931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10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6">
        <v>0</v>
      </c>
    </row>
    <row r="527" spans="1:39" ht="15.75">
      <c r="A527" s="9"/>
      <c r="B527" s="38" t="s">
        <v>456</v>
      </c>
      <c r="C527" s="1" t="s">
        <v>931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0</v>
      </c>
      <c r="AI527" s="6">
        <v>0</v>
      </c>
      <c r="AJ527" s="6">
        <v>0</v>
      </c>
      <c r="AK527" s="6">
        <v>0</v>
      </c>
      <c r="AL527" s="6">
        <v>0</v>
      </c>
      <c r="AM527" s="6">
        <v>0</v>
      </c>
    </row>
    <row r="528" spans="1:39" ht="15.75">
      <c r="A528" s="9"/>
      <c r="B528" s="32" t="s">
        <v>62</v>
      </c>
      <c r="C528" s="1"/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6">
        <v>0</v>
      </c>
      <c r="AM528" s="6">
        <v>0</v>
      </c>
    </row>
    <row r="529" spans="1:39" ht="15.75">
      <c r="A529" s="9"/>
      <c r="B529" s="38" t="s">
        <v>457</v>
      </c>
      <c r="C529" s="1" t="s">
        <v>931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3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6">
        <v>0</v>
      </c>
      <c r="AM529" s="6">
        <v>0</v>
      </c>
    </row>
    <row r="530" spans="1:39" ht="15.75">
      <c r="A530" s="9"/>
      <c r="B530" s="32" t="s">
        <v>61</v>
      </c>
      <c r="C530" s="1"/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0</v>
      </c>
      <c r="AI530" s="6">
        <v>0</v>
      </c>
      <c r="AJ530" s="6">
        <v>0</v>
      </c>
      <c r="AK530" s="6">
        <v>0</v>
      </c>
      <c r="AL530" s="6">
        <v>0</v>
      </c>
      <c r="AM530" s="6">
        <v>0</v>
      </c>
    </row>
    <row r="531" spans="1:39" ht="15.75">
      <c r="A531" s="9"/>
      <c r="B531" s="32"/>
      <c r="C531" s="1"/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0</v>
      </c>
      <c r="AM531" s="6">
        <v>0</v>
      </c>
    </row>
    <row r="532" spans="1:39" ht="15.75">
      <c r="A532" s="9"/>
      <c r="B532" s="38" t="s">
        <v>458</v>
      </c>
      <c r="C532" s="1" t="s">
        <v>931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1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0</v>
      </c>
      <c r="AI532" s="6">
        <v>0</v>
      </c>
      <c r="AJ532" s="6">
        <v>0</v>
      </c>
      <c r="AK532" s="6">
        <v>0</v>
      </c>
      <c r="AL532" s="6">
        <v>0</v>
      </c>
      <c r="AM532" s="6">
        <v>0</v>
      </c>
    </row>
    <row r="533" spans="1:39" ht="15.75">
      <c r="A533" s="9"/>
      <c r="B533" s="38"/>
      <c r="C533" s="1"/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0</v>
      </c>
      <c r="AI533" s="6">
        <v>0</v>
      </c>
      <c r="AJ533" s="6">
        <v>0</v>
      </c>
      <c r="AK533" s="6">
        <v>0</v>
      </c>
      <c r="AL533" s="6">
        <v>0</v>
      </c>
      <c r="AM533" s="6">
        <v>0</v>
      </c>
    </row>
    <row r="534" spans="1:39" ht="15.75">
      <c r="A534" s="9"/>
      <c r="B534" s="38" t="s">
        <v>459</v>
      </c>
      <c r="C534" s="1" t="s">
        <v>931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  <c r="AI534" s="6">
        <v>0</v>
      </c>
      <c r="AJ534" s="6">
        <v>0</v>
      </c>
      <c r="AK534" s="6">
        <v>0</v>
      </c>
      <c r="AL534" s="6">
        <v>0</v>
      </c>
      <c r="AM534" s="6">
        <v>0</v>
      </c>
    </row>
    <row r="535" spans="1:39" ht="15.75">
      <c r="A535" s="9"/>
      <c r="B535" s="32" t="s">
        <v>64</v>
      </c>
      <c r="C535" s="1"/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6">
        <v>0</v>
      </c>
      <c r="AJ535" s="6">
        <v>0</v>
      </c>
      <c r="AK535" s="6">
        <v>0</v>
      </c>
      <c r="AL535" s="6">
        <v>0</v>
      </c>
      <c r="AM535" s="6">
        <v>0</v>
      </c>
    </row>
    <row r="536" spans="1:39" ht="15.75">
      <c r="A536" s="9"/>
      <c r="B536" s="38" t="s">
        <v>460</v>
      </c>
      <c r="C536" s="1" t="s">
        <v>931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1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v>0</v>
      </c>
      <c r="AH536" s="6">
        <v>0</v>
      </c>
      <c r="AI536" s="6">
        <v>0</v>
      </c>
      <c r="AJ536" s="6">
        <v>0</v>
      </c>
      <c r="AK536" s="6">
        <v>0</v>
      </c>
      <c r="AL536" s="6">
        <v>0</v>
      </c>
      <c r="AM536" s="6">
        <v>0</v>
      </c>
    </row>
    <row r="537" spans="1:39" ht="15.75">
      <c r="A537" s="9"/>
      <c r="B537" s="32" t="s">
        <v>201</v>
      </c>
      <c r="C537" s="1"/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6">
        <v>0</v>
      </c>
      <c r="AM537" s="6">
        <v>0</v>
      </c>
    </row>
    <row r="538" spans="1:39" ht="15.75">
      <c r="A538" s="9"/>
      <c r="B538" s="32" t="s">
        <v>195</v>
      </c>
      <c r="C538" s="1"/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6">
        <v>0</v>
      </c>
      <c r="AM538" s="6">
        <v>0</v>
      </c>
    </row>
    <row r="539" spans="1:39" ht="15.75">
      <c r="A539" s="9"/>
      <c r="B539" s="38" t="s">
        <v>462</v>
      </c>
      <c r="C539" s="1" t="s">
        <v>932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0</v>
      </c>
      <c r="AD539" s="6">
        <v>0</v>
      </c>
      <c r="AE539" s="6">
        <v>0</v>
      </c>
      <c r="AF539" s="6">
        <v>0</v>
      </c>
      <c r="AG539" s="6">
        <v>0</v>
      </c>
      <c r="AH539" s="6">
        <v>0</v>
      </c>
      <c r="AI539" s="6">
        <v>0</v>
      </c>
      <c r="AJ539" s="6">
        <v>0</v>
      </c>
      <c r="AK539" s="6">
        <v>0</v>
      </c>
      <c r="AL539" s="6">
        <v>0</v>
      </c>
      <c r="AM539" s="6">
        <v>0</v>
      </c>
    </row>
    <row r="540" spans="1:39" ht="15.75">
      <c r="A540" s="9"/>
      <c r="B540" s="38" t="s">
        <v>463</v>
      </c>
      <c r="C540" s="1" t="s">
        <v>932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6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  <c r="AI540" s="6">
        <v>0</v>
      </c>
      <c r="AJ540" s="6">
        <v>0</v>
      </c>
      <c r="AK540" s="6">
        <v>0</v>
      </c>
      <c r="AL540" s="6">
        <v>0</v>
      </c>
      <c r="AM540" s="6">
        <v>0</v>
      </c>
    </row>
    <row r="541" spans="1:39" ht="15.75">
      <c r="A541" s="9"/>
      <c r="B541" s="38" t="s">
        <v>464</v>
      </c>
      <c r="C541" s="1" t="s">
        <v>932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1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6">
        <v>0</v>
      </c>
      <c r="AJ541" s="6">
        <v>0</v>
      </c>
      <c r="AK541" s="6">
        <v>0</v>
      </c>
      <c r="AL541" s="6">
        <v>0</v>
      </c>
      <c r="AM541" s="6">
        <v>0</v>
      </c>
    </row>
    <row r="542" spans="1:39" ht="15.75">
      <c r="A542" s="9"/>
      <c r="B542" s="38" t="s">
        <v>465</v>
      </c>
      <c r="C542" s="1" t="s">
        <v>932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8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6">
        <v>0</v>
      </c>
      <c r="AJ542" s="6">
        <v>0</v>
      </c>
      <c r="AK542" s="6">
        <v>0</v>
      </c>
      <c r="AL542" s="6">
        <v>0</v>
      </c>
      <c r="AM542" s="6">
        <v>0</v>
      </c>
    </row>
    <row r="543" spans="1:39" ht="15.75">
      <c r="A543" s="9"/>
      <c r="B543" s="38" t="s">
        <v>466</v>
      </c>
      <c r="C543" s="1" t="s">
        <v>932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1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6">
        <v>0</v>
      </c>
      <c r="AM543" s="6">
        <v>0</v>
      </c>
    </row>
    <row r="544" spans="1:39" ht="15.75">
      <c r="A544" s="9"/>
      <c r="B544" s="38" t="s">
        <v>467</v>
      </c>
      <c r="C544" s="1" t="s">
        <v>932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1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  <c r="AI544" s="6">
        <v>0</v>
      </c>
      <c r="AJ544" s="6">
        <v>0</v>
      </c>
      <c r="AK544" s="6">
        <v>0</v>
      </c>
      <c r="AL544" s="6">
        <v>0</v>
      </c>
      <c r="AM544" s="6">
        <v>0</v>
      </c>
    </row>
    <row r="545" spans="1:39" ht="15.75">
      <c r="A545" s="9"/>
      <c r="B545" s="38" t="s">
        <v>468</v>
      </c>
      <c r="C545" s="1" t="s">
        <v>932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1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0</v>
      </c>
      <c r="AI545" s="6">
        <v>0</v>
      </c>
      <c r="AJ545" s="6">
        <v>0</v>
      </c>
      <c r="AK545" s="6">
        <v>0</v>
      </c>
      <c r="AL545" s="6">
        <v>0</v>
      </c>
      <c r="AM545" s="6">
        <v>0</v>
      </c>
    </row>
    <row r="546" spans="1:39" ht="15.75">
      <c r="A546" s="9"/>
      <c r="B546" s="32" t="s">
        <v>71</v>
      </c>
      <c r="C546" s="1"/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6">
        <v>0</v>
      </c>
      <c r="AJ546" s="6">
        <v>0</v>
      </c>
      <c r="AK546" s="6">
        <v>0</v>
      </c>
      <c r="AL546" s="6">
        <v>0</v>
      </c>
      <c r="AM546" s="6">
        <v>0</v>
      </c>
    </row>
    <row r="547" spans="1:39" ht="15.75">
      <c r="A547" s="9"/>
      <c r="B547" s="38" t="s">
        <v>469</v>
      </c>
      <c r="C547" s="1" t="s">
        <v>932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3</v>
      </c>
      <c r="Y547" s="6">
        <v>0</v>
      </c>
      <c r="Z547" s="6">
        <v>0</v>
      </c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0</v>
      </c>
      <c r="AI547" s="6">
        <v>0</v>
      </c>
      <c r="AJ547" s="6">
        <v>0</v>
      </c>
      <c r="AK547" s="6">
        <v>0</v>
      </c>
      <c r="AL547" s="6">
        <v>0</v>
      </c>
      <c r="AM547" s="6">
        <v>0</v>
      </c>
    </row>
    <row r="548" spans="1:39" ht="15.75">
      <c r="A548" s="9"/>
      <c r="B548" s="32" t="s">
        <v>470</v>
      </c>
      <c r="C548" s="1"/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6">
        <v>0</v>
      </c>
      <c r="AJ548" s="6">
        <v>0</v>
      </c>
      <c r="AK548" s="6">
        <v>0</v>
      </c>
      <c r="AL548" s="6">
        <v>0</v>
      </c>
      <c r="AM548" s="6">
        <v>0</v>
      </c>
    </row>
    <row r="549" spans="1:39" ht="30">
      <c r="A549" s="9"/>
      <c r="B549" s="42" t="s">
        <v>471</v>
      </c>
      <c r="C549" s="1" t="s">
        <v>932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6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6">
        <v>0</v>
      </c>
    </row>
    <row r="550" spans="1:39" ht="15.75">
      <c r="A550" s="9"/>
      <c r="B550" s="42" t="s">
        <v>472</v>
      </c>
      <c r="C550" s="1" t="s">
        <v>932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4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0</v>
      </c>
      <c r="AI550" s="6">
        <v>0</v>
      </c>
      <c r="AJ550" s="6">
        <v>0</v>
      </c>
      <c r="AK550" s="6">
        <v>0</v>
      </c>
      <c r="AL550" s="6">
        <v>0</v>
      </c>
      <c r="AM550" s="6">
        <v>0</v>
      </c>
    </row>
    <row r="551" spans="1:39" ht="15.75">
      <c r="A551" s="9"/>
      <c r="B551" s="32" t="s">
        <v>69</v>
      </c>
      <c r="C551" s="1"/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0</v>
      </c>
      <c r="AI551" s="6">
        <v>0</v>
      </c>
      <c r="AJ551" s="6">
        <v>0</v>
      </c>
      <c r="AK551" s="6">
        <v>0</v>
      </c>
      <c r="AL551" s="6">
        <v>0</v>
      </c>
      <c r="AM551" s="6">
        <v>0</v>
      </c>
    </row>
    <row r="552" spans="1:39" ht="15.75">
      <c r="A552" s="9"/>
      <c r="B552" s="38" t="s">
        <v>473</v>
      </c>
      <c r="C552" s="1" t="s">
        <v>932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5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  <c r="AI552" s="6">
        <v>0</v>
      </c>
      <c r="AJ552" s="6">
        <v>0</v>
      </c>
      <c r="AK552" s="6">
        <v>0</v>
      </c>
      <c r="AL552" s="6">
        <v>0</v>
      </c>
      <c r="AM552" s="6">
        <v>0</v>
      </c>
    </row>
    <row r="553" spans="1:39" ht="15.75">
      <c r="A553" s="9"/>
      <c r="B553" s="38" t="s">
        <v>474</v>
      </c>
      <c r="C553" s="1" t="s">
        <v>932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5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>
        <v>0</v>
      </c>
      <c r="AE553" s="6">
        <v>0</v>
      </c>
      <c r="AF553" s="6">
        <v>0</v>
      </c>
      <c r="AG553" s="6">
        <v>0</v>
      </c>
      <c r="AH553" s="6">
        <v>0</v>
      </c>
      <c r="AI553" s="6">
        <v>0</v>
      </c>
      <c r="AJ553" s="6">
        <v>0</v>
      </c>
      <c r="AK553" s="6">
        <v>0</v>
      </c>
      <c r="AL553" s="6">
        <v>0</v>
      </c>
      <c r="AM553" s="6">
        <v>0</v>
      </c>
    </row>
    <row r="554" spans="1:39" ht="15.75">
      <c r="A554" s="9"/>
      <c r="B554" s="38" t="s">
        <v>475</v>
      </c>
      <c r="C554" s="1" t="s">
        <v>932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0</v>
      </c>
      <c r="AI554" s="6">
        <v>0</v>
      </c>
      <c r="AJ554" s="6">
        <v>0</v>
      </c>
      <c r="AK554" s="6">
        <v>0</v>
      </c>
      <c r="AL554" s="6">
        <v>0</v>
      </c>
      <c r="AM554" s="6">
        <v>0</v>
      </c>
    </row>
    <row r="555" spans="1:39" ht="15.75">
      <c r="A555" s="9"/>
      <c r="B555" s="32" t="s">
        <v>62</v>
      </c>
      <c r="C555" s="1"/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6">
        <v>0</v>
      </c>
      <c r="AJ555" s="6">
        <v>0</v>
      </c>
      <c r="AK555" s="6">
        <v>0</v>
      </c>
      <c r="AL555" s="6">
        <v>0</v>
      </c>
      <c r="AM555" s="6">
        <v>0</v>
      </c>
    </row>
    <row r="556" spans="1:39" ht="15.75">
      <c r="A556" s="9"/>
      <c r="B556" s="38" t="s">
        <v>476</v>
      </c>
      <c r="C556" s="1" t="s">
        <v>932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3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6">
        <v>0</v>
      </c>
      <c r="AM556" s="6">
        <v>0</v>
      </c>
    </row>
    <row r="557" spans="1:39" ht="15.75">
      <c r="A557" s="9"/>
      <c r="B557" s="32" t="s">
        <v>61</v>
      </c>
      <c r="C557" s="1"/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0</v>
      </c>
      <c r="AI557" s="6">
        <v>0</v>
      </c>
      <c r="AJ557" s="6">
        <v>0</v>
      </c>
      <c r="AK557" s="6">
        <v>0</v>
      </c>
      <c r="AL557" s="6">
        <v>0</v>
      </c>
      <c r="AM557" s="6">
        <v>0</v>
      </c>
    </row>
    <row r="558" spans="1:39" ht="15.75">
      <c r="A558" s="9"/>
      <c r="B558" s="38" t="s">
        <v>477</v>
      </c>
      <c r="C558" s="1" t="s">
        <v>932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1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6">
        <v>0</v>
      </c>
      <c r="AJ558" s="6">
        <v>0</v>
      </c>
      <c r="AK558" s="6">
        <v>0</v>
      </c>
      <c r="AL558" s="6">
        <v>0</v>
      </c>
      <c r="AM558" s="6">
        <v>0</v>
      </c>
    </row>
    <row r="559" spans="1:39" ht="15.75">
      <c r="A559" s="9"/>
      <c r="B559" s="38" t="s">
        <v>478</v>
      </c>
      <c r="C559" s="1" t="s">
        <v>932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1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6">
        <v>0</v>
      </c>
      <c r="AJ559" s="6">
        <v>0</v>
      </c>
      <c r="AK559" s="6">
        <v>0</v>
      </c>
      <c r="AL559" s="6">
        <v>0</v>
      </c>
      <c r="AM559" s="6">
        <v>0</v>
      </c>
    </row>
    <row r="560" spans="1:39" ht="15.75">
      <c r="A560" s="9"/>
      <c r="B560" s="32" t="s">
        <v>64</v>
      </c>
      <c r="C560" s="1"/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6">
        <v>0</v>
      </c>
      <c r="AE560" s="6">
        <v>0</v>
      </c>
      <c r="AF560" s="6">
        <v>0</v>
      </c>
      <c r="AG560" s="6">
        <v>0</v>
      </c>
      <c r="AH560" s="6">
        <v>0</v>
      </c>
      <c r="AI560" s="6">
        <v>0</v>
      </c>
      <c r="AJ560" s="6">
        <v>0</v>
      </c>
      <c r="AK560" s="6">
        <v>0</v>
      </c>
      <c r="AL560" s="6">
        <v>0</v>
      </c>
      <c r="AM560" s="6">
        <v>0</v>
      </c>
    </row>
    <row r="561" spans="1:39" ht="15.75">
      <c r="A561" s="9"/>
      <c r="B561" s="38" t="s">
        <v>479</v>
      </c>
      <c r="C561" s="1" t="s">
        <v>932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1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6">
        <v>0</v>
      </c>
      <c r="AJ561" s="6">
        <v>0</v>
      </c>
      <c r="AK561" s="6">
        <v>0</v>
      </c>
      <c r="AL561" s="6">
        <v>0</v>
      </c>
      <c r="AM561" s="6">
        <v>0</v>
      </c>
    </row>
    <row r="562" spans="1:39" ht="31.5">
      <c r="A562" s="2" t="s">
        <v>890</v>
      </c>
      <c r="B562" s="37" t="s">
        <v>74</v>
      </c>
      <c r="C562" s="28" t="s">
        <v>889</v>
      </c>
      <c r="D562" s="6">
        <f>SUM(D565:D582)</f>
        <v>0</v>
      </c>
      <c r="E562" s="6">
        <f t="shared" ref="E562:AM562" si="52">SUM(E565:E582)</f>
        <v>0</v>
      </c>
      <c r="F562" s="6">
        <f t="shared" si="52"/>
        <v>0</v>
      </c>
      <c r="G562" s="6">
        <f t="shared" si="52"/>
        <v>0</v>
      </c>
      <c r="H562" s="6">
        <f t="shared" si="52"/>
        <v>0</v>
      </c>
      <c r="I562" s="6">
        <f t="shared" si="52"/>
        <v>0</v>
      </c>
      <c r="J562" s="6">
        <f t="shared" si="52"/>
        <v>0</v>
      </c>
      <c r="K562" s="6">
        <f t="shared" si="52"/>
        <v>0</v>
      </c>
      <c r="L562" s="6">
        <f t="shared" si="52"/>
        <v>0</v>
      </c>
      <c r="M562" s="6">
        <f t="shared" si="52"/>
        <v>0</v>
      </c>
      <c r="N562" s="6">
        <f t="shared" si="52"/>
        <v>0</v>
      </c>
      <c r="O562" s="6">
        <f t="shared" si="52"/>
        <v>0</v>
      </c>
      <c r="P562" s="6">
        <f t="shared" si="52"/>
        <v>0</v>
      </c>
      <c r="Q562" s="6">
        <f t="shared" si="52"/>
        <v>0</v>
      </c>
      <c r="R562" s="6">
        <f t="shared" si="52"/>
        <v>0</v>
      </c>
      <c r="S562" s="6">
        <f t="shared" si="52"/>
        <v>0</v>
      </c>
      <c r="T562" s="6">
        <f t="shared" si="52"/>
        <v>0</v>
      </c>
      <c r="U562" s="6">
        <f t="shared" si="52"/>
        <v>0</v>
      </c>
      <c r="V562" s="6">
        <f t="shared" si="52"/>
        <v>0</v>
      </c>
      <c r="W562" s="6">
        <f t="shared" si="52"/>
        <v>0</v>
      </c>
      <c r="X562" s="6">
        <f t="shared" si="52"/>
        <v>0</v>
      </c>
      <c r="Y562" s="6">
        <f t="shared" si="52"/>
        <v>0</v>
      </c>
      <c r="Z562" s="6">
        <f t="shared" si="52"/>
        <v>0</v>
      </c>
      <c r="AA562" s="6">
        <f t="shared" si="52"/>
        <v>0</v>
      </c>
      <c r="AB562" s="6">
        <f t="shared" si="52"/>
        <v>0</v>
      </c>
      <c r="AC562" s="6">
        <f t="shared" si="52"/>
        <v>0</v>
      </c>
      <c r="AD562" s="6">
        <f t="shared" si="52"/>
        <v>0</v>
      </c>
      <c r="AE562" s="6">
        <f t="shared" si="52"/>
        <v>0</v>
      </c>
      <c r="AF562" s="6">
        <f t="shared" si="52"/>
        <v>0</v>
      </c>
      <c r="AG562" s="6">
        <f t="shared" si="52"/>
        <v>0</v>
      </c>
      <c r="AH562" s="6">
        <f t="shared" si="52"/>
        <v>0</v>
      </c>
      <c r="AI562" s="6">
        <f t="shared" si="52"/>
        <v>0</v>
      </c>
      <c r="AJ562" s="6">
        <f t="shared" si="52"/>
        <v>0</v>
      </c>
      <c r="AK562" s="6">
        <f t="shared" si="52"/>
        <v>0</v>
      </c>
      <c r="AL562" s="6">
        <f t="shared" si="52"/>
        <v>0</v>
      </c>
      <c r="AM562" s="6">
        <f t="shared" si="52"/>
        <v>0</v>
      </c>
    </row>
    <row r="563" spans="1:39" ht="15.75">
      <c r="A563" s="2"/>
      <c r="B563" s="32" t="s">
        <v>194</v>
      </c>
      <c r="C563" s="12"/>
      <c r="D563" s="6">
        <v>0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12">
        <v>0</v>
      </c>
      <c r="AJ563" s="12">
        <v>0</v>
      </c>
      <c r="AK563" s="12">
        <v>0</v>
      </c>
      <c r="AL563" s="12">
        <v>0</v>
      </c>
      <c r="AM563" s="12">
        <v>0</v>
      </c>
    </row>
    <row r="564" spans="1:39" ht="15.75">
      <c r="A564" s="9"/>
      <c r="B564" s="32" t="s">
        <v>59</v>
      </c>
      <c r="C564" s="12"/>
      <c r="D564" s="6">
        <v>0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12">
        <v>0</v>
      </c>
      <c r="AJ564" s="12">
        <v>0</v>
      </c>
      <c r="AK564" s="12">
        <v>0</v>
      </c>
      <c r="AL564" s="12">
        <v>0</v>
      </c>
      <c r="AM564" s="12">
        <v>0</v>
      </c>
    </row>
    <row r="565" spans="1:39" ht="30">
      <c r="A565" s="9"/>
      <c r="B565" s="38" t="s">
        <v>480</v>
      </c>
      <c r="C565" s="12" t="s">
        <v>933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C565" s="6">
        <v>0</v>
      </c>
      <c r="AD565" s="6">
        <v>0</v>
      </c>
      <c r="AE565" s="6">
        <v>0</v>
      </c>
      <c r="AF565" s="6">
        <v>0</v>
      </c>
      <c r="AG565" s="6">
        <v>0</v>
      </c>
      <c r="AH565" s="6">
        <v>0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</row>
    <row r="566" spans="1:39" ht="30">
      <c r="A566" s="9"/>
      <c r="B566" s="38" t="s">
        <v>481</v>
      </c>
      <c r="C566" s="12" t="s">
        <v>933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>
        <v>0</v>
      </c>
    </row>
    <row r="567" spans="1:39" ht="15.75">
      <c r="A567" s="9"/>
      <c r="B567" s="32" t="s">
        <v>196</v>
      </c>
      <c r="C567" s="12"/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6">
        <v>0</v>
      </c>
      <c r="AJ567" s="6">
        <v>0</v>
      </c>
      <c r="AK567" s="6">
        <v>0</v>
      </c>
      <c r="AL567" s="6">
        <v>0</v>
      </c>
      <c r="AM567" s="6">
        <v>0</v>
      </c>
    </row>
    <row r="568" spans="1:39" ht="15.75">
      <c r="A568" s="9"/>
      <c r="B568" s="32" t="s">
        <v>59</v>
      </c>
      <c r="C568" s="12"/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0</v>
      </c>
      <c r="AC568" s="6">
        <v>0</v>
      </c>
      <c r="AD568" s="6">
        <v>0</v>
      </c>
      <c r="AE568" s="6">
        <v>0</v>
      </c>
      <c r="AF568" s="6">
        <v>0</v>
      </c>
      <c r="AG568" s="6">
        <v>0</v>
      </c>
      <c r="AH568" s="6">
        <v>0</v>
      </c>
      <c r="AI568" s="6">
        <v>0</v>
      </c>
      <c r="AJ568" s="6">
        <v>0</v>
      </c>
      <c r="AK568" s="6">
        <v>0</v>
      </c>
      <c r="AL568" s="6">
        <v>0</v>
      </c>
      <c r="AM568" s="6">
        <v>0</v>
      </c>
    </row>
    <row r="569" spans="1:39" ht="30">
      <c r="A569" s="9"/>
      <c r="B569" s="38" t="s">
        <v>482</v>
      </c>
      <c r="C569" s="12" t="s">
        <v>934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0</v>
      </c>
      <c r="AG569" s="6">
        <v>0</v>
      </c>
      <c r="AH569" s="6">
        <v>0</v>
      </c>
      <c r="AI569" s="6">
        <v>0</v>
      </c>
      <c r="AJ569" s="6">
        <v>0</v>
      </c>
      <c r="AK569" s="6">
        <v>0</v>
      </c>
      <c r="AL569" s="6">
        <v>0</v>
      </c>
      <c r="AM569" s="6">
        <v>0</v>
      </c>
    </row>
    <row r="570" spans="1:39" ht="15.75">
      <c r="A570" s="9"/>
      <c r="B570" s="32" t="s">
        <v>198</v>
      </c>
      <c r="C570" s="12"/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</v>
      </c>
      <c r="AK570" s="6">
        <v>0</v>
      </c>
      <c r="AL570" s="6">
        <v>0</v>
      </c>
      <c r="AM570" s="6">
        <v>0</v>
      </c>
    </row>
    <row r="571" spans="1:39" ht="15.75">
      <c r="A571" s="9"/>
      <c r="B571" s="32" t="s">
        <v>59</v>
      </c>
      <c r="C571" s="12"/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0</v>
      </c>
      <c r="AI571" s="6">
        <v>0</v>
      </c>
      <c r="AJ571" s="6">
        <v>0</v>
      </c>
      <c r="AK571" s="6">
        <v>0</v>
      </c>
      <c r="AL571" s="6">
        <v>0</v>
      </c>
      <c r="AM571" s="6">
        <v>0</v>
      </c>
    </row>
    <row r="572" spans="1:39" ht="15.75">
      <c r="A572" s="9"/>
      <c r="B572" s="38" t="s">
        <v>483</v>
      </c>
      <c r="C572" s="12" t="s">
        <v>935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6">
        <v>0</v>
      </c>
      <c r="AJ572" s="6">
        <v>0</v>
      </c>
      <c r="AK572" s="6">
        <v>0</v>
      </c>
      <c r="AL572" s="6">
        <v>0</v>
      </c>
      <c r="AM572" s="6">
        <v>0</v>
      </c>
    </row>
    <row r="573" spans="1:39" ht="15.75">
      <c r="A573" s="9"/>
      <c r="B573" s="38" t="s">
        <v>484</v>
      </c>
      <c r="C573" s="12" t="s">
        <v>935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6">
        <v>0</v>
      </c>
      <c r="AM573" s="6">
        <v>0</v>
      </c>
    </row>
    <row r="574" spans="1:39" ht="15.75">
      <c r="A574" s="9"/>
      <c r="B574" s="38" t="s">
        <v>485</v>
      </c>
      <c r="C574" s="12" t="s">
        <v>935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0</v>
      </c>
      <c r="AC574" s="6">
        <v>0</v>
      </c>
      <c r="AD574" s="6">
        <v>0</v>
      </c>
      <c r="AE574" s="6">
        <v>0</v>
      </c>
      <c r="AF574" s="6">
        <v>0</v>
      </c>
      <c r="AG574" s="6">
        <v>0</v>
      </c>
      <c r="AH574" s="6">
        <v>0</v>
      </c>
      <c r="AI574" s="6">
        <v>0</v>
      </c>
      <c r="AJ574" s="6">
        <v>0</v>
      </c>
      <c r="AK574" s="6">
        <v>0</v>
      </c>
      <c r="AL574" s="6">
        <v>0</v>
      </c>
      <c r="AM574" s="6">
        <v>0</v>
      </c>
    </row>
    <row r="575" spans="1:39" ht="15.75">
      <c r="A575" s="9"/>
      <c r="B575" s="38" t="s">
        <v>486</v>
      </c>
      <c r="C575" s="12" t="s">
        <v>935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0</v>
      </c>
      <c r="AI575" s="6">
        <v>0</v>
      </c>
      <c r="AJ575" s="6">
        <v>0</v>
      </c>
      <c r="AK575" s="6">
        <v>0</v>
      </c>
      <c r="AL575" s="6">
        <v>0</v>
      </c>
      <c r="AM575" s="6">
        <v>0</v>
      </c>
    </row>
    <row r="576" spans="1:39" ht="15.75">
      <c r="A576" s="9"/>
      <c r="B576" s="32" t="s">
        <v>199</v>
      </c>
      <c r="C576" s="12"/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6">
        <v>0</v>
      </c>
      <c r="AJ576" s="6">
        <v>0</v>
      </c>
      <c r="AK576" s="6">
        <v>0</v>
      </c>
      <c r="AL576" s="6">
        <v>0</v>
      </c>
      <c r="AM576" s="6">
        <v>0</v>
      </c>
    </row>
    <row r="577" spans="1:39" ht="15.75">
      <c r="A577" s="9"/>
      <c r="B577" s="32" t="s">
        <v>59</v>
      </c>
      <c r="C577" s="12"/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0</v>
      </c>
      <c r="AC577" s="6">
        <v>0</v>
      </c>
      <c r="AD577" s="6">
        <v>0</v>
      </c>
      <c r="AE577" s="6">
        <v>0</v>
      </c>
      <c r="AF577" s="6">
        <v>0</v>
      </c>
      <c r="AG577" s="6">
        <v>0</v>
      </c>
      <c r="AH577" s="6">
        <v>0</v>
      </c>
      <c r="AI577" s="6">
        <v>0</v>
      </c>
      <c r="AJ577" s="6">
        <v>0</v>
      </c>
      <c r="AK577" s="6">
        <v>0</v>
      </c>
      <c r="AL577" s="6">
        <v>0</v>
      </c>
      <c r="AM577" s="6">
        <v>0</v>
      </c>
    </row>
    <row r="578" spans="1:39" ht="30">
      <c r="A578" s="9"/>
      <c r="B578" s="38" t="s">
        <v>487</v>
      </c>
      <c r="C578" s="12" t="s">
        <v>936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0</v>
      </c>
      <c r="AG578" s="6">
        <v>0</v>
      </c>
      <c r="AH578" s="6">
        <v>0</v>
      </c>
      <c r="AI578" s="6">
        <v>0</v>
      </c>
      <c r="AJ578" s="6">
        <v>0</v>
      </c>
      <c r="AK578" s="6">
        <v>0</v>
      </c>
      <c r="AL578" s="6">
        <v>0</v>
      </c>
      <c r="AM578" s="6">
        <v>0</v>
      </c>
    </row>
    <row r="579" spans="1:39" ht="15.75">
      <c r="A579" s="9"/>
      <c r="B579" s="32" t="s">
        <v>201</v>
      </c>
      <c r="C579" s="12"/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0</v>
      </c>
      <c r="AC579" s="6">
        <v>0</v>
      </c>
      <c r="AD579" s="6">
        <v>0</v>
      </c>
      <c r="AE579" s="6">
        <v>0</v>
      </c>
      <c r="AF579" s="6">
        <v>0</v>
      </c>
      <c r="AG579" s="6">
        <v>0</v>
      </c>
      <c r="AH579" s="6">
        <v>0</v>
      </c>
      <c r="AI579" s="6">
        <v>0</v>
      </c>
      <c r="AJ579" s="6">
        <v>0</v>
      </c>
      <c r="AK579" s="6">
        <v>0</v>
      </c>
      <c r="AL579" s="6">
        <v>0</v>
      </c>
      <c r="AM579" s="6">
        <v>0</v>
      </c>
    </row>
    <row r="580" spans="1:39" ht="15.75">
      <c r="A580" s="9"/>
      <c r="B580" s="32" t="s">
        <v>59</v>
      </c>
      <c r="C580" s="12"/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0</v>
      </c>
      <c r="AI580" s="6">
        <v>0</v>
      </c>
      <c r="AJ580" s="6">
        <v>0</v>
      </c>
      <c r="AK580" s="6">
        <v>0</v>
      </c>
      <c r="AL580" s="6">
        <v>0</v>
      </c>
      <c r="AM580" s="6">
        <v>0</v>
      </c>
    </row>
    <row r="581" spans="1:39" ht="15.75">
      <c r="A581" s="9"/>
      <c r="B581" s="38" t="s">
        <v>488</v>
      </c>
      <c r="C581" s="12" t="s">
        <v>937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0</v>
      </c>
      <c r="AH581" s="6">
        <v>0</v>
      </c>
      <c r="AI581" s="6">
        <v>0</v>
      </c>
      <c r="AJ581" s="6">
        <v>0</v>
      </c>
      <c r="AK581" s="6">
        <v>0</v>
      </c>
      <c r="AL581" s="6">
        <v>0</v>
      </c>
      <c r="AM581" s="6">
        <v>0</v>
      </c>
    </row>
    <row r="582" spans="1:39" ht="30">
      <c r="A582" s="9"/>
      <c r="B582" s="38" t="s">
        <v>489</v>
      </c>
      <c r="C582" s="12" t="s">
        <v>937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0</v>
      </c>
      <c r="AI582" s="6">
        <v>0</v>
      </c>
      <c r="AJ582" s="6">
        <v>0</v>
      </c>
      <c r="AK582" s="6">
        <v>0</v>
      </c>
      <c r="AL582" s="6">
        <v>0</v>
      </c>
      <c r="AM582" s="6">
        <v>0</v>
      </c>
    </row>
    <row r="583" spans="1:39" ht="31.5">
      <c r="A583" s="2" t="s">
        <v>891</v>
      </c>
      <c r="B583" s="37" t="s">
        <v>75</v>
      </c>
      <c r="C583" s="12" t="s">
        <v>892</v>
      </c>
      <c r="D583" s="6">
        <f>SUM(D586:D641)</f>
        <v>0</v>
      </c>
      <c r="E583" s="6">
        <f t="shared" ref="E583:AM583" si="53">SUM(E586:E641)</f>
        <v>0</v>
      </c>
      <c r="F583" s="6">
        <f t="shared" si="53"/>
        <v>0</v>
      </c>
      <c r="G583" s="6">
        <f t="shared" si="53"/>
        <v>0</v>
      </c>
      <c r="H583" s="6">
        <f t="shared" si="53"/>
        <v>0</v>
      </c>
      <c r="I583" s="6">
        <f t="shared" si="53"/>
        <v>0</v>
      </c>
      <c r="J583" s="6">
        <f t="shared" si="53"/>
        <v>0</v>
      </c>
      <c r="K583" s="6">
        <f t="shared" si="53"/>
        <v>0</v>
      </c>
      <c r="L583" s="6">
        <f t="shared" si="53"/>
        <v>0</v>
      </c>
      <c r="M583" s="6">
        <f t="shared" si="53"/>
        <v>0</v>
      </c>
      <c r="N583" s="6">
        <f t="shared" si="53"/>
        <v>0</v>
      </c>
      <c r="O583" s="6">
        <f t="shared" si="53"/>
        <v>0</v>
      </c>
      <c r="P583" s="6">
        <f t="shared" si="53"/>
        <v>0</v>
      </c>
      <c r="Q583" s="6">
        <f t="shared" si="53"/>
        <v>0</v>
      </c>
      <c r="R583" s="6">
        <f t="shared" si="53"/>
        <v>0</v>
      </c>
      <c r="S583" s="6">
        <f t="shared" si="53"/>
        <v>0</v>
      </c>
      <c r="T583" s="6">
        <f t="shared" si="53"/>
        <v>0</v>
      </c>
      <c r="U583" s="6">
        <f t="shared" si="53"/>
        <v>0</v>
      </c>
      <c r="V583" s="6">
        <f t="shared" si="53"/>
        <v>0</v>
      </c>
      <c r="W583" s="6">
        <f t="shared" si="53"/>
        <v>0</v>
      </c>
      <c r="X583" s="6">
        <f t="shared" si="53"/>
        <v>0</v>
      </c>
      <c r="Y583" s="6">
        <f t="shared" si="53"/>
        <v>0</v>
      </c>
      <c r="Z583" s="6">
        <f t="shared" si="53"/>
        <v>0</v>
      </c>
      <c r="AA583" s="6">
        <f t="shared" si="53"/>
        <v>0</v>
      </c>
      <c r="AB583" s="6">
        <f t="shared" si="53"/>
        <v>0</v>
      </c>
      <c r="AC583" s="6">
        <f t="shared" si="53"/>
        <v>0</v>
      </c>
      <c r="AD583" s="6">
        <f t="shared" si="53"/>
        <v>0</v>
      </c>
      <c r="AE583" s="6">
        <f t="shared" si="53"/>
        <v>0</v>
      </c>
      <c r="AF583" s="6">
        <f t="shared" si="53"/>
        <v>0</v>
      </c>
      <c r="AG583" s="6">
        <f t="shared" si="53"/>
        <v>0</v>
      </c>
      <c r="AH583" s="6">
        <f t="shared" si="53"/>
        <v>0</v>
      </c>
      <c r="AI583" s="6">
        <f t="shared" si="53"/>
        <v>0</v>
      </c>
      <c r="AJ583" s="6">
        <f t="shared" si="53"/>
        <v>0</v>
      </c>
      <c r="AK583" s="6">
        <f t="shared" si="53"/>
        <v>0</v>
      </c>
      <c r="AL583" s="6">
        <f t="shared" si="53"/>
        <v>0</v>
      </c>
      <c r="AM583" s="6">
        <f t="shared" si="53"/>
        <v>0</v>
      </c>
    </row>
    <row r="584" spans="1:39" ht="15.75">
      <c r="A584" s="9"/>
      <c r="B584" s="32" t="s">
        <v>194</v>
      </c>
      <c r="C584" s="12"/>
      <c r="D584" s="6">
        <v>0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12">
        <v>0</v>
      </c>
      <c r="AJ584" s="12">
        <v>0</v>
      </c>
      <c r="AK584" s="12">
        <v>0</v>
      </c>
      <c r="AL584" s="12">
        <v>0</v>
      </c>
      <c r="AM584" s="12">
        <v>0</v>
      </c>
    </row>
    <row r="585" spans="1:39" ht="15.75">
      <c r="A585" s="9"/>
      <c r="B585" s="32" t="s">
        <v>59</v>
      </c>
      <c r="C585" s="12"/>
      <c r="D585" s="6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12">
        <v>0</v>
      </c>
      <c r="AJ585" s="12">
        <v>0</v>
      </c>
      <c r="AK585" s="12">
        <v>0</v>
      </c>
      <c r="AL585" s="12">
        <v>0</v>
      </c>
      <c r="AM585" s="12">
        <v>0</v>
      </c>
    </row>
    <row r="586" spans="1:39" ht="30">
      <c r="A586" s="9"/>
      <c r="B586" s="42" t="s">
        <v>490</v>
      </c>
      <c r="C586" s="12" t="s">
        <v>938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0</v>
      </c>
      <c r="AG586" s="6">
        <v>0</v>
      </c>
      <c r="AH586" s="6">
        <v>0</v>
      </c>
      <c r="AI586" s="6">
        <v>0</v>
      </c>
      <c r="AJ586" s="6">
        <v>0</v>
      </c>
      <c r="AK586" s="6">
        <v>0</v>
      </c>
      <c r="AL586" s="6">
        <v>0</v>
      </c>
      <c r="AM586" s="6">
        <v>0</v>
      </c>
    </row>
    <row r="587" spans="1:39" ht="30">
      <c r="A587" s="9"/>
      <c r="B587" s="42" t="s">
        <v>491</v>
      </c>
      <c r="C587" s="12" t="s">
        <v>938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0</v>
      </c>
      <c r="AG587" s="6">
        <v>0</v>
      </c>
      <c r="AH587" s="6">
        <v>0</v>
      </c>
      <c r="AI587" s="6">
        <v>0</v>
      </c>
      <c r="AJ587" s="6">
        <v>0</v>
      </c>
      <c r="AK587" s="6">
        <v>0</v>
      </c>
      <c r="AL587" s="6">
        <v>0</v>
      </c>
      <c r="AM587" s="6">
        <v>0</v>
      </c>
    </row>
    <row r="588" spans="1:39" ht="30">
      <c r="A588" s="9"/>
      <c r="B588" s="42" t="s">
        <v>492</v>
      </c>
      <c r="C588" s="12" t="s">
        <v>938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0</v>
      </c>
      <c r="AG588" s="6">
        <v>0</v>
      </c>
      <c r="AH588" s="6">
        <v>0</v>
      </c>
      <c r="AI588" s="6">
        <v>0</v>
      </c>
      <c r="AJ588" s="6">
        <v>0</v>
      </c>
      <c r="AK588" s="6">
        <v>0</v>
      </c>
      <c r="AL588" s="6">
        <v>0</v>
      </c>
      <c r="AM588" s="6">
        <v>0</v>
      </c>
    </row>
    <row r="589" spans="1:39" ht="30">
      <c r="A589" s="9"/>
      <c r="B589" s="42" t="s">
        <v>493</v>
      </c>
      <c r="C589" s="12" t="s">
        <v>938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6">
        <v>0</v>
      </c>
      <c r="AI589" s="6">
        <v>0</v>
      </c>
      <c r="AJ589" s="6">
        <v>0</v>
      </c>
      <c r="AK589" s="6">
        <v>0</v>
      </c>
      <c r="AL589" s="6">
        <v>0</v>
      </c>
      <c r="AM589" s="6">
        <v>0</v>
      </c>
    </row>
    <row r="590" spans="1:39" ht="15.75">
      <c r="A590" s="9"/>
      <c r="B590" s="32" t="s">
        <v>68</v>
      </c>
      <c r="C590" s="12"/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0</v>
      </c>
      <c r="AG590" s="6">
        <v>0</v>
      </c>
      <c r="AH590" s="6">
        <v>0</v>
      </c>
      <c r="AI590" s="6">
        <v>0</v>
      </c>
      <c r="AJ590" s="6">
        <v>0</v>
      </c>
      <c r="AK590" s="6">
        <v>0</v>
      </c>
      <c r="AL590" s="6">
        <v>0</v>
      </c>
      <c r="AM590" s="6">
        <v>0</v>
      </c>
    </row>
    <row r="591" spans="1:39" ht="30">
      <c r="A591" s="9"/>
      <c r="B591" s="42" t="s">
        <v>494</v>
      </c>
      <c r="C591" s="12" t="s">
        <v>938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v>0</v>
      </c>
      <c r="AH591" s="6">
        <v>0</v>
      </c>
      <c r="AI591" s="6">
        <v>0</v>
      </c>
      <c r="AJ591" s="6">
        <v>0</v>
      </c>
      <c r="AK591" s="6">
        <v>0</v>
      </c>
      <c r="AL591" s="6">
        <v>0</v>
      </c>
      <c r="AM591" s="6">
        <v>0</v>
      </c>
    </row>
    <row r="592" spans="1:39" ht="30">
      <c r="A592" s="9"/>
      <c r="B592" s="42" t="s">
        <v>495</v>
      </c>
      <c r="C592" s="12" t="s">
        <v>938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0</v>
      </c>
      <c r="AG592" s="6">
        <v>0</v>
      </c>
      <c r="AH592" s="6">
        <v>0</v>
      </c>
      <c r="AI592" s="6">
        <v>0</v>
      </c>
      <c r="AJ592" s="6">
        <v>0</v>
      </c>
      <c r="AK592" s="6">
        <v>0</v>
      </c>
      <c r="AL592" s="6">
        <v>0</v>
      </c>
      <c r="AM592" s="6">
        <v>0</v>
      </c>
    </row>
    <row r="593" spans="1:39" ht="15.75">
      <c r="A593" s="9"/>
      <c r="B593" s="32" t="s">
        <v>196</v>
      </c>
      <c r="C593" s="12"/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0</v>
      </c>
      <c r="AG593" s="6">
        <v>0</v>
      </c>
      <c r="AH593" s="6">
        <v>0</v>
      </c>
      <c r="AI593" s="6">
        <v>0</v>
      </c>
      <c r="AJ593" s="6">
        <v>0</v>
      </c>
      <c r="AK593" s="6">
        <v>0</v>
      </c>
      <c r="AL593" s="6">
        <v>0</v>
      </c>
      <c r="AM593" s="6">
        <v>0</v>
      </c>
    </row>
    <row r="594" spans="1:39" ht="15.75">
      <c r="A594" s="9"/>
      <c r="B594" s="32" t="s">
        <v>59</v>
      </c>
      <c r="C594" s="12"/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0</v>
      </c>
      <c r="AI594" s="6">
        <v>0</v>
      </c>
      <c r="AJ594" s="6">
        <v>0</v>
      </c>
      <c r="AK594" s="6">
        <v>0</v>
      </c>
      <c r="AL594" s="6">
        <v>0</v>
      </c>
      <c r="AM594" s="6">
        <v>0</v>
      </c>
    </row>
    <row r="595" spans="1:39" ht="30">
      <c r="A595" s="9"/>
      <c r="B595" s="42" t="s">
        <v>496</v>
      </c>
      <c r="C595" s="12" t="s">
        <v>939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0</v>
      </c>
      <c r="AI595" s="6">
        <v>0</v>
      </c>
      <c r="AJ595" s="6">
        <v>0</v>
      </c>
      <c r="AK595" s="6">
        <v>0</v>
      </c>
      <c r="AL595" s="6">
        <v>0</v>
      </c>
      <c r="AM595" s="6">
        <v>0</v>
      </c>
    </row>
    <row r="596" spans="1:39" ht="30">
      <c r="A596" s="9"/>
      <c r="B596" s="42" t="s">
        <v>497</v>
      </c>
      <c r="C596" s="12" t="s">
        <v>939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0</v>
      </c>
      <c r="AI596" s="6">
        <v>0</v>
      </c>
      <c r="AJ596" s="6">
        <v>0</v>
      </c>
      <c r="AK596" s="6">
        <v>0</v>
      </c>
      <c r="AL596" s="6">
        <v>0</v>
      </c>
      <c r="AM596" s="6">
        <v>0</v>
      </c>
    </row>
    <row r="597" spans="1:39" ht="30">
      <c r="A597" s="9"/>
      <c r="B597" s="42" t="s">
        <v>498</v>
      </c>
      <c r="C597" s="12" t="s">
        <v>939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6">
        <v>0</v>
      </c>
      <c r="AM597" s="6">
        <v>0</v>
      </c>
    </row>
    <row r="598" spans="1:39" ht="30">
      <c r="A598" s="9"/>
      <c r="B598" s="42" t="s">
        <v>499</v>
      </c>
      <c r="C598" s="12" t="s">
        <v>939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0</v>
      </c>
      <c r="AG598" s="6">
        <v>0</v>
      </c>
      <c r="AH598" s="6">
        <v>0</v>
      </c>
      <c r="AI598" s="6">
        <v>0</v>
      </c>
      <c r="AJ598" s="6">
        <v>0</v>
      </c>
      <c r="AK598" s="6">
        <v>0</v>
      </c>
      <c r="AL598" s="6">
        <v>0</v>
      </c>
      <c r="AM598" s="6">
        <v>0</v>
      </c>
    </row>
    <row r="599" spans="1:39" ht="30">
      <c r="A599" s="9"/>
      <c r="B599" s="42" t="s">
        <v>500</v>
      </c>
      <c r="C599" s="12" t="s">
        <v>939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0</v>
      </c>
      <c r="AI599" s="6">
        <v>0</v>
      </c>
      <c r="AJ599" s="6">
        <v>0</v>
      </c>
      <c r="AK599" s="6">
        <v>0</v>
      </c>
      <c r="AL599" s="6">
        <v>0</v>
      </c>
      <c r="AM599" s="6">
        <v>0</v>
      </c>
    </row>
    <row r="600" spans="1:39" ht="30">
      <c r="A600" s="9"/>
      <c r="B600" s="42" t="s">
        <v>501</v>
      </c>
      <c r="C600" s="12" t="s">
        <v>939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6">
        <v>0</v>
      </c>
      <c r="AJ600" s="6">
        <v>0</v>
      </c>
      <c r="AK600" s="6">
        <v>0</v>
      </c>
      <c r="AL600" s="6">
        <v>0</v>
      </c>
      <c r="AM600" s="6">
        <v>0</v>
      </c>
    </row>
    <row r="601" spans="1:39" ht="30">
      <c r="A601" s="9"/>
      <c r="B601" s="42" t="s">
        <v>502</v>
      </c>
      <c r="C601" s="12" t="s">
        <v>939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0</v>
      </c>
      <c r="AG601" s="6">
        <v>0</v>
      </c>
      <c r="AH601" s="6">
        <v>0</v>
      </c>
      <c r="AI601" s="6">
        <v>0</v>
      </c>
      <c r="AJ601" s="6">
        <v>0</v>
      </c>
      <c r="AK601" s="6">
        <v>0</v>
      </c>
      <c r="AL601" s="6">
        <v>0</v>
      </c>
      <c r="AM601" s="6">
        <v>0</v>
      </c>
    </row>
    <row r="602" spans="1:39" ht="30">
      <c r="A602" s="9"/>
      <c r="B602" s="42" t="s">
        <v>503</v>
      </c>
      <c r="C602" s="12" t="s">
        <v>939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6">
        <v>0</v>
      </c>
      <c r="AJ602" s="6">
        <v>0</v>
      </c>
      <c r="AK602" s="6">
        <v>0</v>
      </c>
      <c r="AL602" s="6">
        <v>0</v>
      </c>
      <c r="AM602" s="6">
        <v>0</v>
      </c>
    </row>
    <row r="603" spans="1:39" ht="30">
      <c r="A603" s="9"/>
      <c r="B603" s="42" t="s">
        <v>504</v>
      </c>
      <c r="C603" s="12" t="s">
        <v>939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6">
        <v>0</v>
      </c>
      <c r="AJ603" s="6">
        <v>0</v>
      </c>
      <c r="AK603" s="6">
        <v>0</v>
      </c>
      <c r="AL603" s="6">
        <v>0</v>
      </c>
      <c r="AM603" s="6">
        <v>0</v>
      </c>
    </row>
    <row r="604" spans="1:39" ht="15.75">
      <c r="A604" s="9"/>
      <c r="B604" s="32" t="s">
        <v>68</v>
      </c>
      <c r="C604" s="12"/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6">
        <v>0</v>
      </c>
      <c r="AM604" s="6">
        <v>0</v>
      </c>
    </row>
    <row r="605" spans="1:39" ht="30">
      <c r="A605" s="9"/>
      <c r="B605" s="42" t="s">
        <v>505</v>
      </c>
      <c r="C605" s="12" t="s">
        <v>939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0</v>
      </c>
      <c r="AI605" s="6">
        <v>0</v>
      </c>
      <c r="AJ605" s="6">
        <v>0</v>
      </c>
      <c r="AK605" s="6">
        <v>0</v>
      </c>
      <c r="AL605" s="6">
        <v>0</v>
      </c>
      <c r="AM605" s="6">
        <v>0</v>
      </c>
    </row>
    <row r="606" spans="1:39" ht="30">
      <c r="A606" s="9"/>
      <c r="B606" s="42" t="s">
        <v>506</v>
      </c>
      <c r="C606" s="12" t="s">
        <v>939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0</v>
      </c>
      <c r="AI606" s="6">
        <v>0</v>
      </c>
      <c r="AJ606" s="6">
        <v>0</v>
      </c>
      <c r="AK606" s="6">
        <v>0</v>
      </c>
      <c r="AL606" s="6">
        <v>0</v>
      </c>
      <c r="AM606" s="6">
        <v>0</v>
      </c>
    </row>
    <row r="607" spans="1:39" ht="15.75">
      <c r="A607" s="9"/>
      <c r="B607" s="32" t="s">
        <v>198</v>
      </c>
      <c r="C607" s="12"/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0</v>
      </c>
      <c r="AG607" s="6">
        <v>0</v>
      </c>
      <c r="AH607" s="6">
        <v>0</v>
      </c>
      <c r="AI607" s="6">
        <v>0</v>
      </c>
      <c r="AJ607" s="6">
        <v>0</v>
      </c>
      <c r="AK607" s="6">
        <v>0</v>
      </c>
      <c r="AL607" s="6">
        <v>0</v>
      </c>
      <c r="AM607" s="6">
        <v>0</v>
      </c>
    </row>
    <row r="608" spans="1:39" ht="15.75">
      <c r="A608" s="9"/>
      <c r="B608" s="32" t="s">
        <v>59</v>
      </c>
      <c r="C608" s="12"/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0</v>
      </c>
      <c r="AG608" s="6">
        <v>0</v>
      </c>
      <c r="AH608" s="6">
        <v>0</v>
      </c>
      <c r="AI608" s="6">
        <v>0</v>
      </c>
      <c r="AJ608" s="6">
        <v>0</v>
      </c>
      <c r="AK608" s="6">
        <v>0</v>
      </c>
      <c r="AL608" s="6">
        <v>0</v>
      </c>
      <c r="AM608" s="6">
        <v>0</v>
      </c>
    </row>
    <row r="609" spans="1:39" ht="30">
      <c r="A609" s="9"/>
      <c r="B609" s="42" t="s">
        <v>507</v>
      </c>
      <c r="C609" s="12" t="s">
        <v>940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C609" s="6">
        <v>0</v>
      </c>
      <c r="AD609" s="6">
        <v>0</v>
      </c>
      <c r="AE609" s="6">
        <v>0</v>
      </c>
      <c r="AF609" s="6">
        <v>0</v>
      </c>
      <c r="AG609" s="6">
        <v>0</v>
      </c>
      <c r="AH609" s="6">
        <v>0</v>
      </c>
      <c r="AI609" s="6">
        <v>0</v>
      </c>
      <c r="AJ609" s="6">
        <v>0</v>
      </c>
      <c r="AK609" s="6">
        <v>0</v>
      </c>
      <c r="AL609" s="6">
        <v>0</v>
      </c>
      <c r="AM609" s="6">
        <v>0</v>
      </c>
    </row>
    <row r="610" spans="1:39" ht="30">
      <c r="A610" s="9"/>
      <c r="B610" s="42" t="s">
        <v>508</v>
      </c>
      <c r="C610" s="12" t="s">
        <v>940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C610" s="6">
        <v>0</v>
      </c>
      <c r="AD610" s="6">
        <v>0</v>
      </c>
      <c r="AE610" s="6">
        <v>0</v>
      </c>
      <c r="AF610" s="6">
        <v>0</v>
      </c>
      <c r="AG610" s="6">
        <v>0</v>
      </c>
      <c r="AH610" s="6">
        <v>0</v>
      </c>
      <c r="AI610" s="6">
        <v>0</v>
      </c>
      <c r="AJ610" s="6">
        <v>0</v>
      </c>
      <c r="AK610" s="6">
        <v>0</v>
      </c>
      <c r="AL610" s="6">
        <v>0</v>
      </c>
      <c r="AM610" s="6">
        <v>0</v>
      </c>
    </row>
    <row r="611" spans="1:39" ht="30">
      <c r="A611" s="9"/>
      <c r="B611" s="42" t="s">
        <v>509</v>
      </c>
      <c r="C611" s="12" t="s">
        <v>940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6">
        <v>0</v>
      </c>
      <c r="AJ611" s="6">
        <v>0</v>
      </c>
      <c r="AK611" s="6">
        <v>0</v>
      </c>
      <c r="AL611" s="6">
        <v>0</v>
      </c>
      <c r="AM611" s="6">
        <v>0</v>
      </c>
    </row>
    <row r="612" spans="1:39" ht="30">
      <c r="A612" s="9"/>
      <c r="B612" s="42" t="s">
        <v>510</v>
      </c>
      <c r="C612" s="12" t="s">
        <v>940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0</v>
      </c>
      <c r="AG612" s="6">
        <v>0</v>
      </c>
      <c r="AH612" s="6">
        <v>0</v>
      </c>
      <c r="AI612" s="6">
        <v>0</v>
      </c>
      <c r="AJ612" s="6">
        <v>0</v>
      </c>
      <c r="AK612" s="6">
        <v>0</v>
      </c>
      <c r="AL612" s="6">
        <v>0</v>
      </c>
      <c r="AM612" s="6">
        <v>0</v>
      </c>
    </row>
    <row r="613" spans="1:39" ht="30">
      <c r="A613" s="9"/>
      <c r="B613" s="42" t="s">
        <v>511</v>
      </c>
      <c r="C613" s="12" t="s">
        <v>940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0</v>
      </c>
      <c r="AG613" s="6">
        <v>0</v>
      </c>
      <c r="AH613" s="6">
        <v>0</v>
      </c>
      <c r="AI613" s="6">
        <v>0</v>
      </c>
      <c r="AJ613" s="6">
        <v>0</v>
      </c>
      <c r="AK613" s="6">
        <v>0</v>
      </c>
      <c r="AL613" s="6">
        <v>0</v>
      </c>
      <c r="AM613" s="6">
        <v>0</v>
      </c>
    </row>
    <row r="614" spans="1:39" ht="30">
      <c r="A614" s="9"/>
      <c r="B614" s="42" t="s">
        <v>512</v>
      </c>
      <c r="C614" s="12" t="s">
        <v>940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0</v>
      </c>
      <c r="AG614" s="6">
        <v>0</v>
      </c>
      <c r="AH614" s="6">
        <v>0</v>
      </c>
      <c r="AI614" s="6">
        <v>0</v>
      </c>
      <c r="AJ614" s="6">
        <v>0</v>
      </c>
      <c r="AK614" s="6">
        <v>0</v>
      </c>
      <c r="AL614" s="6">
        <v>0</v>
      </c>
      <c r="AM614" s="6">
        <v>0</v>
      </c>
    </row>
    <row r="615" spans="1:39" ht="15.75">
      <c r="A615" s="9"/>
      <c r="B615" s="32" t="s">
        <v>68</v>
      </c>
      <c r="C615" s="12"/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0</v>
      </c>
      <c r="AG615" s="6">
        <v>0</v>
      </c>
      <c r="AH615" s="6">
        <v>0</v>
      </c>
      <c r="AI615" s="6">
        <v>0</v>
      </c>
      <c r="AJ615" s="6">
        <v>0</v>
      </c>
      <c r="AK615" s="6">
        <v>0</v>
      </c>
      <c r="AL615" s="6">
        <v>0</v>
      </c>
      <c r="AM615" s="6">
        <v>0</v>
      </c>
    </row>
    <row r="616" spans="1:39" ht="30">
      <c r="A616" s="9"/>
      <c r="B616" s="42" t="s">
        <v>513</v>
      </c>
      <c r="C616" s="12" t="s">
        <v>940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0</v>
      </c>
      <c r="AG616" s="6">
        <v>0</v>
      </c>
      <c r="AH616" s="6">
        <v>0</v>
      </c>
      <c r="AI616" s="6">
        <v>0</v>
      </c>
      <c r="AJ616" s="6">
        <v>0</v>
      </c>
      <c r="AK616" s="6">
        <v>0</v>
      </c>
      <c r="AL616" s="6">
        <v>0</v>
      </c>
      <c r="AM616" s="6">
        <v>0</v>
      </c>
    </row>
    <row r="617" spans="1:39" ht="30">
      <c r="A617" s="9"/>
      <c r="B617" s="42" t="s">
        <v>514</v>
      </c>
      <c r="C617" s="12" t="s">
        <v>940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0</v>
      </c>
      <c r="AG617" s="6">
        <v>0</v>
      </c>
      <c r="AH617" s="6">
        <v>0</v>
      </c>
      <c r="AI617" s="6">
        <v>0</v>
      </c>
      <c r="AJ617" s="6">
        <v>0</v>
      </c>
      <c r="AK617" s="6">
        <v>0</v>
      </c>
      <c r="AL617" s="6">
        <v>0</v>
      </c>
      <c r="AM617" s="6">
        <v>0</v>
      </c>
    </row>
    <row r="618" spans="1:39" ht="30">
      <c r="A618" s="9"/>
      <c r="B618" s="42" t="s">
        <v>515</v>
      </c>
      <c r="C618" s="12" t="s">
        <v>940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0</v>
      </c>
      <c r="AI618" s="6">
        <v>0</v>
      </c>
      <c r="AJ618" s="6">
        <v>0</v>
      </c>
      <c r="AK618" s="6">
        <v>0</v>
      </c>
      <c r="AL618" s="6">
        <v>0</v>
      </c>
      <c r="AM618" s="6">
        <v>0</v>
      </c>
    </row>
    <row r="619" spans="1:39" ht="15.75">
      <c r="A619" s="9"/>
      <c r="B619" s="32" t="s">
        <v>199</v>
      </c>
      <c r="C619" s="12"/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0</v>
      </c>
      <c r="AI619" s="6">
        <v>0</v>
      </c>
      <c r="AJ619" s="6">
        <v>0</v>
      </c>
      <c r="AK619" s="6">
        <v>0</v>
      </c>
      <c r="AL619" s="6">
        <v>0</v>
      </c>
      <c r="AM619" s="6">
        <v>0</v>
      </c>
    </row>
    <row r="620" spans="1:39" ht="15.75">
      <c r="A620" s="9"/>
      <c r="B620" s="32" t="s">
        <v>59</v>
      </c>
      <c r="C620" s="12"/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0</v>
      </c>
      <c r="AI620" s="6">
        <v>0</v>
      </c>
      <c r="AJ620" s="6">
        <v>0</v>
      </c>
      <c r="AK620" s="6">
        <v>0</v>
      </c>
      <c r="AL620" s="6">
        <v>0</v>
      </c>
      <c r="AM620" s="6">
        <v>0</v>
      </c>
    </row>
    <row r="621" spans="1:39" ht="30">
      <c r="A621" s="9"/>
      <c r="B621" s="42" t="s">
        <v>516</v>
      </c>
      <c r="C621" s="12" t="s">
        <v>941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0</v>
      </c>
      <c r="AI621" s="6">
        <v>0</v>
      </c>
      <c r="AJ621" s="6">
        <v>0</v>
      </c>
      <c r="AK621" s="6">
        <v>0</v>
      </c>
      <c r="AL621" s="6">
        <v>0</v>
      </c>
      <c r="AM621" s="6">
        <v>0</v>
      </c>
    </row>
    <row r="622" spans="1:39" ht="30">
      <c r="A622" s="9"/>
      <c r="B622" s="42" t="s">
        <v>517</v>
      </c>
      <c r="C622" s="12" t="s">
        <v>941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0</v>
      </c>
      <c r="AG622" s="6">
        <v>0</v>
      </c>
      <c r="AH622" s="6">
        <v>0</v>
      </c>
      <c r="AI622" s="6">
        <v>0</v>
      </c>
      <c r="AJ622" s="6">
        <v>0</v>
      </c>
      <c r="AK622" s="6">
        <v>0</v>
      </c>
      <c r="AL622" s="6">
        <v>0</v>
      </c>
      <c r="AM622" s="6">
        <v>0</v>
      </c>
    </row>
    <row r="623" spans="1:39" ht="30">
      <c r="A623" s="9"/>
      <c r="B623" s="42" t="s">
        <v>518</v>
      </c>
      <c r="C623" s="12" t="s">
        <v>941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0</v>
      </c>
      <c r="AI623" s="6">
        <v>0</v>
      </c>
      <c r="AJ623" s="6">
        <v>0</v>
      </c>
      <c r="AK623" s="6">
        <v>0</v>
      </c>
      <c r="AL623" s="6">
        <v>0</v>
      </c>
      <c r="AM623" s="6">
        <v>0</v>
      </c>
    </row>
    <row r="624" spans="1:39" ht="30">
      <c r="A624" s="9"/>
      <c r="B624" s="42" t="s">
        <v>519</v>
      </c>
      <c r="C624" s="12" t="s">
        <v>941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0</v>
      </c>
      <c r="AI624" s="6">
        <v>0</v>
      </c>
      <c r="AJ624" s="6">
        <v>0</v>
      </c>
      <c r="AK624" s="6">
        <v>0</v>
      </c>
      <c r="AL624" s="6">
        <v>0</v>
      </c>
      <c r="AM624" s="6">
        <v>0</v>
      </c>
    </row>
    <row r="625" spans="1:39" ht="30">
      <c r="A625" s="9"/>
      <c r="B625" s="42" t="s">
        <v>520</v>
      </c>
      <c r="C625" s="12" t="s">
        <v>941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0</v>
      </c>
      <c r="Z625" s="6">
        <v>0</v>
      </c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6">
        <v>0</v>
      </c>
      <c r="AJ625" s="6">
        <v>0</v>
      </c>
      <c r="AK625" s="6">
        <v>0</v>
      </c>
      <c r="AL625" s="6">
        <v>0</v>
      </c>
      <c r="AM625" s="6">
        <v>0</v>
      </c>
    </row>
    <row r="626" spans="1:39" ht="15.75">
      <c r="A626" s="9"/>
      <c r="B626" s="32" t="s">
        <v>68</v>
      </c>
      <c r="C626" s="12"/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 s="6">
        <v>0</v>
      </c>
      <c r="AH626" s="6">
        <v>0</v>
      </c>
      <c r="AI626" s="6">
        <v>0</v>
      </c>
      <c r="AJ626" s="6">
        <v>0</v>
      </c>
      <c r="AK626" s="6">
        <v>0</v>
      </c>
      <c r="AL626" s="6">
        <v>0</v>
      </c>
      <c r="AM626" s="6">
        <v>0</v>
      </c>
    </row>
    <row r="627" spans="1:39" ht="30">
      <c r="A627" s="9"/>
      <c r="B627" s="42" t="s">
        <v>521</v>
      </c>
      <c r="C627" s="12" t="s">
        <v>941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0</v>
      </c>
      <c r="AI627" s="6">
        <v>0</v>
      </c>
      <c r="AJ627" s="6">
        <v>0</v>
      </c>
      <c r="AK627" s="6">
        <v>0</v>
      </c>
      <c r="AL627" s="6">
        <v>0</v>
      </c>
      <c r="AM627" s="6">
        <v>0</v>
      </c>
    </row>
    <row r="628" spans="1:39" ht="30">
      <c r="A628" s="9"/>
      <c r="B628" s="42" t="s">
        <v>522</v>
      </c>
      <c r="C628" s="12" t="s">
        <v>941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0</v>
      </c>
      <c r="AI628" s="6">
        <v>0</v>
      </c>
      <c r="AJ628" s="6">
        <v>0</v>
      </c>
      <c r="AK628" s="6">
        <v>0</v>
      </c>
      <c r="AL628" s="6">
        <v>0</v>
      </c>
      <c r="AM628" s="6">
        <v>0</v>
      </c>
    </row>
    <row r="629" spans="1:39" ht="30">
      <c r="A629" s="9"/>
      <c r="B629" s="42" t="s">
        <v>523</v>
      </c>
      <c r="C629" s="12" t="s">
        <v>941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0</v>
      </c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0</v>
      </c>
      <c r="AI629" s="6">
        <v>0</v>
      </c>
      <c r="AJ629" s="6">
        <v>0</v>
      </c>
      <c r="AK629" s="6">
        <v>0</v>
      </c>
      <c r="AL629" s="6">
        <v>0</v>
      </c>
      <c r="AM629" s="6">
        <v>0</v>
      </c>
    </row>
    <row r="630" spans="1:39" ht="15.75">
      <c r="A630" s="9"/>
      <c r="B630" s="32" t="s">
        <v>201</v>
      </c>
      <c r="C630" s="12"/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0</v>
      </c>
      <c r="AI630" s="6">
        <v>0</v>
      </c>
      <c r="AJ630" s="6">
        <v>0</v>
      </c>
      <c r="AK630" s="6">
        <v>0</v>
      </c>
      <c r="AL630" s="6">
        <v>0</v>
      </c>
      <c r="AM630" s="6">
        <v>0</v>
      </c>
    </row>
    <row r="631" spans="1:39" ht="15.75">
      <c r="A631" s="9"/>
      <c r="B631" s="32" t="s">
        <v>59</v>
      </c>
      <c r="C631" s="12"/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0</v>
      </c>
      <c r="AG631" s="6">
        <v>0</v>
      </c>
      <c r="AH631" s="6">
        <v>0</v>
      </c>
      <c r="AI631" s="6">
        <v>0</v>
      </c>
      <c r="AJ631" s="6">
        <v>0</v>
      </c>
      <c r="AK631" s="6">
        <v>0</v>
      </c>
      <c r="AL631" s="6">
        <v>0</v>
      </c>
      <c r="AM631" s="6">
        <v>0</v>
      </c>
    </row>
    <row r="632" spans="1:39" ht="30">
      <c r="A632" s="9"/>
      <c r="B632" s="42" t="s">
        <v>524</v>
      </c>
      <c r="C632" s="12" t="s">
        <v>942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0</v>
      </c>
      <c r="AG632" s="6">
        <v>0</v>
      </c>
      <c r="AH632" s="6">
        <v>0</v>
      </c>
      <c r="AI632" s="6">
        <v>0</v>
      </c>
      <c r="AJ632" s="6">
        <v>0</v>
      </c>
      <c r="AK632" s="6">
        <v>0</v>
      </c>
      <c r="AL632" s="6">
        <v>0</v>
      </c>
      <c r="AM632" s="6">
        <v>0</v>
      </c>
    </row>
    <row r="633" spans="1:39" ht="30">
      <c r="A633" s="9"/>
      <c r="B633" s="42" t="s">
        <v>525</v>
      </c>
      <c r="C633" s="12" t="s">
        <v>942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0</v>
      </c>
      <c r="AG633" s="6">
        <v>0</v>
      </c>
      <c r="AH633" s="6">
        <v>0</v>
      </c>
      <c r="AI633" s="6">
        <v>0</v>
      </c>
      <c r="AJ633" s="6">
        <v>0</v>
      </c>
      <c r="AK633" s="6">
        <v>0</v>
      </c>
      <c r="AL633" s="6">
        <v>0</v>
      </c>
      <c r="AM633" s="6">
        <v>0</v>
      </c>
    </row>
    <row r="634" spans="1:39" ht="30">
      <c r="A634" s="9"/>
      <c r="B634" s="42" t="s">
        <v>526</v>
      </c>
      <c r="C634" s="12" t="s">
        <v>942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0</v>
      </c>
      <c r="AG634" s="6">
        <v>0</v>
      </c>
      <c r="AH634" s="6">
        <v>0</v>
      </c>
      <c r="AI634" s="6">
        <v>0</v>
      </c>
      <c r="AJ634" s="6">
        <v>0</v>
      </c>
      <c r="AK634" s="6">
        <v>0</v>
      </c>
      <c r="AL634" s="6">
        <v>0</v>
      </c>
      <c r="AM634" s="6">
        <v>0</v>
      </c>
    </row>
    <row r="635" spans="1:39" ht="30">
      <c r="A635" s="9"/>
      <c r="B635" s="42" t="s">
        <v>527</v>
      </c>
      <c r="C635" s="12" t="s">
        <v>942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v>0</v>
      </c>
      <c r="AH635" s="6">
        <v>0</v>
      </c>
      <c r="AI635" s="6">
        <v>0</v>
      </c>
      <c r="AJ635" s="6">
        <v>0</v>
      </c>
      <c r="AK635" s="6">
        <v>0</v>
      </c>
      <c r="AL635" s="6">
        <v>0</v>
      </c>
      <c r="AM635" s="6">
        <v>0</v>
      </c>
    </row>
    <row r="636" spans="1:39" ht="30">
      <c r="A636" s="9"/>
      <c r="B636" s="42" t="s">
        <v>528</v>
      </c>
      <c r="C636" s="12" t="s">
        <v>942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0</v>
      </c>
      <c r="AG636" s="6">
        <v>0</v>
      </c>
      <c r="AH636" s="6">
        <v>0</v>
      </c>
      <c r="AI636" s="6">
        <v>0</v>
      </c>
      <c r="AJ636" s="6">
        <v>0</v>
      </c>
      <c r="AK636" s="6">
        <v>0</v>
      </c>
      <c r="AL636" s="6">
        <v>0</v>
      </c>
      <c r="AM636" s="6">
        <v>0</v>
      </c>
    </row>
    <row r="637" spans="1:39" ht="15.75">
      <c r="A637" s="9"/>
      <c r="B637" s="32" t="s">
        <v>68</v>
      </c>
      <c r="C637" s="12"/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0</v>
      </c>
      <c r="AG637" s="6">
        <v>0</v>
      </c>
      <c r="AH637" s="6">
        <v>0</v>
      </c>
      <c r="AI637" s="6">
        <v>0</v>
      </c>
      <c r="AJ637" s="6">
        <v>0</v>
      </c>
      <c r="AK637" s="6">
        <v>0</v>
      </c>
      <c r="AL637" s="6">
        <v>0</v>
      </c>
      <c r="AM637" s="6">
        <v>0</v>
      </c>
    </row>
    <row r="638" spans="1:39" ht="30">
      <c r="A638" s="9"/>
      <c r="B638" s="42" t="s">
        <v>529</v>
      </c>
      <c r="C638" s="12" t="s">
        <v>942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0</v>
      </c>
      <c r="AG638" s="6">
        <v>0</v>
      </c>
      <c r="AH638" s="6">
        <v>0</v>
      </c>
      <c r="AI638" s="6">
        <v>0</v>
      </c>
      <c r="AJ638" s="6">
        <v>0</v>
      </c>
      <c r="AK638" s="6">
        <v>0</v>
      </c>
      <c r="AL638" s="6">
        <v>0</v>
      </c>
      <c r="AM638" s="6">
        <v>0</v>
      </c>
    </row>
    <row r="639" spans="1:39" ht="30">
      <c r="A639" s="9"/>
      <c r="B639" s="42" t="s">
        <v>530</v>
      </c>
      <c r="C639" s="12" t="s">
        <v>942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6">
        <v>0</v>
      </c>
      <c r="AM639" s="6">
        <v>0</v>
      </c>
    </row>
    <row r="640" spans="1:39" ht="30">
      <c r="A640" s="9"/>
      <c r="B640" s="42" t="s">
        <v>531</v>
      </c>
      <c r="C640" s="12" t="s">
        <v>942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v>0</v>
      </c>
      <c r="AH640" s="6">
        <v>0</v>
      </c>
      <c r="AI640" s="6">
        <v>0</v>
      </c>
      <c r="AJ640" s="6">
        <v>0</v>
      </c>
      <c r="AK640" s="6">
        <v>0</v>
      </c>
      <c r="AL640" s="6">
        <v>0</v>
      </c>
      <c r="AM640" s="6">
        <v>0</v>
      </c>
    </row>
    <row r="641" spans="1:39" ht="30">
      <c r="A641" s="9"/>
      <c r="B641" s="42" t="s">
        <v>532</v>
      </c>
      <c r="C641" s="12" t="s">
        <v>942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6">
        <v>0</v>
      </c>
      <c r="AE641" s="6">
        <v>0</v>
      </c>
      <c r="AF641" s="6">
        <v>0</v>
      </c>
      <c r="AG641" s="6">
        <v>0</v>
      </c>
      <c r="AH641" s="6">
        <v>0</v>
      </c>
      <c r="AI641" s="6">
        <v>0</v>
      </c>
      <c r="AJ641" s="6">
        <v>0</v>
      </c>
      <c r="AK641" s="6">
        <v>0</v>
      </c>
      <c r="AL641" s="6">
        <v>0</v>
      </c>
      <c r="AM641" s="6">
        <v>0</v>
      </c>
    </row>
    <row r="642" spans="1:39" ht="31.5">
      <c r="A642" s="2" t="s">
        <v>76</v>
      </c>
      <c r="B642" s="39" t="s">
        <v>77</v>
      </c>
      <c r="C642" s="7" t="s">
        <v>994</v>
      </c>
      <c r="D642" s="6">
        <f>D643+D1064</f>
        <v>0</v>
      </c>
      <c r="E642" s="6">
        <f t="shared" ref="E642:AM642" si="54">E643+E1064</f>
        <v>0</v>
      </c>
      <c r="F642" s="6">
        <f t="shared" si="54"/>
        <v>0</v>
      </c>
      <c r="G642" s="6">
        <f t="shared" si="54"/>
        <v>0</v>
      </c>
      <c r="H642" s="6">
        <f t="shared" si="54"/>
        <v>1.4819999999999998</v>
      </c>
      <c r="I642" s="6">
        <f t="shared" si="54"/>
        <v>0.10000000000000009</v>
      </c>
      <c r="J642" s="6">
        <f t="shared" si="54"/>
        <v>0.98399999999999999</v>
      </c>
      <c r="K642" s="6">
        <f t="shared" si="54"/>
        <v>0</v>
      </c>
      <c r="L642" s="6">
        <f t="shared" si="54"/>
        <v>0</v>
      </c>
      <c r="M642" s="6">
        <f t="shared" si="54"/>
        <v>0</v>
      </c>
      <c r="N642" s="6">
        <f t="shared" si="54"/>
        <v>193.16600000000003</v>
      </c>
      <c r="O642" s="6">
        <f t="shared" si="54"/>
        <v>0</v>
      </c>
      <c r="P642" s="6">
        <f t="shared" si="54"/>
        <v>69.293000000000006</v>
      </c>
      <c r="Q642" s="6">
        <f t="shared" si="54"/>
        <v>0</v>
      </c>
      <c r="R642" s="6">
        <f t="shared" si="54"/>
        <v>0</v>
      </c>
      <c r="S642" s="6">
        <f t="shared" si="54"/>
        <v>0</v>
      </c>
      <c r="T642" s="6">
        <f t="shared" si="54"/>
        <v>0</v>
      </c>
      <c r="U642" s="6">
        <f t="shared" si="54"/>
        <v>0</v>
      </c>
      <c r="V642" s="6">
        <f t="shared" si="54"/>
        <v>0</v>
      </c>
      <c r="W642" s="6">
        <f t="shared" si="54"/>
        <v>0</v>
      </c>
      <c r="X642" s="6">
        <f t="shared" si="54"/>
        <v>0</v>
      </c>
      <c r="Y642" s="6">
        <f t="shared" si="54"/>
        <v>0</v>
      </c>
      <c r="Z642" s="6">
        <f t="shared" si="54"/>
        <v>0</v>
      </c>
      <c r="AA642" s="6">
        <f t="shared" si="54"/>
        <v>0</v>
      </c>
      <c r="AB642" s="6">
        <f t="shared" si="54"/>
        <v>-0.34542000000000006</v>
      </c>
      <c r="AC642" s="6">
        <f t="shared" si="54"/>
        <v>0</v>
      </c>
      <c r="AD642" s="6">
        <f t="shared" si="54"/>
        <v>-0.16145999999999999</v>
      </c>
      <c r="AE642" s="6">
        <f t="shared" si="54"/>
        <v>0</v>
      </c>
      <c r="AF642" s="6">
        <f t="shared" si="54"/>
        <v>0</v>
      </c>
      <c r="AG642" s="6">
        <f t="shared" si="54"/>
        <v>0</v>
      </c>
      <c r="AH642" s="6">
        <f t="shared" si="54"/>
        <v>0</v>
      </c>
      <c r="AI642" s="6">
        <f t="shared" si="54"/>
        <v>0</v>
      </c>
      <c r="AJ642" s="6">
        <f t="shared" si="54"/>
        <v>0</v>
      </c>
      <c r="AK642" s="6">
        <f t="shared" si="54"/>
        <v>0</v>
      </c>
      <c r="AL642" s="6">
        <f t="shared" si="54"/>
        <v>0</v>
      </c>
      <c r="AM642" s="6">
        <f t="shared" si="54"/>
        <v>0</v>
      </c>
    </row>
    <row r="643" spans="1:39" ht="15.75">
      <c r="A643" s="2" t="s">
        <v>78</v>
      </c>
      <c r="B643" s="39" t="s">
        <v>79</v>
      </c>
      <c r="C643" s="7" t="s">
        <v>994</v>
      </c>
      <c r="D643" s="6">
        <f>D644+D945</f>
        <v>0</v>
      </c>
      <c r="E643" s="6">
        <f t="shared" ref="E643:AM643" si="55">E644+E945</f>
        <v>0</v>
      </c>
      <c r="F643" s="6">
        <f t="shared" si="55"/>
        <v>0</v>
      </c>
      <c r="G643" s="6">
        <f t="shared" si="55"/>
        <v>0</v>
      </c>
      <c r="H643" s="6">
        <f t="shared" si="55"/>
        <v>1.4819999999999998</v>
      </c>
      <c r="I643" s="6">
        <f t="shared" si="55"/>
        <v>0.10000000000000009</v>
      </c>
      <c r="J643" s="6">
        <f t="shared" si="55"/>
        <v>0.98399999999999999</v>
      </c>
      <c r="K643" s="6">
        <f t="shared" si="55"/>
        <v>0</v>
      </c>
      <c r="L643" s="6">
        <f t="shared" si="55"/>
        <v>0</v>
      </c>
      <c r="M643" s="6">
        <f t="shared" si="55"/>
        <v>0</v>
      </c>
      <c r="N643" s="6">
        <f t="shared" si="55"/>
        <v>193.16600000000003</v>
      </c>
      <c r="O643" s="6">
        <f t="shared" si="55"/>
        <v>0</v>
      </c>
      <c r="P643" s="6">
        <f t="shared" si="55"/>
        <v>69.293000000000006</v>
      </c>
      <c r="Q643" s="6">
        <f t="shared" si="55"/>
        <v>0</v>
      </c>
      <c r="R643" s="6">
        <f t="shared" si="55"/>
        <v>0</v>
      </c>
      <c r="S643" s="6">
        <f t="shared" si="55"/>
        <v>0</v>
      </c>
      <c r="T643" s="6">
        <f t="shared" si="55"/>
        <v>0</v>
      </c>
      <c r="U643" s="6">
        <f t="shared" si="55"/>
        <v>0</v>
      </c>
      <c r="V643" s="6">
        <f t="shared" si="55"/>
        <v>0</v>
      </c>
      <c r="W643" s="6">
        <f t="shared" si="55"/>
        <v>0</v>
      </c>
      <c r="X643" s="6">
        <f t="shared" si="55"/>
        <v>0</v>
      </c>
      <c r="Y643" s="6">
        <f t="shared" si="55"/>
        <v>0</v>
      </c>
      <c r="Z643" s="6">
        <f t="shared" si="55"/>
        <v>0</v>
      </c>
      <c r="AA643" s="6">
        <f t="shared" si="55"/>
        <v>0</v>
      </c>
      <c r="AB643" s="6">
        <f t="shared" si="55"/>
        <v>-0.34542000000000006</v>
      </c>
      <c r="AC643" s="6">
        <f t="shared" si="55"/>
        <v>0</v>
      </c>
      <c r="AD643" s="6">
        <f t="shared" si="55"/>
        <v>-0.16145999999999999</v>
      </c>
      <c r="AE643" s="6">
        <f t="shared" si="55"/>
        <v>0</v>
      </c>
      <c r="AF643" s="6">
        <f t="shared" si="55"/>
        <v>0</v>
      </c>
      <c r="AG643" s="6">
        <f t="shared" si="55"/>
        <v>0</v>
      </c>
      <c r="AH643" s="6">
        <f t="shared" si="55"/>
        <v>0</v>
      </c>
      <c r="AI643" s="6">
        <f t="shared" si="55"/>
        <v>0</v>
      </c>
      <c r="AJ643" s="6">
        <f t="shared" si="55"/>
        <v>0</v>
      </c>
      <c r="AK643" s="6">
        <f t="shared" si="55"/>
        <v>0</v>
      </c>
      <c r="AL643" s="6">
        <f t="shared" si="55"/>
        <v>0</v>
      </c>
      <c r="AM643" s="6">
        <f t="shared" si="55"/>
        <v>0</v>
      </c>
    </row>
    <row r="644" spans="1:39" ht="15.75">
      <c r="A644" s="2" t="s">
        <v>893</v>
      </c>
      <c r="B644" s="37" t="s">
        <v>80</v>
      </c>
      <c r="C644" s="28" t="s">
        <v>881</v>
      </c>
      <c r="D644" s="6">
        <f>SUM(D647:D944)</f>
        <v>0</v>
      </c>
      <c r="E644" s="6">
        <f t="shared" ref="E644:AM644" si="56">SUM(E647:E944)</f>
        <v>0</v>
      </c>
      <c r="F644" s="6">
        <f t="shared" si="56"/>
        <v>0</v>
      </c>
      <c r="G644" s="6">
        <f t="shared" si="56"/>
        <v>0</v>
      </c>
      <c r="H644" s="6">
        <f t="shared" si="56"/>
        <v>1.4649999999999999</v>
      </c>
      <c r="I644" s="6">
        <f t="shared" si="56"/>
        <v>0.10000000000000009</v>
      </c>
      <c r="J644" s="6">
        <f t="shared" si="56"/>
        <v>0.64500000000000002</v>
      </c>
      <c r="K644" s="6">
        <f t="shared" si="56"/>
        <v>0</v>
      </c>
      <c r="L644" s="6">
        <f t="shared" si="56"/>
        <v>0</v>
      </c>
      <c r="M644" s="6">
        <f t="shared" si="56"/>
        <v>0</v>
      </c>
      <c r="N644" s="54">
        <f t="shared" si="56"/>
        <v>185.13200000000003</v>
      </c>
      <c r="O644" s="6">
        <f t="shared" si="56"/>
        <v>0</v>
      </c>
      <c r="P644" s="54">
        <f t="shared" si="56"/>
        <v>39.226000000000013</v>
      </c>
      <c r="Q644" s="6">
        <f t="shared" si="56"/>
        <v>0</v>
      </c>
      <c r="R644" s="6">
        <f t="shared" si="56"/>
        <v>0</v>
      </c>
      <c r="S644" s="6">
        <f t="shared" si="56"/>
        <v>0</v>
      </c>
      <c r="T644" s="6">
        <f t="shared" si="56"/>
        <v>0</v>
      </c>
      <c r="U644" s="6">
        <f t="shared" si="56"/>
        <v>0</v>
      </c>
      <c r="V644" s="6">
        <f t="shared" si="56"/>
        <v>0</v>
      </c>
      <c r="W644" s="6">
        <f t="shared" si="56"/>
        <v>0</v>
      </c>
      <c r="X644" s="6">
        <f t="shared" si="56"/>
        <v>0</v>
      </c>
      <c r="Y644" s="6">
        <f t="shared" si="56"/>
        <v>0</v>
      </c>
      <c r="Z644" s="6">
        <f t="shared" si="56"/>
        <v>0</v>
      </c>
      <c r="AA644" s="6">
        <f t="shared" si="56"/>
        <v>0</v>
      </c>
      <c r="AB644" s="6">
        <f>SUM(AB645:AB944)</f>
        <v>-0.31264000000000003</v>
      </c>
      <c r="AC644" s="6">
        <f t="shared" ref="AC644:AE644" si="57">SUM(AC645:AC944)</f>
        <v>0</v>
      </c>
      <c r="AD644" s="6">
        <f t="shared" si="57"/>
        <v>-0.13735</v>
      </c>
      <c r="AE644" s="6">
        <f t="shared" si="57"/>
        <v>0</v>
      </c>
      <c r="AF644" s="6">
        <f t="shared" si="56"/>
        <v>0</v>
      </c>
      <c r="AG644" s="6">
        <f t="shared" si="56"/>
        <v>0</v>
      </c>
      <c r="AH644" s="6">
        <f t="shared" si="56"/>
        <v>0</v>
      </c>
      <c r="AI644" s="6">
        <f t="shared" si="56"/>
        <v>0</v>
      </c>
      <c r="AJ644" s="6">
        <f t="shared" si="56"/>
        <v>0</v>
      </c>
      <c r="AK644" s="6">
        <f t="shared" si="56"/>
        <v>0</v>
      </c>
      <c r="AL644" s="6">
        <f t="shared" si="56"/>
        <v>0</v>
      </c>
      <c r="AM644" s="6">
        <f t="shared" si="56"/>
        <v>0</v>
      </c>
    </row>
    <row r="645" spans="1:39" ht="15.75">
      <c r="A645" s="9"/>
      <c r="B645" s="32" t="s">
        <v>194</v>
      </c>
      <c r="C645" s="12"/>
      <c r="D645" s="6">
        <v>0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-0.17799000000000001</v>
      </c>
      <c r="AC645" s="12">
        <v>0</v>
      </c>
      <c r="AD645" s="12">
        <v>-9.1319999999999998E-2</v>
      </c>
      <c r="AE645" s="12">
        <v>0</v>
      </c>
      <c r="AF645" s="12">
        <v>0</v>
      </c>
      <c r="AG645" s="12">
        <v>0</v>
      </c>
      <c r="AH645" s="12">
        <v>0</v>
      </c>
      <c r="AI645" s="12">
        <v>0</v>
      </c>
      <c r="AJ645" s="12">
        <v>0</v>
      </c>
      <c r="AK645" s="12">
        <v>0</v>
      </c>
      <c r="AL645" s="12">
        <v>0</v>
      </c>
      <c r="AM645" s="12">
        <v>0</v>
      </c>
    </row>
    <row r="646" spans="1:39" ht="15.75">
      <c r="A646" s="9"/>
      <c r="B646" s="32" t="s">
        <v>195</v>
      </c>
      <c r="C646" s="12"/>
      <c r="D646" s="6">
        <v>0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12">
        <v>0</v>
      </c>
      <c r="AJ646" s="12">
        <v>0</v>
      </c>
      <c r="AK646" s="12">
        <v>0</v>
      </c>
      <c r="AL646" s="12">
        <v>0</v>
      </c>
      <c r="AM646" s="12">
        <v>0</v>
      </c>
    </row>
    <row r="647" spans="1:39" ht="30">
      <c r="A647" s="9"/>
      <c r="B647" s="45" t="s">
        <v>1042</v>
      </c>
      <c r="C647" s="12" t="s">
        <v>943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0.94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0</v>
      </c>
      <c r="AK647" s="6">
        <v>0</v>
      </c>
      <c r="AL647" s="6">
        <v>0</v>
      </c>
      <c r="AM647" s="6">
        <v>0</v>
      </c>
    </row>
    <row r="648" spans="1:39" ht="15.75">
      <c r="A648" s="9"/>
      <c r="B648" s="45" t="s">
        <v>1043</v>
      </c>
      <c r="C648" s="6" t="s">
        <v>943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0.52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  <c r="AI648" s="6">
        <v>0</v>
      </c>
      <c r="AJ648" s="6">
        <v>0</v>
      </c>
      <c r="AK648" s="6">
        <v>0</v>
      </c>
      <c r="AL648" s="6">
        <v>0</v>
      </c>
      <c r="AM648" s="6">
        <v>0</v>
      </c>
    </row>
    <row r="649" spans="1:39" ht="30">
      <c r="A649" s="9"/>
      <c r="B649" s="45" t="s">
        <v>1044</v>
      </c>
      <c r="C649" s="6" t="s">
        <v>943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1.1599999999999999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6">
        <v>0</v>
      </c>
      <c r="AC649" s="6">
        <v>0</v>
      </c>
      <c r="AD649" s="6">
        <v>0</v>
      </c>
      <c r="AE649" s="6">
        <v>0</v>
      </c>
      <c r="AF649" s="6">
        <v>0</v>
      </c>
      <c r="AG649" s="6">
        <v>0</v>
      </c>
      <c r="AH649" s="6">
        <v>0</v>
      </c>
      <c r="AI649" s="6">
        <v>0</v>
      </c>
      <c r="AJ649" s="6">
        <v>0</v>
      </c>
      <c r="AK649" s="6">
        <v>0</v>
      </c>
      <c r="AL649" s="6">
        <v>0</v>
      </c>
      <c r="AM649" s="6">
        <v>0</v>
      </c>
    </row>
    <row r="650" spans="1:39" ht="30">
      <c r="A650" s="9"/>
      <c r="B650" s="45" t="s">
        <v>1045</v>
      </c>
      <c r="C650" s="6" t="s">
        <v>943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0.97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6">
        <v>0</v>
      </c>
      <c r="AE650" s="6">
        <v>0</v>
      </c>
      <c r="AF650" s="6">
        <v>0</v>
      </c>
      <c r="AG650" s="6">
        <v>0</v>
      </c>
      <c r="AH650" s="6">
        <v>0</v>
      </c>
      <c r="AI650" s="6">
        <v>0</v>
      </c>
      <c r="AJ650" s="6">
        <v>0</v>
      </c>
      <c r="AK650" s="6">
        <v>0</v>
      </c>
      <c r="AL650" s="6">
        <v>0</v>
      </c>
      <c r="AM650" s="6">
        <v>0</v>
      </c>
    </row>
    <row r="651" spans="1:39" ht="30">
      <c r="A651" s="9"/>
      <c r="B651" s="45" t="s">
        <v>1046</v>
      </c>
      <c r="C651" s="6" t="s">
        <v>943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0.79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6">
        <v>0</v>
      </c>
      <c r="AE651" s="6">
        <v>0</v>
      </c>
      <c r="AF651" s="6">
        <v>0</v>
      </c>
      <c r="AG651" s="6">
        <v>0</v>
      </c>
      <c r="AH651" s="6">
        <v>0</v>
      </c>
      <c r="AI651" s="6">
        <v>0</v>
      </c>
      <c r="AJ651" s="6">
        <v>0</v>
      </c>
      <c r="AK651" s="6">
        <v>0</v>
      </c>
      <c r="AL651" s="6">
        <v>0</v>
      </c>
      <c r="AM651" s="6">
        <v>0</v>
      </c>
    </row>
    <row r="652" spans="1:39" ht="30">
      <c r="A652" s="9"/>
      <c r="B652" s="45" t="s">
        <v>1047</v>
      </c>
      <c r="C652" s="6" t="s">
        <v>943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0.86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C652" s="6">
        <v>0</v>
      </c>
      <c r="AD652" s="6">
        <v>0</v>
      </c>
      <c r="AE652" s="6">
        <v>0</v>
      </c>
      <c r="AF652" s="6">
        <v>0</v>
      </c>
      <c r="AG652" s="6">
        <v>0</v>
      </c>
      <c r="AH652" s="6">
        <v>0</v>
      </c>
      <c r="AI652" s="6">
        <v>0</v>
      </c>
      <c r="AJ652" s="6">
        <v>0</v>
      </c>
      <c r="AK652" s="6">
        <v>0</v>
      </c>
      <c r="AL652" s="6">
        <v>0</v>
      </c>
      <c r="AM652" s="6">
        <v>0</v>
      </c>
    </row>
    <row r="653" spans="1:39" ht="30">
      <c r="A653" s="9"/>
      <c r="B653" s="45" t="s">
        <v>1048</v>
      </c>
      <c r="C653" s="6" t="s">
        <v>943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0.22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6">
        <v>0</v>
      </c>
      <c r="AE653" s="6">
        <v>0</v>
      </c>
      <c r="AF653" s="6">
        <v>0</v>
      </c>
      <c r="AG653" s="6">
        <v>0</v>
      </c>
      <c r="AH653" s="6">
        <v>0</v>
      </c>
      <c r="AI653" s="6">
        <v>0</v>
      </c>
      <c r="AJ653" s="6">
        <v>0</v>
      </c>
      <c r="AK653" s="6">
        <v>0</v>
      </c>
      <c r="AL653" s="6">
        <v>0</v>
      </c>
      <c r="AM653" s="6">
        <v>0</v>
      </c>
    </row>
    <row r="654" spans="1:39" ht="15.75">
      <c r="A654" s="9"/>
      <c r="B654" s="45" t="s">
        <v>1049</v>
      </c>
      <c r="C654" s="6" t="s">
        <v>943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0.49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6">
        <v>0</v>
      </c>
      <c r="AI654" s="6">
        <v>0</v>
      </c>
      <c r="AJ654" s="6">
        <v>0</v>
      </c>
      <c r="AK654" s="6">
        <v>0</v>
      </c>
      <c r="AL654" s="6">
        <v>0</v>
      </c>
      <c r="AM654" s="6">
        <v>0</v>
      </c>
    </row>
    <row r="655" spans="1:39" ht="30">
      <c r="A655" s="9"/>
      <c r="B655" s="45" t="s">
        <v>1050</v>
      </c>
      <c r="C655" s="6" t="s">
        <v>943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0.15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C655" s="6">
        <v>0</v>
      </c>
      <c r="AD655" s="6">
        <v>0</v>
      </c>
      <c r="AE655" s="6">
        <v>0</v>
      </c>
      <c r="AF655" s="6">
        <v>0</v>
      </c>
      <c r="AG655" s="6">
        <v>0</v>
      </c>
      <c r="AH655" s="6">
        <v>0</v>
      </c>
      <c r="AI655" s="6">
        <v>0</v>
      </c>
      <c r="AJ655" s="6">
        <v>0</v>
      </c>
      <c r="AK655" s="6">
        <v>0</v>
      </c>
      <c r="AL655" s="6">
        <v>0</v>
      </c>
      <c r="AM655" s="6">
        <v>0</v>
      </c>
    </row>
    <row r="656" spans="1:39" ht="15.75">
      <c r="A656" s="9"/>
      <c r="B656" s="45" t="s">
        <v>1051</v>
      </c>
      <c r="C656" s="6" t="s">
        <v>943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1.5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6">
        <v>0</v>
      </c>
      <c r="AE656" s="6">
        <v>0</v>
      </c>
      <c r="AF656" s="6">
        <v>0</v>
      </c>
      <c r="AG656" s="6">
        <v>0</v>
      </c>
      <c r="AH656" s="6">
        <v>0</v>
      </c>
      <c r="AI656" s="6">
        <v>0</v>
      </c>
      <c r="AJ656" s="6">
        <v>0</v>
      </c>
      <c r="AK656" s="6">
        <v>0</v>
      </c>
      <c r="AL656" s="6">
        <v>0</v>
      </c>
      <c r="AM656" s="6">
        <v>0</v>
      </c>
    </row>
    <row r="657" spans="1:39" ht="30">
      <c r="A657" s="9"/>
      <c r="B657" s="45" t="s">
        <v>1052</v>
      </c>
      <c r="C657" s="6" t="s">
        <v>943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1.45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C657" s="6">
        <v>0</v>
      </c>
      <c r="AD657" s="6">
        <v>0</v>
      </c>
      <c r="AE657" s="6">
        <v>0</v>
      </c>
      <c r="AF657" s="6">
        <v>0</v>
      </c>
      <c r="AG657" s="6">
        <v>0</v>
      </c>
      <c r="AH657" s="6">
        <v>0</v>
      </c>
      <c r="AI657" s="6">
        <v>0</v>
      </c>
      <c r="AJ657" s="6">
        <v>0</v>
      </c>
      <c r="AK657" s="6">
        <v>0</v>
      </c>
      <c r="AL657" s="6">
        <v>0</v>
      </c>
      <c r="AM657" s="6">
        <v>0</v>
      </c>
    </row>
    <row r="658" spans="1:39" ht="30">
      <c r="A658" s="9"/>
      <c r="B658" s="45" t="s">
        <v>1053</v>
      </c>
      <c r="C658" s="6" t="s">
        <v>943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0.97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C658" s="6">
        <v>0</v>
      </c>
      <c r="AD658" s="6">
        <v>0</v>
      </c>
      <c r="AE658" s="6">
        <v>0</v>
      </c>
      <c r="AF658" s="6">
        <v>0</v>
      </c>
      <c r="AG658" s="6">
        <v>0</v>
      </c>
      <c r="AH658" s="6">
        <v>0</v>
      </c>
      <c r="AI658" s="6">
        <v>0</v>
      </c>
      <c r="AJ658" s="6">
        <v>0</v>
      </c>
      <c r="AK658" s="6">
        <v>0</v>
      </c>
      <c r="AL658" s="6">
        <v>0</v>
      </c>
      <c r="AM658" s="6">
        <v>0</v>
      </c>
    </row>
    <row r="659" spans="1:39" ht="15.75">
      <c r="A659" s="9"/>
      <c r="B659" s="32" t="s">
        <v>71</v>
      </c>
      <c r="C659" s="6"/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6">
        <v>0</v>
      </c>
      <c r="AJ659" s="6">
        <v>0</v>
      </c>
      <c r="AK659" s="6">
        <v>0</v>
      </c>
      <c r="AL659" s="6">
        <v>0</v>
      </c>
      <c r="AM659" s="6">
        <v>0</v>
      </c>
    </row>
    <row r="660" spans="1:39" ht="30">
      <c r="A660" s="9"/>
      <c r="B660" s="45" t="s">
        <v>1054</v>
      </c>
      <c r="C660" s="6" t="s">
        <v>943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1.2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>
        <v>0</v>
      </c>
      <c r="AE660" s="6">
        <v>0</v>
      </c>
      <c r="AF660" s="6">
        <v>0</v>
      </c>
      <c r="AG660" s="6">
        <v>0</v>
      </c>
      <c r="AH660" s="6">
        <v>0</v>
      </c>
      <c r="AI660" s="6">
        <v>0</v>
      </c>
      <c r="AJ660" s="6">
        <v>0</v>
      </c>
      <c r="AK660" s="6">
        <v>0</v>
      </c>
      <c r="AL660" s="6">
        <v>0</v>
      </c>
      <c r="AM660" s="6">
        <v>0</v>
      </c>
    </row>
    <row r="661" spans="1:39" ht="30">
      <c r="A661" s="9"/>
      <c r="B661" s="38" t="s">
        <v>1055</v>
      </c>
      <c r="C661" s="6" t="s">
        <v>943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0.55000000000000004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6">
        <v>0</v>
      </c>
      <c r="AJ661" s="6">
        <v>0</v>
      </c>
      <c r="AK661" s="6">
        <v>0</v>
      </c>
      <c r="AL661" s="6">
        <v>0</v>
      </c>
      <c r="AM661" s="6">
        <v>0</v>
      </c>
    </row>
    <row r="662" spans="1:39" ht="15.75">
      <c r="A662" s="9"/>
      <c r="B662" s="38" t="s">
        <v>1056</v>
      </c>
      <c r="C662" s="6" t="s">
        <v>943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0.5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  <c r="AB662" s="6">
        <v>0</v>
      </c>
      <c r="AC662" s="6">
        <v>0</v>
      </c>
      <c r="AD662" s="6">
        <v>0</v>
      </c>
      <c r="AE662" s="6">
        <v>0</v>
      </c>
      <c r="AF662" s="6">
        <v>0</v>
      </c>
      <c r="AG662" s="6">
        <v>0</v>
      </c>
      <c r="AH662" s="6">
        <v>0</v>
      </c>
      <c r="AI662" s="6">
        <v>0</v>
      </c>
      <c r="AJ662" s="6">
        <v>0</v>
      </c>
      <c r="AK662" s="6">
        <v>0</v>
      </c>
      <c r="AL662" s="6">
        <v>0</v>
      </c>
      <c r="AM662" s="6">
        <v>0</v>
      </c>
    </row>
    <row r="663" spans="1:39" ht="15.75">
      <c r="A663" s="9"/>
      <c r="B663" s="32" t="s">
        <v>68</v>
      </c>
      <c r="C663" s="6"/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  <c r="AB663" s="6">
        <v>0</v>
      </c>
      <c r="AC663" s="6">
        <v>0</v>
      </c>
      <c r="AD663" s="6">
        <v>0</v>
      </c>
      <c r="AE663" s="6">
        <v>0</v>
      </c>
      <c r="AF663" s="6">
        <v>0</v>
      </c>
      <c r="AG663" s="6">
        <v>0</v>
      </c>
      <c r="AH663" s="6">
        <v>0</v>
      </c>
      <c r="AI663" s="6">
        <v>0</v>
      </c>
      <c r="AJ663" s="6">
        <v>0</v>
      </c>
      <c r="AK663" s="6">
        <v>0</v>
      </c>
      <c r="AL663" s="6">
        <v>0</v>
      </c>
      <c r="AM663" s="6">
        <v>0</v>
      </c>
    </row>
    <row r="664" spans="1:39" ht="30">
      <c r="A664" s="9"/>
      <c r="B664" s="45" t="s">
        <v>1057</v>
      </c>
      <c r="C664" s="6" t="s">
        <v>943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2.2999999999999998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0</v>
      </c>
      <c r="AA664" s="6">
        <v>0</v>
      </c>
      <c r="AB664" s="6">
        <v>0</v>
      </c>
      <c r="AC664" s="6">
        <v>0</v>
      </c>
      <c r="AD664" s="6">
        <v>0</v>
      </c>
      <c r="AE664" s="6">
        <v>0</v>
      </c>
      <c r="AF664" s="6">
        <v>0</v>
      </c>
      <c r="AG664" s="6">
        <v>0</v>
      </c>
      <c r="AH664" s="6">
        <v>0</v>
      </c>
      <c r="AI664" s="6">
        <v>0</v>
      </c>
      <c r="AJ664" s="6">
        <v>0</v>
      </c>
      <c r="AK664" s="6">
        <v>0</v>
      </c>
      <c r="AL664" s="6">
        <v>0</v>
      </c>
      <c r="AM664" s="6">
        <v>0</v>
      </c>
    </row>
    <row r="665" spans="1:39" ht="31.5">
      <c r="A665" s="9"/>
      <c r="B665" s="46" t="s">
        <v>1058</v>
      </c>
      <c r="C665" s="6" t="s">
        <v>943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0.96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0</v>
      </c>
      <c r="AC665" s="6">
        <v>0</v>
      </c>
      <c r="AD665" s="6">
        <v>0</v>
      </c>
      <c r="AE665" s="6">
        <v>0</v>
      </c>
      <c r="AF665" s="6">
        <v>0</v>
      </c>
      <c r="AG665" s="6">
        <v>0</v>
      </c>
      <c r="AH665" s="6">
        <v>0</v>
      </c>
      <c r="AI665" s="6">
        <v>0</v>
      </c>
      <c r="AJ665" s="6">
        <v>0</v>
      </c>
      <c r="AK665" s="6">
        <v>0</v>
      </c>
      <c r="AL665" s="6">
        <v>0</v>
      </c>
      <c r="AM665" s="6">
        <v>0</v>
      </c>
    </row>
    <row r="666" spans="1:39" ht="31.5">
      <c r="A666" s="9"/>
      <c r="B666" s="46" t="s">
        <v>1059</v>
      </c>
      <c r="C666" s="6" t="s">
        <v>943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0.42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  <c r="AB666" s="6">
        <v>0</v>
      </c>
      <c r="AC666" s="6">
        <v>0</v>
      </c>
      <c r="AD666" s="6">
        <v>0</v>
      </c>
      <c r="AE666" s="6">
        <v>0</v>
      </c>
      <c r="AF666" s="6">
        <v>0</v>
      </c>
      <c r="AG666" s="6">
        <v>0</v>
      </c>
      <c r="AH666" s="6">
        <v>0</v>
      </c>
      <c r="AI666" s="6">
        <v>0</v>
      </c>
      <c r="AJ666" s="6">
        <v>0</v>
      </c>
      <c r="AK666" s="6">
        <v>0</v>
      </c>
      <c r="AL666" s="6">
        <v>0</v>
      </c>
      <c r="AM666" s="6">
        <v>0</v>
      </c>
    </row>
    <row r="667" spans="1:39" ht="31.5">
      <c r="A667" s="9"/>
      <c r="B667" s="46" t="s">
        <v>1060</v>
      </c>
      <c r="C667" s="6" t="s">
        <v>943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1.32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0</v>
      </c>
      <c r="AA667" s="6">
        <v>0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0</v>
      </c>
      <c r="AH667" s="6">
        <v>0</v>
      </c>
      <c r="AI667" s="6">
        <v>0</v>
      </c>
      <c r="AJ667" s="6">
        <v>0</v>
      </c>
      <c r="AK667" s="6">
        <v>0</v>
      </c>
      <c r="AL667" s="6">
        <v>0</v>
      </c>
      <c r="AM667" s="6">
        <v>0</v>
      </c>
    </row>
    <row r="668" spans="1:39" ht="15.75">
      <c r="A668" s="9"/>
      <c r="B668" s="32" t="s">
        <v>69</v>
      </c>
      <c r="C668" s="6"/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  <c r="AI668" s="6">
        <v>0</v>
      </c>
      <c r="AJ668" s="6">
        <v>0</v>
      </c>
      <c r="AK668" s="6">
        <v>0</v>
      </c>
      <c r="AL668" s="6">
        <v>0</v>
      </c>
      <c r="AM668" s="6">
        <v>0</v>
      </c>
    </row>
    <row r="669" spans="1:39" ht="31.5">
      <c r="A669" s="9"/>
      <c r="B669" s="46" t="s">
        <v>1061</v>
      </c>
      <c r="C669" s="6" t="s">
        <v>943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0.5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  <c r="AI669" s="6">
        <v>0</v>
      </c>
      <c r="AJ669" s="6">
        <v>0</v>
      </c>
      <c r="AK669" s="6">
        <v>0</v>
      </c>
      <c r="AL669" s="6">
        <v>0</v>
      </c>
      <c r="AM669" s="6">
        <v>0</v>
      </c>
    </row>
    <row r="670" spans="1:39" ht="31.5">
      <c r="A670" s="9"/>
      <c r="B670" s="46" t="s">
        <v>1062</v>
      </c>
      <c r="C670" s="6" t="s">
        <v>943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1.1000000000000001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0</v>
      </c>
      <c r="AC670" s="6">
        <v>0</v>
      </c>
      <c r="AD670" s="6">
        <v>0</v>
      </c>
      <c r="AE670" s="6">
        <v>0</v>
      </c>
      <c r="AF670" s="6">
        <v>0</v>
      </c>
      <c r="AG670" s="6">
        <v>0</v>
      </c>
      <c r="AH670" s="6">
        <v>0</v>
      </c>
      <c r="AI670" s="6">
        <v>0</v>
      </c>
      <c r="AJ670" s="6">
        <v>0</v>
      </c>
      <c r="AK670" s="6">
        <v>0</v>
      </c>
      <c r="AL670" s="6">
        <v>0</v>
      </c>
      <c r="AM670" s="6">
        <v>0</v>
      </c>
    </row>
    <row r="671" spans="1:39" ht="31.5">
      <c r="A671" s="9"/>
      <c r="B671" s="46" t="s">
        <v>1063</v>
      </c>
      <c r="C671" s="6" t="s">
        <v>943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0.7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0</v>
      </c>
      <c r="AC671" s="6">
        <v>0</v>
      </c>
      <c r="AD671" s="6">
        <v>0</v>
      </c>
      <c r="AE671" s="6">
        <v>0</v>
      </c>
      <c r="AF671" s="6">
        <v>0</v>
      </c>
      <c r="AG671" s="6">
        <v>0</v>
      </c>
      <c r="AH671" s="6">
        <v>0</v>
      </c>
      <c r="AI671" s="6">
        <v>0</v>
      </c>
      <c r="AJ671" s="6">
        <v>0</v>
      </c>
      <c r="AK671" s="6">
        <v>0</v>
      </c>
      <c r="AL671" s="6">
        <v>0</v>
      </c>
      <c r="AM671" s="6">
        <v>0</v>
      </c>
    </row>
    <row r="672" spans="1:39" ht="31.5">
      <c r="A672" s="9"/>
      <c r="B672" s="46" t="s">
        <v>1064</v>
      </c>
      <c r="C672" s="6" t="s">
        <v>943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1.85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0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  <c r="AI672" s="6">
        <v>0</v>
      </c>
      <c r="AJ672" s="6">
        <v>0</v>
      </c>
      <c r="AK672" s="6">
        <v>0</v>
      </c>
      <c r="AL672" s="6">
        <v>0</v>
      </c>
      <c r="AM672" s="6">
        <v>0</v>
      </c>
    </row>
    <row r="673" spans="1:39" ht="31.5">
      <c r="A673" s="9"/>
      <c r="B673" s="46" t="s">
        <v>1065</v>
      </c>
      <c r="C673" s="6" t="s">
        <v>943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0.48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0</v>
      </c>
      <c r="AC673" s="6">
        <v>0</v>
      </c>
      <c r="AD673" s="6">
        <v>0</v>
      </c>
      <c r="AE673" s="6">
        <v>0</v>
      </c>
      <c r="AF673" s="6">
        <v>0</v>
      </c>
      <c r="AG673" s="6">
        <v>0</v>
      </c>
      <c r="AH673" s="6">
        <v>0</v>
      </c>
      <c r="AI673" s="6">
        <v>0</v>
      </c>
      <c r="AJ673" s="6">
        <v>0</v>
      </c>
      <c r="AK673" s="6">
        <v>0</v>
      </c>
      <c r="AL673" s="6">
        <v>0</v>
      </c>
      <c r="AM673" s="6">
        <v>0</v>
      </c>
    </row>
    <row r="674" spans="1:39" ht="31.5">
      <c r="A674" s="9"/>
      <c r="B674" s="46" t="s">
        <v>1066</v>
      </c>
      <c r="C674" s="6" t="s">
        <v>943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0.46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0</v>
      </c>
      <c r="AC674" s="6">
        <v>0</v>
      </c>
      <c r="AD674" s="6">
        <v>0</v>
      </c>
      <c r="AE674" s="6">
        <v>0</v>
      </c>
      <c r="AF674" s="6">
        <v>0</v>
      </c>
      <c r="AG674" s="6">
        <v>0</v>
      </c>
      <c r="AH674" s="6">
        <v>0</v>
      </c>
      <c r="AI674" s="6">
        <v>0</v>
      </c>
      <c r="AJ674" s="6">
        <v>0</v>
      </c>
      <c r="AK674" s="6">
        <v>0</v>
      </c>
      <c r="AL674" s="6">
        <v>0</v>
      </c>
      <c r="AM674" s="6">
        <v>0</v>
      </c>
    </row>
    <row r="675" spans="1:39" ht="31.5">
      <c r="A675" s="9"/>
      <c r="B675" s="46" t="s">
        <v>1067</v>
      </c>
      <c r="C675" s="6" t="s">
        <v>943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0.9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0</v>
      </c>
      <c r="AC675" s="6">
        <v>0</v>
      </c>
      <c r="AD675" s="6">
        <v>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0</v>
      </c>
      <c r="AK675" s="6">
        <v>0</v>
      </c>
      <c r="AL675" s="6">
        <v>0</v>
      </c>
      <c r="AM675" s="6">
        <v>0</v>
      </c>
    </row>
    <row r="676" spans="1:39" ht="31.5">
      <c r="A676" s="9"/>
      <c r="B676" s="46" t="s">
        <v>1068</v>
      </c>
      <c r="C676" s="6" t="s">
        <v>943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0.52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  <c r="AI676" s="6">
        <v>0</v>
      </c>
      <c r="AJ676" s="6">
        <v>0</v>
      </c>
      <c r="AK676" s="6">
        <v>0</v>
      </c>
      <c r="AL676" s="6">
        <v>0</v>
      </c>
      <c r="AM676" s="6">
        <v>0</v>
      </c>
    </row>
    <row r="677" spans="1:39" ht="31.5">
      <c r="A677" s="9"/>
      <c r="B677" s="46" t="s">
        <v>1069</v>
      </c>
      <c r="C677" s="6" t="s">
        <v>943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0.49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0</v>
      </c>
      <c r="AK677" s="6">
        <v>0</v>
      </c>
      <c r="AL677" s="6">
        <v>0</v>
      </c>
      <c r="AM677" s="6">
        <v>0</v>
      </c>
    </row>
    <row r="678" spans="1:39" ht="15.75">
      <c r="A678" s="9"/>
      <c r="B678" s="32" t="s">
        <v>62</v>
      </c>
      <c r="C678" s="6"/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6">
        <v>0</v>
      </c>
      <c r="AJ678" s="6">
        <v>0</v>
      </c>
      <c r="AK678" s="6">
        <v>0</v>
      </c>
      <c r="AL678" s="6">
        <v>0</v>
      </c>
      <c r="AM678" s="6">
        <v>0</v>
      </c>
    </row>
    <row r="679" spans="1:39" ht="30">
      <c r="A679" s="9"/>
      <c r="B679" s="38" t="s">
        <v>1070</v>
      </c>
      <c r="C679" s="6" t="s">
        <v>943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0.52900000000000003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0</v>
      </c>
      <c r="AC679" s="6">
        <v>0</v>
      </c>
      <c r="AD679" s="6">
        <v>0</v>
      </c>
      <c r="AE679" s="6">
        <v>0</v>
      </c>
      <c r="AF679" s="6">
        <v>0</v>
      </c>
      <c r="AG679" s="6">
        <v>0</v>
      </c>
      <c r="AH679" s="6">
        <v>0</v>
      </c>
      <c r="AI679" s="6">
        <v>0</v>
      </c>
      <c r="AJ679" s="6">
        <v>0</v>
      </c>
      <c r="AK679" s="6">
        <v>0</v>
      </c>
      <c r="AL679" s="6">
        <v>0</v>
      </c>
      <c r="AM679" s="6">
        <v>0</v>
      </c>
    </row>
    <row r="680" spans="1:39" ht="30">
      <c r="A680" s="9"/>
      <c r="B680" s="38" t="s">
        <v>1071</v>
      </c>
      <c r="C680" s="6" t="s">
        <v>943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0.497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0</v>
      </c>
      <c r="AC680" s="6">
        <v>0</v>
      </c>
      <c r="AD680" s="6">
        <v>0</v>
      </c>
      <c r="AE680" s="6">
        <v>0</v>
      </c>
      <c r="AF680" s="6">
        <v>0</v>
      </c>
      <c r="AG680" s="6">
        <v>0</v>
      </c>
      <c r="AH680" s="6">
        <v>0</v>
      </c>
      <c r="AI680" s="6">
        <v>0</v>
      </c>
      <c r="AJ680" s="6">
        <v>0</v>
      </c>
      <c r="AK680" s="6">
        <v>0</v>
      </c>
      <c r="AL680" s="6">
        <v>0</v>
      </c>
      <c r="AM680" s="6">
        <v>0</v>
      </c>
    </row>
    <row r="681" spans="1:39" ht="15.75">
      <c r="A681" s="9"/>
      <c r="B681" s="38" t="s">
        <v>1072</v>
      </c>
      <c r="C681" s="6" t="s">
        <v>943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0.35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0</v>
      </c>
      <c r="AC681" s="6">
        <v>0</v>
      </c>
      <c r="AD681" s="6">
        <v>0</v>
      </c>
      <c r="AE681" s="6">
        <v>0</v>
      </c>
      <c r="AF681" s="6">
        <v>0</v>
      </c>
      <c r="AG681" s="6">
        <v>0</v>
      </c>
      <c r="AH681" s="6">
        <v>0</v>
      </c>
      <c r="AI681" s="6">
        <v>0</v>
      </c>
      <c r="AJ681" s="6">
        <v>0</v>
      </c>
      <c r="AK681" s="6">
        <v>0</v>
      </c>
      <c r="AL681" s="6">
        <v>0</v>
      </c>
      <c r="AM681" s="6">
        <v>0</v>
      </c>
    </row>
    <row r="682" spans="1:39" ht="30">
      <c r="A682" s="9"/>
      <c r="B682" s="38" t="s">
        <v>1073</v>
      </c>
      <c r="C682" s="6" t="s">
        <v>943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0.502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  <c r="AB682" s="6">
        <v>0</v>
      </c>
      <c r="AC682" s="6">
        <v>0</v>
      </c>
      <c r="AD682" s="6">
        <v>0</v>
      </c>
      <c r="AE682" s="6">
        <v>0</v>
      </c>
      <c r="AF682" s="6">
        <v>0</v>
      </c>
      <c r="AG682" s="6">
        <v>0</v>
      </c>
      <c r="AH682" s="6">
        <v>0</v>
      </c>
      <c r="AI682" s="6">
        <v>0</v>
      </c>
      <c r="AJ682" s="6">
        <v>0</v>
      </c>
      <c r="AK682" s="6">
        <v>0</v>
      </c>
      <c r="AL682" s="6">
        <v>0</v>
      </c>
      <c r="AM682" s="6">
        <v>0</v>
      </c>
    </row>
    <row r="683" spans="1:39" ht="30">
      <c r="A683" s="9"/>
      <c r="B683" s="38" t="s">
        <v>1074</v>
      </c>
      <c r="C683" s="6" t="s">
        <v>943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0.91600000000000004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  <c r="AD683" s="6">
        <v>0</v>
      </c>
      <c r="AE683" s="6">
        <v>0</v>
      </c>
      <c r="AF683" s="6">
        <v>0</v>
      </c>
      <c r="AG683" s="6">
        <v>0</v>
      </c>
      <c r="AH683" s="6">
        <v>0</v>
      </c>
      <c r="AI683" s="6">
        <v>0</v>
      </c>
      <c r="AJ683" s="6">
        <v>0</v>
      </c>
      <c r="AK683" s="6">
        <v>0</v>
      </c>
      <c r="AL683" s="6">
        <v>0</v>
      </c>
      <c r="AM683" s="6">
        <v>0</v>
      </c>
    </row>
    <row r="684" spans="1:39" ht="15.75">
      <c r="A684" s="9"/>
      <c r="B684" s="32" t="s">
        <v>61</v>
      </c>
      <c r="C684" s="6"/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  <c r="AC684" s="6">
        <v>0</v>
      </c>
      <c r="AD684" s="6">
        <v>0</v>
      </c>
      <c r="AE684" s="6">
        <v>0</v>
      </c>
      <c r="AF684" s="6">
        <v>0</v>
      </c>
      <c r="AG684" s="6">
        <v>0</v>
      </c>
      <c r="AH684" s="6">
        <v>0</v>
      </c>
      <c r="AI684" s="6">
        <v>0</v>
      </c>
      <c r="AJ684" s="6">
        <v>0</v>
      </c>
      <c r="AK684" s="6">
        <v>0</v>
      </c>
      <c r="AL684" s="6">
        <v>0</v>
      </c>
      <c r="AM684" s="6">
        <v>0</v>
      </c>
    </row>
    <row r="685" spans="1:39" ht="30">
      <c r="A685" s="9"/>
      <c r="B685" s="38" t="s">
        <v>1075</v>
      </c>
      <c r="C685" s="6" t="s">
        <v>943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f>0.4-0.2</f>
        <v>0.2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0.4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0</v>
      </c>
      <c r="AB685" s="6">
        <v>0</v>
      </c>
      <c r="AC685" s="6">
        <v>0</v>
      </c>
      <c r="AD685" s="6">
        <v>0</v>
      </c>
      <c r="AE685" s="6">
        <v>0</v>
      </c>
      <c r="AF685" s="6">
        <v>0</v>
      </c>
      <c r="AG685" s="6">
        <v>0</v>
      </c>
      <c r="AH685" s="6">
        <v>0</v>
      </c>
      <c r="AI685" s="6">
        <v>0</v>
      </c>
      <c r="AJ685" s="6">
        <v>0</v>
      </c>
      <c r="AK685" s="6">
        <v>0</v>
      </c>
      <c r="AL685" s="6">
        <v>0</v>
      </c>
      <c r="AM685" s="6">
        <v>0</v>
      </c>
    </row>
    <row r="686" spans="1:39" ht="15.75">
      <c r="A686" s="9"/>
      <c r="B686" s="38" t="s">
        <v>1076</v>
      </c>
      <c r="C686" s="6" t="s">
        <v>943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0.63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0</v>
      </c>
      <c r="AC686" s="6">
        <v>0</v>
      </c>
      <c r="AD686" s="6">
        <v>0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6">
        <v>0</v>
      </c>
      <c r="AK686" s="6">
        <v>0</v>
      </c>
      <c r="AL686" s="6">
        <v>0</v>
      </c>
      <c r="AM686" s="6">
        <v>0</v>
      </c>
    </row>
    <row r="687" spans="1:39" ht="15.75">
      <c r="A687" s="9"/>
      <c r="B687" s="38" t="s">
        <v>1077</v>
      </c>
      <c r="C687" s="6" t="s">
        <v>943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0.52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0</v>
      </c>
      <c r="AC687" s="6">
        <v>0</v>
      </c>
      <c r="AD687" s="6">
        <v>0</v>
      </c>
      <c r="AE687" s="6">
        <v>0</v>
      </c>
      <c r="AF687" s="6">
        <v>0</v>
      </c>
      <c r="AG687" s="6">
        <v>0</v>
      </c>
      <c r="AH687" s="6">
        <v>0</v>
      </c>
      <c r="AI687" s="6">
        <v>0</v>
      </c>
      <c r="AJ687" s="6">
        <v>0</v>
      </c>
      <c r="AK687" s="6">
        <v>0</v>
      </c>
      <c r="AL687" s="6">
        <v>0</v>
      </c>
      <c r="AM687" s="6">
        <v>0</v>
      </c>
    </row>
    <row r="688" spans="1:39" ht="15.75">
      <c r="A688" s="9"/>
      <c r="B688" s="38" t="s">
        <v>1078</v>
      </c>
      <c r="C688" s="6" t="s">
        <v>943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0.8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0</v>
      </c>
      <c r="X688" s="6">
        <v>0</v>
      </c>
      <c r="Y688" s="6">
        <v>0</v>
      </c>
      <c r="Z688" s="6">
        <v>0</v>
      </c>
      <c r="AA688" s="6">
        <v>0</v>
      </c>
      <c r="AB688" s="6">
        <v>0</v>
      </c>
      <c r="AC688" s="6">
        <v>0</v>
      </c>
      <c r="AD688" s="6">
        <v>0</v>
      </c>
      <c r="AE688" s="6">
        <v>0</v>
      </c>
      <c r="AF688" s="6">
        <v>0</v>
      </c>
      <c r="AG688" s="6">
        <v>0</v>
      </c>
      <c r="AH688" s="6">
        <v>0</v>
      </c>
      <c r="AI688" s="6">
        <v>0</v>
      </c>
      <c r="AJ688" s="6">
        <v>0</v>
      </c>
      <c r="AK688" s="6">
        <v>0</v>
      </c>
      <c r="AL688" s="6">
        <v>0</v>
      </c>
      <c r="AM688" s="6">
        <v>0</v>
      </c>
    </row>
    <row r="689" spans="1:39" ht="30">
      <c r="A689" s="9"/>
      <c r="B689" s="38" t="s">
        <v>1079</v>
      </c>
      <c r="C689" s="6" t="s">
        <v>943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0.55000000000000004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  <c r="AB689" s="6">
        <v>0</v>
      </c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0</v>
      </c>
      <c r="AI689" s="6">
        <v>0</v>
      </c>
      <c r="AJ689" s="6">
        <v>0</v>
      </c>
      <c r="AK689" s="6">
        <v>0</v>
      </c>
      <c r="AL689" s="6">
        <v>0</v>
      </c>
      <c r="AM689" s="6">
        <v>0</v>
      </c>
    </row>
    <row r="690" spans="1:39" ht="30">
      <c r="A690" s="9"/>
      <c r="B690" s="38" t="s">
        <v>1080</v>
      </c>
      <c r="C690" s="6" t="s">
        <v>943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1.1499999999999999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  <c r="AB690" s="6">
        <v>0</v>
      </c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6">
        <v>0</v>
      </c>
      <c r="AI690" s="6">
        <v>0</v>
      </c>
      <c r="AJ690" s="6">
        <v>0</v>
      </c>
      <c r="AK690" s="6">
        <v>0</v>
      </c>
      <c r="AL690" s="6">
        <v>0</v>
      </c>
      <c r="AM690" s="6">
        <v>0</v>
      </c>
    </row>
    <row r="691" spans="1:39" ht="30">
      <c r="A691" s="9"/>
      <c r="B691" s="38" t="s">
        <v>1081</v>
      </c>
      <c r="C691" s="6" t="s">
        <v>943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0.73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0</v>
      </c>
      <c r="Z691" s="6">
        <v>0</v>
      </c>
      <c r="AA691" s="6">
        <v>0</v>
      </c>
      <c r="AB691" s="6">
        <v>0</v>
      </c>
      <c r="AC691" s="6">
        <v>0</v>
      </c>
      <c r="AD691" s="6">
        <v>0</v>
      </c>
      <c r="AE691" s="6">
        <v>0</v>
      </c>
      <c r="AF691" s="6">
        <v>0</v>
      </c>
      <c r="AG691" s="6">
        <v>0</v>
      </c>
      <c r="AH691" s="6">
        <v>0</v>
      </c>
      <c r="AI691" s="6">
        <v>0</v>
      </c>
      <c r="AJ691" s="6">
        <v>0</v>
      </c>
      <c r="AK691" s="6">
        <v>0</v>
      </c>
      <c r="AL691" s="6">
        <v>0</v>
      </c>
      <c r="AM691" s="6">
        <v>0</v>
      </c>
    </row>
    <row r="692" spans="1:39" ht="30">
      <c r="A692" s="9"/>
      <c r="B692" s="38" t="s">
        <v>1082</v>
      </c>
      <c r="C692" s="6" t="s">
        <v>943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0.88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0</v>
      </c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0</v>
      </c>
      <c r="AI692" s="6">
        <v>0</v>
      </c>
      <c r="AJ692" s="6">
        <v>0</v>
      </c>
      <c r="AK692" s="6">
        <v>0</v>
      </c>
      <c r="AL692" s="6">
        <v>0</v>
      </c>
      <c r="AM692" s="6">
        <v>0</v>
      </c>
    </row>
    <row r="693" spans="1:39" ht="15.75">
      <c r="A693" s="9"/>
      <c r="B693" s="32" t="s">
        <v>63</v>
      </c>
      <c r="C693" s="6"/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6">
        <v>0</v>
      </c>
      <c r="AI693" s="6">
        <v>0</v>
      </c>
      <c r="AJ693" s="6">
        <v>0</v>
      </c>
      <c r="AK693" s="6">
        <v>0</v>
      </c>
      <c r="AL693" s="6">
        <v>0</v>
      </c>
      <c r="AM693" s="6">
        <v>0</v>
      </c>
    </row>
    <row r="694" spans="1:39" ht="30">
      <c r="A694" s="9"/>
      <c r="B694" s="38" t="s">
        <v>1083</v>
      </c>
      <c r="C694" s="6" t="s">
        <v>943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0.82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6">
        <v>0</v>
      </c>
      <c r="AE694" s="6">
        <v>0</v>
      </c>
      <c r="AF694" s="6">
        <v>0</v>
      </c>
      <c r="AG694" s="6">
        <v>0</v>
      </c>
      <c r="AH694" s="6">
        <v>0</v>
      </c>
      <c r="AI694" s="6">
        <v>0</v>
      </c>
      <c r="AJ694" s="6">
        <v>0</v>
      </c>
      <c r="AK694" s="6">
        <v>0</v>
      </c>
      <c r="AL694" s="6">
        <v>0</v>
      </c>
      <c r="AM694" s="6">
        <v>0</v>
      </c>
    </row>
    <row r="695" spans="1:39" ht="15.75">
      <c r="A695" s="9"/>
      <c r="B695" s="38" t="s">
        <v>1084</v>
      </c>
      <c r="C695" s="6" t="s">
        <v>943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0.14099999999999999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0</v>
      </c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0</v>
      </c>
      <c r="AI695" s="6">
        <v>0</v>
      </c>
      <c r="AJ695" s="6">
        <v>0</v>
      </c>
      <c r="AK695" s="6">
        <v>0</v>
      </c>
      <c r="AL695" s="6">
        <v>0</v>
      </c>
      <c r="AM695" s="6">
        <v>0</v>
      </c>
    </row>
    <row r="696" spans="1:39" ht="30">
      <c r="A696" s="9"/>
      <c r="B696" s="38" t="s">
        <v>1085</v>
      </c>
      <c r="C696" s="6" t="s">
        <v>943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0.92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0</v>
      </c>
      <c r="AI696" s="6">
        <v>0</v>
      </c>
      <c r="AJ696" s="6">
        <v>0</v>
      </c>
      <c r="AK696" s="6">
        <v>0</v>
      </c>
      <c r="AL696" s="6">
        <v>0</v>
      </c>
      <c r="AM696" s="6">
        <v>0</v>
      </c>
    </row>
    <row r="697" spans="1:39" ht="30">
      <c r="A697" s="9"/>
      <c r="B697" s="38" t="s">
        <v>1086</v>
      </c>
      <c r="C697" s="6" t="s">
        <v>943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1.5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  <c r="AB697" s="6">
        <v>0</v>
      </c>
      <c r="AC697" s="6">
        <v>0</v>
      </c>
      <c r="AD697" s="6">
        <v>0</v>
      </c>
      <c r="AE697" s="6">
        <v>0</v>
      </c>
      <c r="AF697" s="6">
        <v>0</v>
      </c>
      <c r="AG697" s="6">
        <v>0</v>
      </c>
      <c r="AH697" s="6">
        <v>0</v>
      </c>
      <c r="AI697" s="6">
        <v>0</v>
      </c>
      <c r="AJ697" s="6">
        <v>0</v>
      </c>
      <c r="AK697" s="6">
        <v>0</v>
      </c>
      <c r="AL697" s="6">
        <v>0</v>
      </c>
      <c r="AM697" s="6">
        <v>0</v>
      </c>
    </row>
    <row r="698" spans="1:39" ht="30">
      <c r="A698" s="9"/>
      <c r="B698" s="38" t="s">
        <v>1087</v>
      </c>
      <c r="C698" s="6" t="s">
        <v>943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f>0.2-0.105</f>
        <v>9.5000000000000015E-2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0.2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  <c r="Z698" s="6">
        <v>0</v>
      </c>
      <c r="AA698" s="6">
        <v>0</v>
      </c>
      <c r="AB698" s="6">
        <v>0</v>
      </c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0</v>
      </c>
      <c r="AI698" s="6">
        <v>0</v>
      </c>
      <c r="AJ698" s="6">
        <v>0</v>
      </c>
      <c r="AK698" s="6">
        <v>0</v>
      </c>
      <c r="AL698" s="6">
        <v>0</v>
      </c>
      <c r="AM698" s="6">
        <v>0</v>
      </c>
    </row>
    <row r="699" spans="1:39" ht="30">
      <c r="A699" s="9"/>
      <c r="B699" s="38" t="s">
        <v>1410</v>
      </c>
      <c r="C699" s="6" t="s">
        <v>943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  <c r="I699" s="6">
        <f>2.1-2</f>
        <v>0.10000000000000009</v>
      </c>
      <c r="J699" s="6">
        <v>0</v>
      </c>
      <c r="K699" s="6">
        <v>0</v>
      </c>
      <c r="L699" s="6">
        <v>0</v>
      </c>
      <c r="M699" s="6">
        <v>0</v>
      </c>
      <c r="N699" s="6">
        <v>2.1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  <c r="AB699" s="6">
        <v>0</v>
      </c>
      <c r="AC699" s="6">
        <v>0</v>
      </c>
      <c r="AD699" s="6">
        <v>0</v>
      </c>
      <c r="AE699" s="6">
        <v>0</v>
      </c>
      <c r="AF699" s="6">
        <v>0</v>
      </c>
      <c r="AG699" s="6">
        <v>0</v>
      </c>
      <c r="AH699" s="6">
        <v>0</v>
      </c>
      <c r="AI699" s="6">
        <v>0</v>
      </c>
      <c r="AJ699" s="6">
        <v>0</v>
      </c>
      <c r="AK699" s="6">
        <v>0</v>
      </c>
      <c r="AL699" s="6">
        <v>0</v>
      </c>
      <c r="AM699" s="6">
        <v>0</v>
      </c>
    </row>
    <row r="700" spans="1:39" ht="30">
      <c r="A700" s="9"/>
      <c r="B700" s="38" t="s">
        <v>1088</v>
      </c>
      <c r="C700" s="6" t="s">
        <v>943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1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  <c r="AB700" s="6">
        <v>0</v>
      </c>
      <c r="AC700" s="6">
        <v>0</v>
      </c>
      <c r="AD700" s="6">
        <v>0</v>
      </c>
      <c r="AE700" s="6">
        <v>0</v>
      </c>
      <c r="AF700" s="6">
        <v>0</v>
      </c>
      <c r="AG700" s="6">
        <v>0</v>
      </c>
      <c r="AH700" s="6">
        <v>0</v>
      </c>
      <c r="AI700" s="6">
        <v>0</v>
      </c>
      <c r="AJ700" s="6">
        <v>0</v>
      </c>
      <c r="AK700" s="6">
        <v>0</v>
      </c>
      <c r="AL700" s="6">
        <v>0</v>
      </c>
      <c r="AM700" s="6">
        <v>0</v>
      </c>
    </row>
    <row r="701" spans="1:39" ht="15.75">
      <c r="A701" s="9"/>
      <c r="B701" s="32" t="s">
        <v>72</v>
      </c>
      <c r="C701" s="6"/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6">
        <v>0</v>
      </c>
      <c r="AE701" s="6">
        <v>0</v>
      </c>
      <c r="AF701" s="6">
        <v>0</v>
      </c>
      <c r="AG701" s="6">
        <v>0</v>
      </c>
      <c r="AH701" s="6">
        <v>0</v>
      </c>
      <c r="AI701" s="6">
        <v>0</v>
      </c>
      <c r="AJ701" s="6">
        <v>0</v>
      </c>
      <c r="AK701" s="6">
        <v>0</v>
      </c>
      <c r="AL701" s="6">
        <v>0</v>
      </c>
      <c r="AM701" s="6">
        <v>0</v>
      </c>
    </row>
    <row r="702" spans="1:39" ht="15.75" customHeight="1">
      <c r="A702" s="9"/>
      <c r="B702" s="38" t="s">
        <v>1089</v>
      </c>
      <c r="C702" s="6" t="s">
        <v>943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29">
        <v>0.42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0</v>
      </c>
      <c r="AC702" s="6">
        <v>0</v>
      </c>
      <c r="AD702" s="6">
        <v>0</v>
      </c>
      <c r="AE702" s="6">
        <v>0</v>
      </c>
      <c r="AF702" s="6">
        <v>0</v>
      </c>
      <c r="AG702" s="6">
        <v>0</v>
      </c>
      <c r="AH702" s="6">
        <v>0</v>
      </c>
      <c r="AI702" s="6">
        <v>0</v>
      </c>
      <c r="AJ702" s="6">
        <v>0</v>
      </c>
      <c r="AK702" s="6">
        <v>0</v>
      </c>
      <c r="AL702" s="6">
        <v>0</v>
      </c>
      <c r="AM702" s="6">
        <v>0</v>
      </c>
    </row>
    <row r="703" spans="1:39" ht="30">
      <c r="A703" s="9"/>
      <c r="B703" s="38" t="s">
        <v>1090</v>
      </c>
      <c r="C703" s="6" t="s">
        <v>943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0.33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6">
        <v>0</v>
      </c>
      <c r="AB703" s="6">
        <v>0</v>
      </c>
      <c r="AC703" s="6">
        <v>0</v>
      </c>
      <c r="AD703" s="6">
        <v>0</v>
      </c>
      <c r="AE703" s="6">
        <v>0</v>
      </c>
      <c r="AF703" s="6">
        <v>0</v>
      </c>
      <c r="AG703" s="6">
        <v>0</v>
      </c>
      <c r="AH703" s="6">
        <v>0</v>
      </c>
      <c r="AI703" s="6">
        <v>0</v>
      </c>
      <c r="AJ703" s="6">
        <v>0</v>
      </c>
      <c r="AK703" s="6">
        <v>0</v>
      </c>
      <c r="AL703" s="6">
        <v>0</v>
      </c>
      <c r="AM703" s="6">
        <v>0</v>
      </c>
    </row>
    <row r="704" spans="1:39" ht="30">
      <c r="A704" s="9"/>
      <c r="B704" s="38" t="s">
        <v>1091</v>
      </c>
      <c r="C704" s="6" t="s">
        <v>943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0.13500000000000001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0</v>
      </c>
      <c r="AC704" s="6">
        <v>0</v>
      </c>
      <c r="AD704" s="6">
        <v>0</v>
      </c>
      <c r="AE704" s="6">
        <v>0</v>
      </c>
      <c r="AF704" s="6">
        <v>0</v>
      </c>
      <c r="AG704" s="6">
        <v>0</v>
      </c>
      <c r="AH704" s="6">
        <v>0</v>
      </c>
      <c r="AI704" s="6">
        <v>0</v>
      </c>
      <c r="AJ704" s="6">
        <v>0</v>
      </c>
      <c r="AK704" s="6">
        <v>0</v>
      </c>
      <c r="AL704" s="6">
        <v>0</v>
      </c>
      <c r="AM704" s="6">
        <v>0</v>
      </c>
    </row>
    <row r="705" spans="1:39" ht="30">
      <c r="A705" s="9"/>
      <c r="B705" s="38" t="s">
        <v>1092</v>
      </c>
      <c r="C705" s="6" t="s">
        <v>943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0.45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0</v>
      </c>
      <c r="V705" s="6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  <c r="AB705" s="6">
        <v>0</v>
      </c>
      <c r="AC705" s="6">
        <v>0</v>
      </c>
      <c r="AD705" s="6">
        <v>0</v>
      </c>
      <c r="AE705" s="6">
        <v>0</v>
      </c>
      <c r="AF705" s="6">
        <v>0</v>
      </c>
      <c r="AG705" s="6">
        <v>0</v>
      </c>
      <c r="AH705" s="6">
        <v>0</v>
      </c>
      <c r="AI705" s="6">
        <v>0</v>
      </c>
      <c r="AJ705" s="6">
        <v>0</v>
      </c>
      <c r="AK705" s="6">
        <v>0</v>
      </c>
      <c r="AL705" s="6">
        <v>0</v>
      </c>
      <c r="AM705" s="6">
        <v>0</v>
      </c>
    </row>
    <row r="706" spans="1:39" ht="30">
      <c r="A706" s="9"/>
      <c r="B706" s="38" t="s">
        <v>1093</v>
      </c>
      <c r="C706" s="6" t="s">
        <v>943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0.61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0</v>
      </c>
      <c r="AA706" s="6">
        <v>0</v>
      </c>
      <c r="AB706" s="6">
        <v>0</v>
      </c>
      <c r="AC706" s="6">
        <v>0</v>
      </c>
      <c r="AD706" s="6">
        <v>0</v>
      </c>
      <c r="AE706" s="6">
        <v>0</v>
      </c>
      <c r="AF706" s="6">
        <v>0</v>
      </c>
      <c r="AG706" s="6">
        <v>0</v>
      </c>
      <c r="AH706" s="6">
        <v>0</v>
      </c>
      <c r="AI706" s="6">
        <v>0</v>
      </c>
      <c r="AJ706" s="6">
        <v>0</v>
      </c>
      <c r="AK706" s="6">
        <v>0</v>
      </c>
      <c r="AL706" s="6">
        <v>0</v>
      </c>
      <c r="AM706" s="6">
        <v>0</v>
      </c>
    </row>
    <row r="707" spans="1:39" ht="15.75">
      <c r="A707" s="9"/>
      <c r="B707" s="32" t="s">
        <v>64</v>
      </c>
      <c r="C707" s="6"/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  <c r="AB707" s="6">
        <v>0</v>
      </c>
      <c r="AC707" s="6">
        <v>0</v>
      </c>
      <c r="AD707" s="6">
        <v>0</v>
      </c>
      <c r="AE707" s="6">
        <v>0</v>
      </c>
      <c r="AF707" s="6">
        <v>0</v>
      </c>
      <c r="AG707" s="6">
        <v>0</v>
      </c>
      <c r="AH707" s="6">
        <v>0</v>
      </c>
      <c r="AI707" s="6">
        <v>0</v>
      </c>
      <c r="AJ707" s="6">
        <v>0</v>
      </c>
      <c r="AK707" s="6">
        <v>0</v>
      </c>
      <c r="AL707" s="6">
        <v>0</v>
      </c>
      <c r="AM707" s="6">
        <v>0</v>
      </c>
    </row>
    <row r="708" spans="1:39" ht="30">
      <c r="A708" s="9"/>
      <c r="B708" s="38" t="s">
        <v>1094</v>
      </c>
      <c r="C708" s="6" t="s">
        <v>943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0.6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  <c r="AB708" s="6">
        <v>0</v>
      </c>
      <c r="AC708" s="6">
        <v>0</v>
      </c>
      <c r="AD708" s="6">
        <v>0</v>
      </c>
      <c r="AE708" s="6">
        <v>0</v>
      </c>
      <c r="AF708" s="6">
        <v>0</v>
      </c>
      <c r="AG708" s="6">
        <v>0</v>
      </c>
      <c r="AH708" s="6">
        <v>0</v>
      </c>
      <c r="AI708" s="6">
        <v>0</v>
      </c>
      <c r="AJ708" s="6">
        <v>0</v>
      </c>
      <c r="AK708" s="6">
        <v>0</v>
      </c>
      <c r="AL708" s="6">
        <v>0</v>
      </c>
      <c r="AM708" s="6">
        <v>0</v>
      </c>
    </row>
    <row r="709" spans="1:39" ht="15.75">
      <c r="A709" s="9"/>
      <c r="B709" s="38" t="s">
        <v>533</v>
      </c>
      <c r="C709" s="6" t="s">
        <v>943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0.3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C709" s="6">
        <v>0</v>
      </c>
      <c r="AD709" s="6">
        <v>0</v>
      </c>
      <c r="AE709" s="6">
        <v>0</v>
      </c>
      <c r="AF709" s="6">
        <v>0</v>
      </c>
      <c r="AG709" s="6">
        <v>0</v>
      </c>
      <c r="AH709" s="6">
        <v>0</v>
      </c>
      <c r="AI709" s="6">
        <v>0</v>
      </c>
      <c r="AJ709" s="6">
        <v>0</v>
      </c>
      <c r="AK709" s="6">
        <v>0</v>
      </c>
      <c r="AL709" s="6">
        <v>0</v>
      </c>
      <c r="AM709" s="6">
        <v>0</v>
      </c>
    </row>
    <row r="710" spans="1:39" ht="30">
      <c r="A710" s="9"/>
      <c r="B710" s="38" t="s">
        <v>1095</v>
      </c>
      <c r="C710" s="6" t="s">
        <v>943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1.5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  <c r="AB710" s="6">
        <v>0</v>
      </c>
      <c r="AC710" s="6">
        <v>0</v>
      </c>
      <c r="AD710" s="6">
        <v>0</v>
      </c>
      <c r="AE710" s="6">
        <v>0</v>
      </c>
      <c r="AF710" s="6">
        <v>0</v>
      </c>
      <c r="AG710" s="6">
        <v>0</v>
      </c>
      <c r="AH710" s="6">
        <v>0</v>
      </c>
      <c r="AI710" s="6">
        <v>0</v>
      </c>
      <c r="AJ710" s="6">
        <v>0</v>
      </c>
      <c r="AK710" s="6">
        <v>0</v>
      </c>
      <c r="AL710" s="6">
        <v>0</v>
      </c>
      <c r="AM710" s="6">
        <v>0</v>
      </c>
    </row>
    <row r="711" spans="1:39" ht="30">
      <c r="A711" s="9"/>
      <c r="B711" s="38" t="s">
        <v>1411</v>
      </c>
      <c r="C711" s="6" t="s">
        <v>943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1.5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0</v>
      </c>
      <c r="AC711" s="6">
        <v>0</v>
      </c>
      <c r="AD711" s="6">
        <v>0</v>
      </c>
      <c r="AE711" s="6">
        <v>0</v>
      </c>
      <c r="AF711" s="6">
        <v>0</v>
      </c>
      <c r="AG711" s="6">
        <v>0</v>
      </c>
      <c r="AH711" s="6">
        <v>0</v>
      </c>
      <c r="AI711" s="6">
        <v>0</v>
      </c>
      <c r="AJ711" s="6">
        <v>0</v>
      </c>
      <c r="AK711" s="6">
        <v>0</v>
      </c>
      <c r="AL711" s="6">
        <v>0</v>
      </c>
      <c r="AM711" s="6">
        <v>0</v>
      </c>
    </row>
    <row r="712" spans="1:39" ht="15.75">
      <c r="A712" s="9"/>
      <c r="B712" s="32" t="s">
        <v>196</v>
      </c>
      <c r="C712" s="6"/>
      <c r="D712" s="6">
        <v>0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-2.64E-2</v>
      </c>
      <c r="AC712" s="12">
        <v>0</v>
      </c>
      <c r="AD712" s="12">
        <f>-0.01174</f>
        <v>-1.174E-2</v>
      </c>
      <c r="AE712" s="12">
        <v>0</v>
      </c>
      <c r="AF712" s="12">
        <v>0</v>
      </c>
      <c r="AG712" s="12">
        <v>0</v>
      </c>
      <c r="AH712" s="12">
        <v>0</v>
      </c>
      <c r="AI712" s="12">
        <v>0</v>
      </c>
      <c r="AJ712" s="12">
        <v>0</v>
      </c>
      <c r="AK712" s="12">
        <v>0</v>
      </c>
      <c r="AL712" s="12">
        <v>0</v>
      </c>
      <c r="AM712" s="12">
        <v>0</v>
      </c>
    </row>
    <row r="713" spans="1:39" ht="15.75">
      <c r="A713" s="9"/>
      <c r="B713" s="32" t="s">
        <v>195</v>
      </c>
      <c r="C713" s="12"/>
      <c r="D713" s="6">
        <v>0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12">
        <v>0</v>
      </c>
      <c r="AJ713" s="12">
        <v>0</v>
      </c>
      <c r="AK713" s="12">
        <v>0</v>
      </c>
      <c r="AL713" s="12">
        <v>0</v>
      </c>
      <c r="AM713" s="12">
        <v>0</v>
      </c>
    </row>
    <row r="714" spans="1:39" ht="15.75">
      <c r="A714" s="9"/>
      <c r="B714" s="38" t="s">
        <v>1096</v>
      </c>
      <c r="C714" s="12" t="s">
        <v>944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0.05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>
        <v>0</v>
      </c>
      <c r="AE714" s="6">
        <v>0</v>
      </c>
      <c r="AF714" s="6">
        <v>0</v>
      </c>
      <c r="AG714" s="6">
        <v>0</v>
      </c>
      <c r="AH714" s="6">
        <v>0</v>
      </c>
      <c r="AI714" s="6">
        <v>0</v>
      </c>
      <c r="AJ714" s="6">
        <v>0</v>
      </c>
      <c r="AK714" s="6">
        <v>0</v>
      </c>
      <c r="AL714" s="6">
        <v>0</v>
      </c>
      <c r="AM714" s="6">
        <v>0</v>
      </c>
    </row>
    <row r="715" spans="1:39" ht="30">
      <c r="A715" s="9"/>
      <c r="B715" s="38" t="s">
        <v>1097</v>
      </c>
      <c r="C715" s="12" t="s">
        <v>944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1.05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0</v>
      </c>
      <c r="AB715" s="6">
        <v>0</v>
      </c>
      <c r="AC715" s="6">
        <v>0</v>
      </c>
      <c r="AD715" s="6">
        <v>0</v>
      </c>
      <c r="AE715" s="6">
        <v>0</v>
      </c>
      <c r="AF715" s="6">
        <v>0</v>
      </c>
      <c r="AG715" s="6">
        <v>0</v>
      </c>
      <c r="AH715" s="6">
        <v>0</v>
      </c>
      <c r="AI715" s="6">
        <v>0</v>
      </c>
      <c r="AJ715" s="6">
        <v>0</v>
      </c>
      <c r="AK715" s="6">
        <v>0</v>
      </c>
      <c r="AL715" s="6">
        <v>0</v>
      </c>
      <c r="AM715" s="6">
        <v>0</v>
      </c>
    </row>
    <row r="716" spans="1:39" ht="30">
      <c r="A716" s="9"/>
      <c r="B716" s="38" t="s">
        <v>1098</v>
      </c>
      <c r="C716" s="12" t="s">
        <v>944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0.86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0</v>
      </c>
      <c r="AA716" s="6">
        <v>0</v>
      </c>
      <c r="AB716" s="6">
        <v>0</v>
      </c>
      <c r="AC716" s="6">
        <v>0</v>
      </c>
      <c r="AD716" s="6">
        <v>0</v>
      </c>
      <c r="AE716" s="6">
        <v>0</v>
      </c>
      <c r="AF716" s="6">
        <v>0</v>
      </c>
      <c r="AG716" s="6">
        <v>0</v>
      </c>
      <c r="AH716" s="6">
        <v>0</v>
      </c>
      <c r="AI716" s="6">
        <v>0</v>
      </c>
      <c r="AJ716" s="6">
        <v>0</v>
      </c>
      <c r="AK716" s="6">
        <v>0</v>
      </c>
      <c r="AL716" s="6">
        <v>0</v>
      </c>
      <c r="AM716" s="6">
        <v>0</v>
      </c>
    </row>
    <row r="717" spans="1:39" ht="30">
      <c r="A717" s="9"/>
      <c r="B717" s="38" t="s">
        <v>1099</v>
      </c>
      <c r="C717" s="12" t="s">
        <v>944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0.98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6">
        <v>0</v>
      </c>
      <c r="AB717" s="6">
        <v>0</v>
      </c>
      <c r="AC717" s="6">
        <v>0</v>
      </c>
      <c r="AD717" s="6">
        <v>0</v>
      </c>
      <c r="AE717" s="6">
        <v>0</v>
      </c>
      <c r="AF717" s="6">
        <v>0</v>
      </c>
      <c r="AG717" s="6">
        <v>0</v>
      </c>
      <c r="AH717" s="6">
        <v>0</v>
      </c>
      <c r="AI717" s="6">
        <v>0</v>
      </c>
      <c r="AJ717" s="6">
        <v>0</v>
      </c>
      <c r="AK717" s="6">
        <v>0</v>
      </c>
      <c r="AL717" s="6">
        <v>0</v>
      </c>
      <c r="AM717" s="6">
        <v>0</v>
      </c>
    </row>
    <row r="718" spans="1:39" ht="30">
      <c r="A718" s="9"/>
      <c r="B718" s="38" t="s">
        <v>1100</v>
      </c>
      <c r="C718" s="12" t="s">
        <v>944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0.78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  <c r="AB718" s="6">
        <v>0</v>
      </c>
      <c r="AC718" s="6">
        <v>0</v>
      </c>
      <c r="AD718" s="6">
        <v>0</v>
      </c>
      <c r="AE718" s="6">
        <v>0</v>
      </c>
      <c r="AF718" s="6">
        <v>0</v>
      </c>
      <c r="AG718" s="6">
        <v>0</v>
      </c>
      <c r="AH718" s="6">
        <v>0</v>
      </c>
      <c r="AI718" s="6">
        <v>0</v>
      </c>
      <c r="AJ718" s="6">
        <v>0</v>
      </c>
      <c r="AK718" s="6">
        <v>0</v>
      </c>
      <c r="AL718" s="6">
        <v>0</v>
      </c>
      <c r="AM718" s="6">
        <v>0</v>
      </c>
    </row>
    <row r="719" spans="1:39" ht="30">
      <c r="A719" s="9"/>
      <c r="B719" s="38" t="s">
        <v>1101</v>
      </c>
      <c r="C719" s="12" t="s">
        <v>944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2.12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0</v>
      </c>
      <c r="AC719" s="6">
        <v>0</v>
      </c>
      <c r="AD719" s="6">
        <v>0</v>
      </c>
      <c r="AE719" s="6">
        <v>0</v>
      </c>
      <c r="AF719" s="6">
        <v>0</v>
      </c>
      <c r="AG719" s="6">
        <v>0</v>
      </c>
      <c r="AH719" s="6">
        <v>0</v>
      </c>
      <c r="AI719" s="6">
        <v>0</v>
      </c>
      <c r="AJ719" s="6">
        <v>0</v>
      </c>
      <c r="AK719" s="6">
        <v>0</v>
      </c>
      <c r="AL719" s="6">
        <v>0</v>
      </c>
      <c r="AM719" s="6">
        <v>0</v>
      </c>
    </row>
    <row r="720" spans="1:39" ht="15.75" customHeight="1">
      <c r="A720" s="9"/>
      <c r="B720" s="38" t="s">
        <v>1102</v>
      </c>
      <c r="C720" s="12" t="s">
        <v>944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0.08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0</v>
      </c>
      <c r="AC720" s="6">
        <v>0</v>
      </c>
      <c r="AD720" s="6">
        <v>0</v>
      </c>
      <c r="AE720" s="6">
        <v>0</v>
      </c>
      <c r="AF720" s="6">
        <v>0</v>
      </c>
      <c r="AG720" s="6">
        <v>0</v>
      </c>
      <c r="AH720" s="6">
        <v>0</v>
      </c>
      <c r="AI720" s="6">
        <v>0</v>
      </c>
      <c r="AJ720" s="6">
        <v>0</v>
      </c>
      <c r="AK720" s="6">
        <v>0</v>
      </c>
      <c r="AL720" s="6">
        <v>0</v>
      </c>
      <c r="AM720" s="6">
        <v>0</v>
      </c>
    </row>
    <row r="721" spans="1:39" ht="30">
      <c r="A721" s="9"/>
      <c r="B721" s="38" t="s">
        <v>1103</v>
      </c>
      <c r="C721" s="12" t="s">
        <v>944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2.0499999999999998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0</v>
      </c>
      <c r="AC721" s="6">
        <v>0</v>
      </c>
      <c r="AD721" s="6">
        <v>0</v>
      </c>
      <c r="AE721" s="6">
        <v>0</v>
      </c>
      <c r="AF721" s="6">
        <v>0</v>
      </c>
      <c r="AG721" s="6">
        <v>0</v>
      </c>
      <c r="AH721" s="6">
        <v>0</v>
      </c>
      <c r="AI721" s="6">
        <v>0</v>
      </c>
      <c r="AJ721" s="6">
        <v>0</v>
      </c>
      <c r="AK721" s="6">
        <v>0</v>
      </c>
      <c r="AL721" s="6">
        <v>0</v>
      </c>
      <c r="AM721" s="6">
        <v>0</v>
      </c>
    </row>
    <row r="722" spans="1:39" ht="15.75">
      <c r="A722" s="9"/>
      <c r="B722" s="32" t="s">
        <v>71</v>
      </c>
      <c r="C722" s="12"/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0</v>
      </c>
      <c r="AC722" s="6">
        <v>0</v>
      </c>
      <c r="AD722" s="6">
        <v>0</v>
      </c>
      <c r="AE722" s="6">
        <v>0</v>
      </c>
      <c r="AF722" s="6">
        <v>0</v>
      </c>
      <c r="AG722" s="6">
        <v>0</v>
      </c>
      <c r="AH722" s="6">
        <v>0</v>
      </c>
      <c r="AI722" s="6">
        <v>0</v>
      </c>
      <c r="AJ722" s="6">
        <v>0</v>
      </c>
      <c r="AK722" s="6">
        <v>0</v>
      </c>
      <c r="AL722" s="6">
        <v>0</v>
      </c>
      <c r="AM722" s="6">
        <v>0</v>
      </c>
    </row>
    <row r="723" spans="1:39" ht="31.5">
      <c r="A723" s="9"/>
      <c r="B723" s="46" t="s">
        <v>1104</v>
      </c>
      <c r="C723" s="12" t="s">
        <v>944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0.7</v>
      </c>
      <c r="Q723" s="6">
        <v>0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0</v>
      </c>
      <c r="AC723" s="6">
        <v>0</v>
      </c>
      <c r="AD723" s="6">
        <v>0</v>
      </c>
      <c r="AE723" s="6">
        <v>0</v>
      </c>
      <c r="AF723" s="6">
        <v>0</v>
      </c>
      <c r="AG723" s="6">
        <v>0</v>
      </c>
      <c r="AH723" s="6">
        <v>0</v>
      </c>
      <c r="AI723" s="6">
        <v>0</v>
      </c>
      <c r="AJ723" s="6">
        <v>0</v>
      </c>
      <c r="AK723" s="6">
        <v>0</v>
      </c>
      <c r="AL723" s="6">
        <v>0</v>
      </c>
      <c r="AM723" s="6">
        <v>0</v>
      </c>
    </row>
    <row r="724" spans="1:39" ht="30">
      <c r="A724" s="9"/>
      <c r="B724" s="38" t="s">
        <v>1105</v>
      </c>
      <c r="C724" s="12" t="s">
        <v>944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0.95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  <c r="AB724" s="6">
        <v>0</v>
      </c>
      <c r="AC724" s="6">
        <v>0</v>
      </c>
      <c r="AD724" s="6">
        <v>0</v>
      </c>
      <c r="AE724" s="6">
        <v>0</v>
      </c>
      <c r="AF724" s="6">
        <v>0</v>
      </c>
      <c r="AG724" s="6">
        <v>0</v>
      </c>
      <c r="AH724" s="6">
        <v>0</v>
      </c>
      <c r="AI724" s="6">
        <v>0</v>
      </c>
      <c r="AJ724" s="6">
        <v>0</v>
      </c>
      <c r="AK724" s="6">
        <v>0</v>
      </c>
      <c r="AL724" s="6">
        <v>0</v>
      </c>
      <c r="AM724" s="6">
        <v>0</v>
      </c>
    </row>
    <row r="725" spans="1:39" ht="15.75">
      <c r="A725" s="9"/>
      <c r="B725" s="38" t="s">
        <v>1106</v>
      </c>
      <c r="C725" s="12" t="s">
        <v>944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0.45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0</v>
      </c>
      <c r="AB725" s="6">
        <v>0</v>
      </c>
      <c r="AC725" s="6">
        <v>0</v>
      </c>
      <c r="AD725" s="6">
        <v>0</v>
      </c>
      <c r="AE725" s="6">
        <v>0</v>
      </c>
      <c r="AF725" s="6">
        <v>0</v>
      </c>
      <c r="AG725" s="6">
        <v>0</v>
      </c>
      <c r="AH725" s="6">
        <v>0</v>
      </c>
      <c r="AI725" s="6">
        <v>0</v>
      </c>
      <c r="AJ725" s="6">
        <v>0</v>
      </c>
      <c r="AK725" s="6">
        <v>0</v>
      </c>
      <c r="AL725" s="6">
        <v>0</v>
      </c>
      <c r="AM725" s="6">
        <v>0</v>
      </c>
    </row>
    <row r="726" spans="1:39" ht="15.75">
      <c r="A726" s="9"/>
      <c r="B726" s="32" t="s">
        <v>68</v>
      </c>
      <c r="C726" s="12"/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0</v>
      </c>
      <c r="Z726" s="6">
        <v>0</v>
      </c>
      <c r="AA726" s="6">
        <v>0</v>
      </c>
      <c r="AB726" s="6">
        <v>0</v>
      </c>
      <c r="AC726" s="6">
        <v>0</v>
      </c>
      <c r="AD726" s="6">
        <v>0</v>
      </c>
      <c r="AE726" s="6">
        <v>0</v>
      </c>
      <c r="AF726" s="6">
        <v>0</v>
      </c>
      <c r="AG726" s="6">
        <v>0</v>
      </c>
      <c r="AH726" s="6">
        <v>0</v>
      </c>
      <c r="AI726" s="6">
        <v>0</v>
      </c>
      <c r="AJ726" s="6">
        <v>0</v>
      </c>
      <c r="AK726" s="6">
        <v>0</v>
      </c>
      <c r="AL726" s="6">
        <v>0</v>
      </c>
      <c r="AM726" s="6">
        <v>0</v>
      </c>
    </row>
    <row r="727" spans="1:39" ht="31.5">
      <c r="A727" s="9"/>
      <c r="B727" s="46" t="s">
        <v>1107</v>
      </c>
      <c r="C727" s="12" t="s">
        <v>944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1.4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0</v>
      </c>
      <c r="AC727" s="6">
        <v>0</v>
      </c>
      <c r="AD727" s="6">
        <v>0</v>
      </c>
      <c r="AE727" s="6">
        <v>0</v>
      </c>
      <c r="AF727" s="6">
        <v>0</v>
      </c>
      <c r="AG727" s="6">
        <v>0</v>
      </c>
      <c r="AH727" s="6">
        <v>0</v>
      </c>
      <c r="AI727" s="6">
        <v>0</v>
      </c>
      <c r="AJ727" s="6">
        <v>0</v>
      </c>
      <c r="AK727" s="6">
        <v>0</v>
      </c>
      <c r="AL727" s="6">
        <v>0</v>
      </c>
      <c r="AM727" s="6">
        <v>0</v>
      </c>
    </row>
    <row r="728" spans="1:39" ht="31.5">
      <c r="A728" s="9"/>
      <c r="B728" s="46" t="s">
        <v>1108</v>
      </c>
      <c r="C728" s="12" t="s">
        <v>944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1.35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0</v>
      </c>
      <c r="AC728" s="6">
        <v>0</v>
      </c>
      <c r="AD728" s="6">
        <v>0</v>
      </c>
      <c r="AE728" s="6">
        <v>0</v>
      </c>
      <c r="AF728" s="6">
        <v>0</v>
      </c>
      <c r="AG728" s="6">
        <v>0</v>
      </c>
      <c r="AH728" s="6">
        <v>0</v>
      </c>
      <c r="AI728" s="6">
        <v>0</v>
      </c>
      <c r="AJ728" s="6">
        <v>0</v>
      </c>
      <c r="AK728" s="6">
        <v>0</v>
      </c>
      <c r="AL728" s="6">
        <v>0</v>
      </c>
      <c r="AM728" s="6">
        <v>0</v>
      </c>
    </row>
    <row r="729" spans="1:39" ht="30">
      <c r="A729" s="9"/>
      <c r="B729" s="38" t="s">
        <v>1109</v>
      </c>
      <c r="C729" s="12" t="s">
        <v>944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0.96</v>
      </c>
      <c r="Q729" s="6">
        <v>0</v>
      </c>
      <c r="R729" s="6">
        <v>0</v>
      </c>
      <c r="S729" s="6">
        <v>0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  <c r="AB729" s="6">
        <v>0</v>
      </c>
      <c r="AC729" s="6">
        <v>0</v>
      </c>
      <c r="AD729" s="6">
        <v>0</v>
      </c>
      <c r="AE729" s="6">
        <v>0</v>
      </c>
      <c r="AF729" s="6">
        <v>0</v>
      </c>
      <c r="AG729" s="6">
        <v>0</v>
      </c>
      <c r="AH729" s="6">
        <v>0</v>
      </c>
      <c r="AI729" s="6">
        <v>0</v>
      </c>
      <c r="AJ729" s="6">
        <v>0</v>
      </c>
      <c r="AK729" s="6">
        <v>0</v>
      </c>
      <c r="AL729" s="6">
        <v>0</v>
      </c>
      <c r="AM729" s="6">
        <v>0</v>
      </c>
    </row>
    <row r="730" spans="1:39" ht="30">
      <c r="A730" s="9"/>
      <c r="B730" s="38" t="s">
        <v>1110</v>
      </c>
      <c r="C730" s="12" t="s">
        <v>944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1.24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0</v>
      </c>
      <c r="AC730" s="6">
        <v>0</v>
      </c>
      <c r="AD730" s="6">
        <v>0</v>
      </c>
      <c r="AE730" s="6">
        <v>0</v>
      </c>
      <c r="AF730" s="6">
        <v>0</v>
      </c>
      <c r="AG730" s="6">
        <v>0</v>
      </c>
      <c r="AH730" s="6">
        <v>0</v>
      </c>
      <c r="AI730" s="6">
        <v>0</v>
      </c>
      <c r="AJ730" s="6">
        <v>0</v>
      </c>
      <c r="AK730" s="6">
        <v>0</v>
      </c>
      <c r="AL730" s="6">
        <v>0</v>
      </c>
      <c r="AM730" s="6">
        <v>0</v>
      </c>
    </row>
    <row r="731" spans="1:39" ht="15.75">
      <c r="A731" s="9"/>
      <c r="B731" s="32" t="s">
        <v>69</v>
      </c>
      <c r="C731" s="12"/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0</v>
      </c>
      <c r="AC731" s="6">
        <v>0</v>
      </c>
      <c r="AD731" s="6">
        <v>0</v>
      </c>
      <c r="AE731" s="6">
        <v>0</v>
      </c>
      <c r="AF731" s="6">
        <v>0</v>
      </c>
      <c r="AG731" s="6">
        <v>0</v>
      </c>
      <c r="AH731" s="6">
        <v>0</v>
      </c>
      <c r="AI731" s="6">
        <v>0</v>
      </c>
      <c r="AJ731" s="6">
        <v>0</v>
      </c>
      <c r="AK731" s="6">
        <v>0</v>
      </c>
      <c r="AL731" s="6">
        <v>0</v>
      </c>
      <c r="AM731" s="6">
        <v>0</v>
      </c>
    </row>
    <row r="732" spans="1:39" ht="15.75">
      <c r="A732" s="9"/>
      <c r="B732" s="38" t="s">
        <v>1111</v>
      </c>
      <c r="C732" s="12" t="s">
        <v>944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1.7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0</v>
      </c>
      <c r="AC732" s="6">
        <v>0</v>
      </c>
      <c r="AD732" s="6">
        <v>0</v>
      </c>
      <c r="AE732" s="6">
        <v>0</v>
      </c>
      <c r="AF732" s="6">
        <v>0</v>
      </c>
      <c r="AG732" s="6">
        <v>0</v>
      </c>
      <c r="AH732" s="6">
        <v>0</v>
      </c>
      <c r="AI732" s="6">
        <v>0</v>
      </c>
      <c r="AJ732" s="6">
        <v>0</v>
      </c>
      <c r="AK732" s="6">
        <v>0</v>
      </c>
      <c r="AL732" s="6">
        <v>0</v>
      </c>
      <c r="AM732" s="6">
        <v>0</v>
      </c>
    </row>
    <row r="733" spans="1:39" ht="15.75">
      <c r="A733" s="9"/>
      <c r="B733" s="38" t="s">
        <v>1112</v>
      </c>
      <c r="C733" s="12" t="s">
        <v>944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0.5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0</v>
      </c>
      <c r="AC733" s="6">
        <v>0</v>
      </c>
      <c r="AD733" s="6">
        <v>0</v>
      </c>
      <c r="AE733" s="6">
        <v>0</v>
      </c>
      <c r="AF733" s="6">
        <v>0</v>
      </c>
      <c r="AG733" s="6">
        <v>0</v>
      </c>
      <c r="AH733" s="6">
        <v>0</v>
      </c>
      <c r="AI733" s="6">
        <v>0</v>
      </c>
      <c r="AJ733" s="6">
        <v>0</v>
      </c>
      <c r="AK733" s="6">
        <v>0</v>
      </c>
      <c r="AL733" s="6">
        <v>0</v>
      </c>
      <c r="AM733" s="6">
        <v>0</v>
      </c>
    </row>
    <row r="734" spans="1:39" ht="30">
      <c r="A734" s="9"/>
      <c r="B734" s="38" t="s">
        <v>1113</v>
      </c>
      <c r="C734" s="12" t="s">
        <v>944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0.85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0</v>
      </c>
      <c r="AC734" s="6">
        <v>0</v>
      </c>
      <c r="AD734" s="6">
        <v>0</v>
      </c>
      <c r="AE734" s="6">
        <v>0</v>
      </c>
      <c r="AF734" s="6">
        <v>0</v>
      </c>
      <c r="AG734" s="6">
        <v>0</v>
      </c>
      <c r="AH734" s="6">
        <v>0</v>
      </c>
      <c r="AI734" s="6">
        <v>0</v>
      </c>
      <c r="AJ734" s="6">
        <v>0</v>
      </c>
      <c r="AK734" s="6">
        <v>0</v>
      </c>
      <c r="AL734" s="6">
        <v>0</v>
      </c>
      <c r="AM734" s="6">
        <v>0</v>
      </c>
    </row>
    <row r="735" spans="1:39" ht="30">
      <c r="A735" s="9"/>
      <c r="B735" s="38" t="s">
        <v>1114</v>
      </c>
      <c r="C735" s="12" t="s">
        <v>944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1.18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0</v>
      </c>
      <c r="AC735" s="6">
        <v>0</v>
      </c>
      <c r="AD735" s="6">
        <v>0</v>
      </c>
      <c r="AE735" s="6">
        <v>0</v>
      </c>
      <c r="AF735" s="6">
        <v>0</v>
      </c>
      <c r="AG735" s="6">
        <v>0</v>
      </c>
      <c r="AH735" s="6">
        <v>0</v>
      </c>
      <c r="AI735" s="6">
        <v>0</v>
      </c>
      <c r="AJ735" s="6">
        <v>0</v>
      </c>
      <c r="AK735" s="6">
        <v>0</v>
      </c>
      <c r="AL735" s="6">
        <v>0</v>
      </c>
      <c r="AM735" s="6">
        <v>0</v>
      </c>
    </row>
    <row r="736" spans="1:39" ht="30">
      <c r="A736" s="9"/>
      <c r="B736" s="38" t="s">
        <v>1115</v>
      </c>
      <c r="C736" s="12" t="s">
        <v>944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0.97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0</v>
      </c>
      <c r="AC736" s="6">
        <v>0</v>
      </c>
      <c r="AD736" s="6">
        <v>0</v>
      </c>
      <c r="AE736" s="6">
        <v>0</v>
      </c>
      <c r="AF736" s="6">
        <v>0</v>
      </c>
      <c r="AG736" s="6">
        <v>0</v>
      </c>
      <c r="AH736" s="6">
        <v>0</v>
      </c>
      <c r="AI736" s="6">
        <v>0</v>
      </c>
      <c r="AJ736" s="6">
        <v>0</v>
      </c>
      <c r="AK736" s="6">
        <v>0</v>
      </c>
      <c r="AL736" s="6">
        <v>0</v>
      </c>
      <c r="AM736" s="6">
        <v>0</v>
      </c>
    </row>
    <row r="737" spans="1:39" ht="30">
      <c r="A737" s="9"/>
      <c r="B737" s="38" t="s">
        <v>1116</v>
      </c>
      <c r="C737" s="12" t="s">
        <v>944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0.93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0</v>
      </c>
      <c r="AC737" s="6">
        <v>0</v>
      </c>
      <c r="AD737" s="6">
        <v>0</v>
      </c>
      <c r="AE737" s="6">
        <v>0</v>
      </c>
      <c r="AF737" s="6">
        <v>0</v>
      </c>
      <c r="AG737" s="6">
        <v>0</v>
      </c>
      <c r="AH737" s="6">
        <v>0</v>
      </c>
      <c r="AI737" s="6">
        <v>0</v>
      </c>
      <c r="AJ737" s="6">
        <v>0</v>
      </c>
      <c r="AK737" s="6">
        <v>0</v>
      </c>
      <c r="AL737" s="6">
        <v>0</v>
      </c>
      <c r="AM737" s="6">
        <v>0</v>
      </c>
    </row>
    <row r="738" spans="1:39" ht="30">
      <c r="A738" s="9"/>
      <c r="B738" s="38" t="s">
        <v>1117</v>
      </c>
      <c r="C738" s="12" t="s">
        <v>944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0.49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0</v>
      </c>
      <c r="AC738" s="6">
        <v>0</v>
      </c>
      <c r="AD738" s="6">
        <v>0</v>
      </c>
      <c r="AE738" s="6">
        <v>0</v>
      </c>
      <c r="AF738" s="6">
        <v>0</v>
      </c>
      <c r="AG738" s="6">
        <v>0</v>
      </c>
      <c r="AH738" s="6">
        <v>0</v>
      </c>
      <c r="AI738" s="6">
        <v>0</v>
      </c>
      <c r="AJ738" s="6">
        <v>0</v>
      </c>
      <c r="AK738" s="6">
        <v>0</v>
      </c>
      <c r="AL738" s="6">
        <v>0</v>
      </c>
      <c r="AM738" s="6">
        <v>0</v>
      </c>
    </row>
    <row r="739" spans="1:39" ht="30">
      <c r="A739" s="9"/>
      <c r="B739" s="38" t="s">
        <v>1118</v>
      </c>
      <c r="C739" s="12" t="s">
        <v>944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0.38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0</v>
      </c>
      <c r="AC739" s="6">
        <v>0</v>
      </c>
      <c r="AD739" s="6">
        <v>0</v>
      </c>
      <c r="AE739" s="6">
        <v>0</v>
      </c>
      <c r="AF739" s="6">
        <v>0</v>
      </c>
      <c r="AG739" s="6">
        <v>0</v>
      </c>
      <c r="AH739" s="6">
        <v>0</v>
      </c>
      <c r="AI739" s="6">
        <v>0</v>
      </c>
      <c r="AJ739" s="6">
        <v>0</v>
      </c>
      <c r="AK739" s="6">
        <v>0</v>
      </c>
      <c r="AL739" s="6">
        <v>0</v>
      </c>
      <c r="AM739" s="6">
        <v>0</v>
      </c>
    </row>
    <row r="740" spans="1:39" ht="15.75">
      <c r="A740" s="9"/>
      <c r="B740" s="32" t="s">
        <v>62</v>
      </c>
      <c r="C740" s="12"/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0</v>
      </c>
      <c r="AC740" s="6">
        <v>0</v>
      </c>
      <c r="AD740" s="6">
        <v>0</v>
      </c>
      <c r="AE740" s="6">
        <v>0</v>
      </c>
      <c r="AF740" s="6">
        <v>0</v>
      </c>
      <c r="AG740" s="6">
        <v>0</v>
      </c>
      <c r="AH740" s="6">
        <v>0</v>
      </c>
      <c r="AI740" s="6">
        <v>0</v>
      </c>
      <c r="AJ740" s="6">
        <v>0</v>
      </c>
      <c r="AK740" s="6">
        <v>0</v>
      </c>
      <c r="AL740" s="6">
        <v>0</v>
      </c>
      <c r="AM740" s="6">
        <v>0</v>
      </c>
    </row>
    <row r="741" spans="1:39" ht="15.75">
      <c r="A741" s="9"/>
      <c r="B741" s="38" t="s">
        <v>1119</v>
      </c>
      <c r="C741" s="12" t="s">
        <v>944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0.318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0</v>
      </c>
      <c r="AC741" s="6">
        <v>0</v>
      </c>
      <c r="AD741" s="6">
        <v>0</v>
      </c>
      <c r="AE741" s="6">
        <v>0</v>
      </c>
      <c r="AF741" s="6">
        <v>0</v>
      </c>
      <c r="AG741" s="6">
        <v>0</v>
      </c>
      <c r="AH741" s="6">
        <v>0</v>
      </c>
      <c r="AI741" s="6">
        <v>0</v>
      </c>
      <c r="AJ741" s="6">
        <v>0</v>
      </c>
      <c r="AK741" s="6">
        <v>0</v>
      </c>
      <c r="AL741" s="6">
        <v>0</v>
      </c>
      <c r="AM741" s="6">
        <v>0</v>
      </c>
    </row>
    <row r="742" spans="1:39" ht="15.75" customHeight="1">
      <c r="A742" s="9"/>
      <c r="B742" s="38" t="s">
        <v>1120</v>
      </c>
      <c r="C742" s="12" t="s">
        <v>944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0.71599999999999997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0</v>
      </c>
      <c r="AC742" s="6">
        <v>0</v>
      </c>
      <c r="AD742" s="6">
        <v>0</v>
      </c>
      <c r="AE742" s="6">
        <v>0</v>
      </c>
      <c r="AF742" s="6">
        <v>0</v>
      </c>
      <c r="AG742" s="6">
        <v>0</v>
      </c>
      <c r="AH742" s="6">
        <v>0</v>
      </c>
      <c r="AI742" s="6">
        <v>0</v>
      </c>
      <c r="AJ742" s="6">
        <v>0</v>
      </c>
      <c r="AK742" s="6">
        <v>0</v>
      </c>
      <c r="AL742" s="6">
        <v>0</v>
      </c>
      <c r="AM742" s="6">
        <v>0</v>
      </c>
    </row>
    <row r="743" spans="1:39" ht="15.75" customHeight="1">
      <c r="A743" s="9"/>
      <c r="B743" s="38" t="s">
        <v>1121</v>
      </c>
      <c r="C743" s="12" t="s">
        <v>944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0.371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0</v>
      </c>
      <c r="AC743" s="6">
        <v>0</v>
      </c>
      <c r="AD743" s="6">
        <v>0</v>
      </c>
      <c r="AE743" s="6">
        <v>0</v>
      </c>
      <c r="AF743" s="6">
        <v>0</v>
      </c>
      <c r="AG743" s="6">
        <v>0</v>
      </c>
      <c r="AH743" s="6">
        <v>0</v>
      </c>
      <c r="AI743" s="6">
        <v>0</v>
      </c>
      <c r="AJ743" s="6">
        <v>0</v>
      </c>
      <c r="AK743" s="6">
        <v>0</v>
      </c>
      <c r="AL743" s="6">
        <v>0</v>
      </c>
      <c r="AM743" s="6">
        <v>0</v>
      </c>
    </row>
    <row r="744" spans="1:39" ht="30">
      <c r="A744" s="9"/>
      <c r="B744" s="38" t="s">
        <v>1122</v>
      </c>
      <c r="C744" s="12" t="s">
        <v>944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0.94299999999999995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0</v>
      </c>
      <c r="AC744" s="6">
        <v>0</v>
      </c>
      <c r="AD744" s="6">
        <v>0</v>
      </c>
      <c r="AE744" s="6">
        <v>0</v>
      </c>
      <c r="AF744" s="6">
        <v>0</v>
      </c>
      <c r="AG744" s="6">
        <v>0</v>
      </c>
      <c r="AH744" s="6">
        <v>0</v>
      </c>
      <c r="AI744" s="6">
        <v>0</v>
      </c>
      <c r="AJ744" s="6">
        <v>0</v>
      </c>
      <c r="AK744" s="6">
        <v>0</v>
      </c>
      <c r="AL744" s="6">
        <v>0</v>
      </c>
      <c r="AM744" s="6">
        <v>0</v>
      </c>
    </row>
    <row r="745" spans="1:39" ht="30">
      <c r="A745" s="9"/>
      <c r="B745" s="38" t="s">
        <v>1123</v>
      </c>
      <c r="C745" s="12" t="s">
        <v>944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0.9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0</v>
      </c>
      <c r="AC745" s="6">
        <v>0</v>
      </c>
      <c r="AD745" s="6">
        <v>0</v>
      </c>
      <c r="AE745" s="6">
        <v>0</v>
      </c>
      <c r="AF745" s="6">
        <v>0</v>
      </c>
      <c r="AG745" s="6">
        <v>0</v>
      </c>
      <c r="AH745" s="6">
        <v>0</v>
      </c>
      <c r="AI745" s="6">
        <v>0</v>
      </c>
      <c r="AJ745" s="6">
        <v>0</v>
      </c>
      <c r="AK745" s="6">
        <v>0</v>
      </c>
      <c r="AL745" s="6">
        <v>0</v>
      </c>
      <c r="AM745" s="6">
        <v>0</v>
      </c>
    </row>
    <row r="746" spans="1:39" ht="15.75">
      <c r="A746" s="9"/>
      <c r="B746" s="32" t="s">
        <v>61</v>
      </c>
      <c r="C746" s="12"/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0</v>
      </c>
      <c r="AC746" s="6">
        <v>0</v>
      </c>
      <c r="AD746" s="6">
        <v>0</v>
      </c>
      <c r="AE746" s="6">
        <v>0</v>
      </c>
      <c r="AF746" s="6">
        <v>0</v>
      </c>
      <c r="AG746" s="6">
        <v>0</v>
      </c>
      <c r="AH746" s="6">
        <v>0</v>
      </c>
      <c r="AI746" s="6">
        <v>0</v>
      </c>
      <c r="AJ746" s="6">
        <v>0</v>
      </c>
      <c r="AK746" s="6">
        <v>0</v>
      </c>
      <c r="AL746" s="6">
        <v>0</v>
      </c>
      <c r="AM746" s="6">
        <v>0</v>
      </c>
    </row>
    <row r="747" spans="1:39" ht="30">
      <c r="A747" s="9"/>
      <c r="B747" s="38" t="s">
        <v>1412</v>
      </c>
      <c r="C747" s="12" t="s">
        <v>944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1.31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0</v>
      </c>
      <c r="AC747" s="6">
        <v>0</v>
      </c>
      <c r="AD747" s="6">
        <v>0</v>
      </c>
      <c r="AE747" s="6">
        <v>0</v>
      </c>
      <c r="AF747" s="6">
        <v>0</v>
      </c>
      <c r="AG747" s="6">
        <v>0</v>
      </c>
      <c r="AH747" s="6">
        <v>0</v>
      </c>
      <c r="AI747" s="6">
        <v>0</v>
      </c>
      <c r="AJ747" s="6">
        <v>0</v>
      </c>
      <c r="AK747" s="6">
        <v>0</v>
      </c>
      <c r="AL747" s="6">
        <v>0</v>
      </c>
      <c r="AM747" s="6">
        <v>0</v>
      </c>
    </row>
    <row r="748" spans="1:39" ht="15.75" customHeight="1">
      <c r="A748" s="9"/>
      <c r="B748" s="38" t="s">
        <v>1124</v>
      </c>
      <c r="C748" s="12" t="s">
        <v>944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0.57999999999999996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0</v>
      </c>
      <c r="AC748" s="6">
        <v>0</v>
      </c>
      <c r="AD748" s="6">
        <v>0</v>
      </c>
      <c r="AE748" s="6">
        <v>0</v>
      </c>
      <c r="AF748" s="6">
        <v>0</v>
      </c>
      <c r="AG748" s="6">
        <v>0</v>
      </c>
      <c r="AH748" s="6">
        <v>0</v>
      </c>
      <c r="AI748" s="6">
        <v>0</v>
      </c>
      <c r="AJ748" s="6">
        <v>0</v>
      </c>
      <c r="AK748" s="6">
        <v>0</v>
      </c>
      <c r="AL748" s="6">
        <v>0</v>
      </c>
      <c r="AM748" s="6">
        <v>0</v>
      </c>
    </row>
    <row r="749" spans="1:39" ht="30">
      <c r="A749" s="9"/>
      <c r="B749" s="38" t="s">
        <v>1125</v>
      </c>
      <c r="C749" s="12" t="s">
        <v>944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0.7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0</v>
      </c>
      <c r="AC749" s="6">
        <v>0</v>
      </c>
      <c r="AD749" s="6">
        <v>0</v>
      </c>
      <c r="AE749" s="6">
        <v>0</v>
      </c>
      <c r="AF749" s="6">
        <v>0</v>
      </c>
      <c r="AG749" s="6">
        <v>0</v>
      </c>
      <c r="AH749" s="6">
        <v>0</v>
      </c>
      <c r="AI749" s="6">
        <v>0</v>
      </c>
      <c r="AJ749" s="6">
        <v>0</v>
      </c>
      <c r="AK749" s="6">
        <v>0</v>
      </c>
      <c r="AL749" s="6">
        <v>0</v>
      </c>
      <c r="AM749" s="6">
        <v>0</v>
      </c>
    </row>
    <row r="750" spans="1:39" ht="30">
      <c r="A750" s="9"/>
      <c r="B750" s="38" t="s">
        <v>1126</v>
      </c>
      <c r="C750" s="12" t="s">
        <v>944</v>
      </c>
      <c r="D750" s="6">
        <v>0</v>
      </c>
      <c r="E750" s="6">
        <v>0</v>
      </c>
      <c r="F750" s="6">
        <v>0</v>
      </c>
      <c r="G750" s="6">
        <v>0</v>
      </c>
      <c r="H750" s="6">
        <f>0.8-0.65</f>
        <v>0.15000000000000002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0.8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0</v>
      </c>
      <c r="AC750" s="6">
        <v>0</v>
      </c>
      <c r="AD750" s="6">
        <v>0</v>
      </c>
      <c r="AE750" s="6">
        <v>0</v>
      </c>
      <c r="AF750" s="6">
        <v>0</v>
      </c>
      <c r="AG750" s="6">
        <v>0</v>
      </c>
      <c r="AH750" s="6">
        <v>0</v>
      </c>
      <c r="AI750" s="6">
        <v>0</v>
      </c>
      <c r="AJ750" s="6">
        <v>0</v>
      </c>
      <c r="AK750" s="6">
        <v>0</v>
      </c>
      <c r="AL750" s="6">
        <v>0</v>
      </c>
      <c r="AM750" s="6">
        <v>0</v>
      </c>
    </row>
    <row r="751" spans="1:39" ht="30">
      <c r="A751" s="9"/>
      <c r="B751" s="38" t="s">
        <v>1127</v>
      </c>
      <c r="C751" s="12" t="s">
        <v>944</v>
      </c>
      <c r="D751" s="6">
        <v>0</v>
      </c>
      <c r="E751" s="6">
        <v>0</v>
      </c>
      <c r="F751" s="6">
        <v>0</v>
      </c>
      <c r="G751" s="6">
        <v>0</v>
      </c>
      <c r="H751" s="6">
        <f>0.71-0.615</f>
        <v>9.4999999999999973E-2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0.71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0</v>
      </c>
      <c r="AC751" s="6">
        <v>0</v>
      </c>
      <c r="AD751" s="6">
        <v>0</v>
      </c>
      <c r="AE751" s="6">
        <v>0</v>
      </c>
      <c r="AF751" s="6">
        <v>0</v>
      </c>
      <c r="AG751" s="6">
        <v>0</v>
      </c>
      <c r="AH751" s="6">
        <v>0</v>
      </c>
      <c r="AI751" s="6">
        <v>0</v>
      </c>
      <c r="AJ751" s="6">
        <v>0</v>
      </c>
      <c r="AK751" s="6">
        <v>0</v>
      </c>
      <c r="AL751" s="6">
        <v>0</v>
      </c>
      <c r="AM751" s="6">
        <v>0</v>
      </c>
    </row>
    <row r="752" spans="1:39" ht="30">
      <c r="A752" s="9"/>
      <c r="B752" s="38" t="s">
        <v>1128</v>
      </c>
      <c r="C752" s="12" t="s">
        <v>944</v>
      </c>
      <c r="D752" s="6">
        <v>0</v>
      </c>
      <c r="E752" s="6">
        <v>0</v>
      </c>
      <c r="F752" s="6">
        <v>0</v>
      </c>
      <c r="G752" s="6">
        <v>0</v>
      </c>
      <c r="H752" s="6">
        <f>0.615-0.42</f>
        <v>0.19500000000000001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0.42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0</v>
      </c>
      <c r="AC752" s="6">
        <v>0</v>
      </c>
      <c r="AD752" s="6">
        <v>0</v>
      </c>
      <c r="AE752" s="6">
        <v>0</v>
      </c>
      <c r="AF752" s="6">
        <v>0</v>
      </c>
      <c r="AG752" s="6">
        <v>0</v>
      </c>
      <c r="AH752" s="6">
        <v>0</v>
      </c>
      <c r="AI752" s="6">
        <v>0</v>
      </c>
      <c r="AJ752" s="6">
        <v>0</v>
      </c>
      <c r="AK752" s="6">
        <v>0</v>
      </c>
      <c r="AL752" s="6">
        <v>0</v>
      </c>
      <c r="AM752" s="6">
        <v>0</v>
      </c>
    </row>
    <row r="753" spans="1:39" ht="30">
      <c r="A753" s="9"/>
      <c r="B753" s="38" t="s">
        <v>1129</v>
      </c>
      <c r="C753" s="12" t="s">
        <v>944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0.4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0</v>
      </c>
      <c r="AC753" s="6">
        <v>0</v>
      </c>
      <c r="AD753" s="6">
        <v>0</v>
      </c>
      <c r="AE753" s="6">
        <v>0</v>
      </c>
      <c r="AF753" s="6">
        <v>0</v>
      </c>
      <c r="AG753" s="6">
        <v>0</v>
      </c>
      <c r="AH753" s="6">
        <v>0</v>
      </c>
      <c r="AI753" s="6">
        <v>0</v>
      </c>
      <c r="AJ753" s="6">
        <v>0</v>
      </c>
      <c r="AK753" s="6">
        <v>0</v>
      </c>
      <c r="AL753" s="6">
        <v>0</v>
      </c>
      <c r="AM753" s="6">
        <v>0</v>
      </c>
    </row>
    <row r="754" spans="1:39" ht="30">
      <c r="A754" s="9"/>
      <c r="B754" s="38" t="s">
        <v>1130</v>
      </c>
      <c r="C754" s="12" t="s">
        <v>944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1.3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0</v>
      </c>
      <c r="AC754" s="6">
        <v>0</v>
      </c>
      <c r="AD754" s="6">
        <v>0</v>
      </c>
      <c r="AE754" s="6">
        <v>0</v>
      </c>
      <c r="AF754" s="6">
        <v>0</v>
      </c>
      <c r="AG754" s="6">
        <v>0</v>
      </c>
      <c r="AH754" s="6">
        <v>0</v>
      </c>
      <c r="AI754" s="6">
        <v>0</v>
      </c>
      <c r="AJ754" s="6">
        <v>0</v>
      </c>
      <c r="AK754" s="6">
        <v>0</v>
      </c>
      <c r="AL754" s="6">
        <v>0</v>
      </c>
      <c r="AM754" s="6">
        <v>0</v>
      </c>
    </row>
    <row r="755" spans="1:39" ht="15.75">
      <c r="A755" s="9"/>
      <c r="B755" s="32" t="s">
        <v>63</v>
      </c>
      <c r="C755" s="12"/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0</v>
      </c>
      <c r="AC755" s="6">
        <v>0</v>
      </c>
      <c r="AD755" s="6">
        <v>0</v>
      </c>
      <c r="AE755" s="6">
        <v>0</v>
      </c>
      <c r="AF755" s="6">
        <v>0</v>
      </c>
      <c r="AG755" s="6">
        <v>0</v>
      </c>
      <c r="AH755" s="6">
        <v>0</v>
      </c>
      <c r="AI755" s="6">
        <v>0</v>
      </c>
      <c r="AJ755" s="6">
        <v>0</v>
      </c>
      <c r="AK755" s="6">
        <v>0</v>
      </c>
      <c r="AL755" s="6">
        <v>0</v>
      </c>
      <c r="AM755" s="6">
        <v>0</v>
      </c>
    </row>
    <row r="756" spans="1:39" ht="30">
      <c r="A756" s="9"/>
      <c r="B756" s="38" t="s">
        <v>1131</v>
      </c>
      <c r="C756" s="12" t="s">
        <v>944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0.99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0</v>
      </c>
      <c r="AC756" s="6">
        <v>0</v>
      </c>
      <c r="AD756" s="6">
        <v>0</v>
      </c>
      <c r="AE756" s="6">
        <v>0</v>
      </c>
      <c r="AF756" s="6">
        <v>0</v>
      </c>
      <c r="AG756" s="6">
        <v>0</v>
      </c>
      <c r="AH756" s="6">
        <v>0</v>
      </c>
      <c r="AI756" s="6">
        <v>0</v>
      </c>
      <c r="AJ756" s="6">
        <v>0</v>
      </c>
      <c r="AK756" s="6">
        <v>0</v>
      </c>
      <c r="AL756" s="6">
        <v>0</v>
      </c>
      <c r="AM756" s="6">
        <v>0</v>
      </c>
    </row>
    <row r="757" spans="1:39" ht="30">
      <c r="A757" s="9"/>
      <c r="B757" s="38" t="s">
        <v>1132</v>
      </c>
      <c r="C757" s="12" t="s">
        <v>944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0.88500000000000001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0</v>
      </c>
      <c r="AC757" s="6">
        <v>0</v>
      </c>
      <c r="AD757" s="6">
        <v>0</v>
      </c>
      <c r="AE757" s="6">
        <v>0</v>
      </c>
      <c r="AF757" s="6">
        <v>0</v>
      </c>
      <c r="AG757" s="6">
        <v>0</v>
      </c>
      <c r="AH757" s="6">
        <v>0</v>
      </c>
      <c r="AI757" s="6">
        <v>0</v>
      </c>
      <c r="AJ757" s="6">
        <v>0</v>
      </c>
      <c r="AK757" s="6">
        <v>0</v>
      </c>
      <c r="AL757" s="6">
        <v>0</v>
      </c>
      <c r="AM757" s="6">
        <v>0</v>
      </c>
    </row>
    <row r="758" spans="1:39" ht="30">
      <c r="A758" s="9"/>
      <c r="B758" s="38" t="s">
        <v>1413</v>
      </c>
      <c r="C758" s="12" t="s">
        <v>944</v>
      </c>
      <c r="D758" s="6">
        <v>0</v>
      </c>
      <c r="E758" s="6">
        <v>0</v>
      </c>
      <c r="F758" s="6">
        <v>0</v>
      </c>
      <c r="G758" s="6">
        <v>0</v>
      </c>
      <c r="H758" s="6">
        <f>2.2-1.5</f>
        <v>0.70000000000000018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2.2000000000000002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0</v>
      </c>
      <c r="AC758" s="6">
        <v>0</v>
      </c>
      <c r="AD758" s="6">
        <v>0</v>
      </c>
      <c r="AE758" s="6">
        <v>0</v>
      </c>
      <c r="AF758" s="6">
        <v>0</v>
      </c>
      <c r="AG758" s="6">
        <v>0</v>
      </c>
      <c r="AH758" s="6">
        <v>0</v>
      </c>
      <c r="AI758" s="6">
        <v>0</v>
      </c>
      <c r="AJ758" s="6">
        <v>0</v>
      </c>
      <c r="AK758" s="6">
        <v>0</v>
      </c>
      <c r="AL758" s="6">
        <v>0</v>
      </c>
      <c r="AM758" s="6">
        <v>0</v>
      </c>
    </row>
    <row r="759" spans="1:39" ht="30">
      <c r="A759" s="9"/>
      <c r="B759" s="38" t="s">
        <v>1133</v>
      </c>
      <c r="C759" s="12" t="s">
        <v>944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0.13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  <c r="AB759" s="6">
        <v>0</v>
      </c>
      <c r="AC759" s="6">
        <v>0</v>
      </c>
      <c r="AD759" s="6">
        <v>0</v>
      </c>
      <c r="AE759" s="6">
        <v>0</v>
      </c>
      <c r="AF759" s="6">
        <v>0</v>
      </c>
      <c r="AG759" s="6">
        <v>0</v>
      </c>
      <c r="AH759" s="6">
        <v>0</v>
      </c>
      <c r="AI759" s="6">
        <v>0</v>
      </c>
      <c r="AJ759" s="6">
        <v>0</v>
      </c>
      <c r="AK759" s="6">
        <v>0</v>
      </c>
      <c r="AL759" s="6">
        <v>0</v>
      </c>
      <c r="AM759" s="6">
        <v>0</v>
      </c>
    </row>
    <row r="760" spans="1:39" ht="30">
      <c r="A760" s="9"/>
      <c r="B760" s="38" t="s">
        <v>1134</v>
      </c>
      <c r="C760" s="12" t="s">
        <v>944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0.4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0</v>
      </c>
      <c r="AC760" s="6">
        <v>0</v>
      </c>
      <c r="AD760" s="6">
        <v>0</v>
      </c>
      <c r="AE760" s="6">
        <v>0</v>
      </c>
      <c r="AF760" s="6">
        <v>0</v>
      </c>
      <c r="AG760" s="6">
        <v>0</v>
      </c>
      <c r="AH760" s="6">
        <v>0</v>
      </c>
      <c r="AI760" s="6">
        <v>0</v>
      </c>
      <c r="AJ760" s="6">
        <v>0</v>
      </c>
      <c r="AK760" s="6">
        <v>0</v>
      </c>
      <c r="AL760" s="6">
        <v>0</v>
      </c>
      <c r="AM760" s="6">
        <v>0</v>
      </c>
    </row>
    <row r="761" spans="1:39" ht="30">
      <c r="A761" s="9"/>
      <c r="B761" s="38" t="s">
        <v>1135</v>
      </c>
      <c r="C761" s="12" t="s">
        <v>944</v>
      </c>
      <c r="D761" s="6">
        <v>0</v>
      </c>
      <c r="E761" s="6">
        <v>0</v>
      </c>
      <c r="F761" s="6">
        <v>0</v>
      </c>
      <c r="G761" s="6">
        <v>0</v>
      </c>
      <c r="H761" s="6">
        <f>0.55-0.3</f>
        <v>0.25000000000000006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0.55000000000000004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0</v>
      </c>
      <c r="AC761" s="6">
        <v>0</v>
      </c>
      <c r="AD761" s="6">
        <v>0</v>
      </c>
      <c r="AE761" s="6">
        <v>0</v>
      </c>
      <c r="AF761" s="6">
        <v>0</v>
      </c>
      <c r="AG761" s="6">
        <v>0</v>
      </c>
      <c r="AH761" s="6">
        <v>0</v>
      </c>
      <c r="AI761" s="6">
        <v>0</v>
      </c>
      <c r="AJ761" s="6">
        <v>0</v>
      </c>
      <c r="AK761" s="6">
        <v>0</v>
      </c>
      <c r="AL761" s="6">
        <v>0</v>
      </c>
      <c r="AM761" s="6">
        <v>0</v>
      </c>
    </row>
    <row r="762" spans="1:39" ht="15.75">
      <c r="A762" s="9"/>
      <c r="B762" s="38" t="s">
        <v>1136</v>
      </c>
      <c r="C762" s="12" t="s">
        <v>944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0.2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0</v>
      </c>
      <c r="AC762" s="6">
        <v>0</v>
      </c>
      <c r="AD762" s="6">
        <v>0</v>
      </c>
      <c r="AE762" s="6">
        <v>0</v>
      </c>
      <c r="AF762" s="6">
        <v>0</v>
      </c>
      <c r="AG762" s="6">
        <v>0</v>
      </c>
      <c r="AH762" s="6">
        <v>0</v>
      </c>
      <c r="AI762" s="6">
        <v>0</v>
      </c>
      <c r="AJ762" s="6">
        <v>0</v>
      </c>
      <c r="AK762" s="6">
        <v>0</v>
      </c>
      <c r="AL762" s="6">
        <v>0</v>
      </c>
      <c r="AM762" s="6">
        <v>0</v>
      </c>
    </row>
    <row r="763" spans="1:39" ht="15.75">
      <c r="A763" s="9"/>
      <c r="B763" s="32" t="s">
        <v>72</v>
      </c>
      <c r="C763" s="12"/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  <c r="AB763" s="6">
        <v>0</v>
      </c>
      <c r="AC763" s="6">
        <v>0</v>
      </c>
      <c r="AD763" s="6">
        <v>0</v>
      </c>
      <c r="AE763" s="6">
        <v>0</v>
      </c>
      <c r="AF763" s="6">
        <v>0</v>
      </c>
      <c r="AG763" s="6">
        <v>0</v>
      </c>
      <c r="AH763" s="6">
        <v>0</v>
      </c>
      <c r="AI763" s="6">
        <v>0</v>
      </c>
      <c r="AJ763" s="6">
        <v>0</v>
      </c>
      <c r="AK763" s="6">
        <v>0</v>
      </c>
      <c r="AL763" s="6">
        <v>0</v>
      </c>
      <c r="AM763" s="6">
        <v>0</v>
      </c>
    </row>
    <row r="764" spans="1:39" ht="30">
      <c r="A764" s="9"/>
      <c r="B764" s="38" t="s">
        <v>1137</v>
      </c>
      <c r="C764" s="12" t="s">
        <v>944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1.52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  <c r="AB764" s="6">
        <v>0</v>
      </c>
      <c r="AC764" s="6">
        <v>0</v>
      </c>
      <c r="AD764" s="6">
        <v>0</v>
      </c>
      <c r="AE764" s="6">
        <v>0</v>
      </c>
      <c r="AF764" s="6">
        <v>0</v>
      </c>
      <c r="AG764" s="6">
        <v>0</v>
      </c>
      <c r="AH764" s="6">
        <v>0</v>
      </c>
      <c r="AI764" s="6">
        <v>0</v>
      </c>
      <c r="AJ764" s="6">
        <v>0</v>
      </c>
      <c r="AK764" s="6">
        <v>0</v>
      </c>
      <c r="AL764" s="6">
        <v>0</v>
      </c>
      <c r="AM764" s="6">
        <v>0</v>
      </c>
    </row>
    <row r="765" spans="1:39" ht="15.75" customHeight="1">
      <c r="A765" s="9"/>
      <c r="B765" s="38" t="s">
        <v>1138</v>
      </c>
      <c r="C765" s="12" t="s">
        <v>944</v>
      </c>
      <c r="D765" s="6">
        <v>0</v>
      </c>
      <c r="E765" s="6">
        <v>0</v>
      </c>
      <c r="F765" s="6">
        <v>0</v>
      </c>
      <c r="G765" s="6">
        <v>0</v>
      </c>
      <c r="H765" s="6">
        <f>0.475-0.45</f>
        <v>2.4999999999999967E-2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0.47499999999999998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0</v>
      </c>
      <c r="AB765" s="6">
        <v>0</v>
      </c>
      <c r="AC765" s="6">
        <v>0</v>
      </c>
      <c r="AD765" s="6">
        <v>0</v>
      </c>
      <c r="AE765" s="6">
        <v>0</v>
      </c>
      <c r="AF765" s="6">
        <v>0</v>
      </c>
      <c r="AG765" s="6">
        <v>0</v>
      </c>
      <c r="AH765" s="6">
        <v>0</v>
      </c>
      <c r="AI765" s="6">
        <v>0</v>
      </c>
      <c r="AJ765" s="6">
        <v>0</v>
      </c>
      <c r="AK765" s="6">
        <v>0</v>
      </c>
      <c r="AL765" s="6">
        <v>0</v>
      </c>
      <c r="AM765" s="6">
        <v>0</v>
      </c>
    </row>
    <row r="766" spans="1:39" ht="15.75">
      <c r="A766" s="9"/>
      <c r="B766" s="32" t="s">
        <v>64</v>
      </c>
      <c r="C766" s="12"/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0</v>
      </c>
      <c r="AA766" s="6">
        <v>0</v>
      </c>
      <c r="AB766" s="6">
        <v>0</v>
      </c>
      <c r="AC766" s="6">
        <v>0</v>
      </c>
      <c r="AD766" s="6">
        <v>0</v>
      </c>
      <c r="AE766" s="6">
        <v>0</v>
      </c>
      <c r="AF766" s="6">
        <v>0</v>
      </c>
      <c r="AG766" s="6">
        <v>0</v>
      </c>
      <c r="AH766" s="6">
        <v>0</v>
      </c>
      <c r="AI766" s="6">
        <v>0</v>
      </c>
      <c r="AJ766" s="6">
        <v>0</v>
      </c>
      <c r="AK766" s="6">
        <v>0</v>
      </c>
      <c r="AL766" s="6">
        <v>0</v>
      </c>
      <c r="AM766" s="6">
        <v>0</v>
      </c>
    </row>
    <row r="767" spans="1:39" ht="30">
      <c r="A767" s="9"/>
      <c r="B767" s="38" t="s">
        <v>1139</v>
      </c>
      <c r="C767" s="12" t="s">
        <v>944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0.27500000000000002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0</v>
      </c>
      <c r="AC767" s="6">
        <v>0</v>
      </c>
      <c r="AD767" s="6">
        <v>0</v>
      </c>
      <c r="AE767" s="6">
        <v>0</v>
      </c>
      <c r="AF767" s="6">
        <v>0</v>
      </c>
      <c r="AG767" s="6">
        <v>0</v>
      </c>
      <c r="AH767" s="6">
        <v>0</v>
      </c>
      <c r="AI767" s="6">
        <v>0</v>
      </c>
      <c r="AJ767" s="6">
        <v>0</v>
      </c>
      <c r="AK767" s="6">
        <v>0</v>
      </c>
      <c r="AL767" s="6">
        <v>0</v>
      </c>
      <c r="AM767" s="6">
        <v>0</v>
      </c>
    </row>
    <row r="768" spans="1:39" ht="30">
      <c r="A768" s="9"/>
      <c r="B768" s="38" t="s">
        <v>1140</v>
      </c>
      <c r="C768" s="12" t="s">
        <v>944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0.56499999999999995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  <c r="AB768" s="6">
        <v>0</v>
      </c>
      <c r="AC768" s="6">
        <v>0</v>
      </c>
      <c r="AD768" s="6">
        <v>0</v>
      </c>
      <c r="AE768" s="6">
        <v>0</v>
      </c>
      <c r="AF768" s="6">
        <v>0</v>
      </c>
      <c r="AG768" s="6">
        <v>0</v>
      </c>
      <c r="AH768" s="6">
        <v>0</v>
      </c>
      <c r="AI768" s="6">
        <v>0</v>
      </c>
      <c r="AJ768" s="6">
        <v>0</v>
      </c>
      <c r="AK768" s="6">
        <v>0</v>
      </c>
      <c r="AL768" s="6">
        <v>0</v>
      </c>
      <c r="AM768" s="6">
        <v>0</v>
      </c>
    </row>
    <row r="769" spans="1:39" ht="30">
      <c r="A769" s="9"/>
      <c r="B769" s="38" t="s">
        <v>1141</v>
      </c>
      <c r="C769" s="12" t="s">
        <v>944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0.6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0</v>
      </c>
      <c r="AB769" s="6">
        <v>0</v>
      </c>
      <c r="AC769" s="6">
        <v>0</v>
      </c>
      <c r="AD769" s="6">
        <v>0</v>
      </c>
      <c r="AE769" s="6">
        <v>0</v>
      </c>
      <c r="AF769" s="6">
        <v>0</v>
      </c>
      <c r="AG769" s="6">
        <v>0</v>
      </c>
      <c r="AH769" s="6">
        <v>0</v>
      </c>
      <c r="AI769" s="6">
        <v>0</v>
      </c>
      <c r="AJ769" s="6">
        <v>0</v>
      </c>
      <c r="AK769" s="6">
        <v>0</v>
      </c>
      <c r="AL769" s="6">
        <v>0</v>
      </c>
      <c r="AM769" s="6">
        <v>0</v>
      </c>
    </row>
    <row r="770" spans="1:39" ht="15.75" customHeight="1">
      <c r="A770" s="9"/>
      <c r="B770" s="38" t="s">
        <v>1142</v>
      </c>
      <c r="C770" s="12" t="s">
        <v>944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0.5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0</v>
      </c>
      <c r="AC770" s="6">
        <v>0</v>
      </c>
      <c r="AD770" s="6">
        <v>0</v>
      </c>
      <c r="AE770" s="6">
        <v>0</v>
      </c>
      <c r="AF770" s="6">
        <v>0</v>
      </c>
      <c r="AG770" s="6">
        <v>0</v>
      </c>
      <c r="AH770" s="6">
        <v>0</v>
      </c>
      <c r="AI770" s="6">
        <v>0</v>
      </c>
      <c r="AJ770" s="6">
        <v>0</v>
      </c>
      <c r="AK770" s="6">
        <v>0</v>
      </c>
      <c r="AL770" s="6">
        <v>0</v>
      </c>
      <c r="AM770" s="6">
        <v>0</v>
      </c>
    </row>
    <row r="771" spans="1:39" ht="30">
      <c r="A771" s="9"/>
      <c r="B771" s="38" t="s">
        <v>1414</v>
      </c>
      <c r="C771" s="12" t="s">
        <v>944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1.8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0</v>
      </c>
      <c r="AC771" s="6">
        <v>0</v>
      </c>
      <c r="AD771" s="6">
        <v>0</v>
      </c>
      <c r="AE771" s="6">
        <v>0</v>
      </c>
      <c r="AF771" s="6">
        <v>0</v>
      </c>
      <c r="AG771" s="6">
        <v>0</v>
      </c>
      <c r="AH771" s="6">
        <v>0</v>
      </c>
      <c r="AI771" s="6">
        <v>0</v>
      </c>
      <c r="AJ771" s="6">
        <v>0</v>
      </c>
      <c r="AK771" s="6">
        <v>0</v>
      </c>
      <c r="AL771" s="6">
        <v>0</v>
      </c>
      <c r="AM771" s="6">
        <v>0</v>
      </c>
    </row>
    <row r="772" spans="1:39" ht="15.75">
      <c r="A772" s="9"/>
      <c r="B772" s="32" t="s">
        <v>198</v>
      </c>
      <c r="C772" s="12"/>
      <c r="D772" s="6">
        <v>0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-4.8599999999999997E-3</v>
      </c>
      <c r="AC772" s="12">
        <v>0</v>
      </c>
      <c r="AD772" s="12">
        <v>-5.6899999999999997E-3</v>
      </c>
      <c r="AE772" s="12">
        <v>0</v>
      </c>
      <c r="AF772" s="12">
        <v>0</v>
      </c>
      <c r="AG772" s="12">
        <v>0</v>
      </c>
      <c r="AH772" s="12">
        <v>0</v>
      </c>
      <c r="AI772" s="12">
        <v>0</v>
      </c>
      <c r="AJ772" s="12">
        <v>0</v>
      </c>
      <c r="AK772" s="12">
        <v>0</v>
      </c>
      <c r="AL772" s="12">
        <v>0</v>
      </c>
      <c r="AM772" s="12">
        <v>0</v>
      </c>
    </row>
    <row r="773" spans="1:39" ht="15.75">
      <c r="A773" s="9"/>
      <c r="B773" s="32" t="s">
        <v>195</v>
      </c>
      <c r="C773" s="12"/>
      <c r="D773" s="6">
        <v>0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0</v>
      </c>
      <c r="N773" s="12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12">
        <v>0</v>
      </c>
      <c r="AJ773" s="12">
        <v>0</v>
      </c>
      <c r="AK773" s="12">
        <v>0</v>
      </c>
      <c r="AL773" s="12">
        <v>0</v>
      </c>
      <c r="AM773" s="12">
        <v>0</v>
      </c>
    </row>
    <row r="774" spans="1:39" ht="15.75">
      <c r="A774" s="9"/>
      <c r="B774" s="38" t="s">
        <v>1143</v>
      </c>
      <c r="C774" s="12" t="s">
        <v>945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0.18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0</v>
      </c>
      <c r="AC774" s="6">
        <v>0</v>
      </c>
      <c r="AD774" s="6">
        <v>0</v>
      </c>
      <c r="AE774" s="6">
        <v>0</v>
      </c>
      <c r="AF774" s="6">
        <v>0</v>
      </c>
      <c r="AG774" s="6">
        <v>0</v>
      </c>
      <c r="AH774" s="6">
        <v>0</v>
      </c>
      <c r="AI774" s="6">
        <v>0</v>
      </c>
      <c r="AJ774" s="6">
        <v>0</v>
      </c>
      <c r="AK774" s="6">
        <v>0</v>
      </c>
      <c r="AL774" s="6">
        <v>0</v>
      </c>
      <c r="AM774" s="6">
        <v>0</v>
      </c>
    </row>
    <row r="775" spans="1:39" ht="15.75">
      <c r="A775" s="9"/>
      <c r="B775" s="38" t="s">
        <v>1144</v>
      </c>
      <c r="C775" s="12" t="s">
        <v>945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0.05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C775" s="6">
        <v>0</v>
      </c>
      <c r="AD775" s="6">
        <v>0</v>
      </c>
      <c r="AE775" s="6">
        <v>0</v>
      </c>
      <c r="AF775" s="6">
        <v>0</v>
      </c>
      <c r="AG775" s="6">
        <v>0</v>
      </c>
      <c r="AH775" s="6">
        <v>0</v>
      </c>
      <c r="AI775" s="6">
        <v>0</v>
      </c>
      <c r="AJ775" s="6">
        <v>0</v>
      </c>
      <c r="AK775" s="6">
        <v>0</v>
      </c>
      <c r="AL775" s="6">
        <v>0</v>
      </c>
      <c r="AM775" s="6">
        <v>0</v>
      </c>
    </row>
    <row r="776" spans="1:39" ht="15.75">
      <c r="A776" s="9"/>
      <c r="B776" s="38" t="s">
        <v>1145</v>
      </c>
      <c r="C776" s="12" t="s">
        <v>945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0.12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0</v>
      </c>
      <c r="AC776" s="6">
        <v>0</v>
      </c>
      <c r="AD776" s="6">
        <v>0</v>
      </c>
      <c r="AE776" s="6">
        <v>0</v>
      </c>
      <c r="AF776" s="6">
        <v>0</v>
      </c>
      <c r="AG776" s="6">
        <v>0</v>
      </c>
      <c r="AH776" s="6">
        <v>0</v>
      </c>
      <c r="AI776" s="6">
        <v>0</v>
      </c>
      <c r="AJ776" s="6">
        <v>0</v>
      </c>
      <c r="AK776" s="6">
        <v>0</v>
      </c>
      <c r="AL776" s="6">
        <v>0</v>
      </c>
      <c r="AM776" s="6">
        <v>0</v>
      </c>
    </row>
    <row r="777" spans="1:39" ht="15.75">
      <c r="A777" s="9"/>
      <c r="B777" s="38" t="s">
        <v>1146</v>
      </c>
      <c r="C777" s="12" t="s">
        <v>945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2.1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0</v>
      </c>
      <c r="AC777" s="6">
        <v>0</v>
      </c>
      <c r="AD777" s="6">
        <v>0</v>
      </c>
      <c r="AE777" s="6">
        <v>0</v>
      </c>
      <c r="AF777" s="6">
        <v>0</v>
      </c>
      <c r="AG777" s="6">
        <v>0</v>
      </c>
      <c r="AH777" s="6">
        <v>0</v>
      </c>
      <c r="AI777" s="6">
        <v>0</v>
      </c>
      <c r="AJ777" s="6">
        <v>0</v>
      </c>
      <c r="AK777" s="6">
        <v>0</v>
      </c>
      <c r="AL777" s="6">
        <v>0</v>
      </c>
      <c r="AM777" s="6">
        <v>0</v>
      </c>
    </row>
    <row r="778" spans="1:39" ht="30">
      <c r="A778" s="9"/>
      <c r="B778" s="38" t="s">
        <v>1147</v>
      </c>
      <c r="C778" s="12" t="s">
        <v>945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1.86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0</v>
      </c>
      <c r="AC778" s="6">
        <v>0</v>
      </c>
      <c r="AD778" s="6">
        <v>0</v>
      </c>
      <c r="AE778" s="6">
        <v>0</v>
      </c>
      <c r="AF778" s="6">
        <v>0</v>
      </c>
      <c r="AG778" s="6">
        <v>0</v>
      </c>
      <c r="AH778" s="6">
        <v>0</v>
      </c>
      <c r="AI778" s="6">
        <v>0</v>
      </c>
      <c r="AJ778" s="6">
        <v>0</v>
      </c>
      <c r="AK778" s="6">
        <v>0</v>
      </c>
      <c r="AL778" s="6">
        <v>0</v>
      </c>
      <c r="AM778" s="6">
        <v>0</v>
      </c>
    </row>
    <row r="779" spans="1:39" ht="15.75">
      <c r="A779" s="9"/>
      <c r="B779" s="38" t="s">
        <v>1148</v>
      </c>
      <c r="C779" s="12" t="s">
        <v>945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1.08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0</v>
      </c>
      <c r="AC779" s="6">
        <v>0</v>
      </c>
      <c r="AD779" s="6">
        <v>0</v>
      </c>
      <c r="AE779" s="6">
        <v>0</v>
      </c>
      <c r="AF779" s="6">
        <v>0</v>
      </c>
      <c r="AG779" s="6">
        <v>0</v>
      </c>
      <c r="AH779" s="6">
        <v>0</v>
      </c>
      <c r="AI779" s="6">
        <v>0</v>
      </c>
      <c r="AJ779" s="6">
        <v>0</v>
      </c>
      <c r="AK779" s="6">
        <v>0</v>
      </c>
      <c r="AL779" s="6">
        <v>0</v>
      </c>
      <c r="AM779" s="6">
        <v>0</v>
      </c>
    </row>
    <row r="780" spans="1:39" ht="15.75">
      <c r="A780" s="9"/>
      <c r="B780" s="38" t="s">
        <v>1149</v>
      </c>
      <c r="C780" s="12" t="s">
        <v>945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0.68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0</v>
      </c>
      <c r="AC780" s="6">
        <v>0</v>
      </c>
      <c r="AD780" s="6">
        <v>0</v>
      </c>
      <c r="AE780" s="6">
        <v>0</v>
      </c>
      <c r="AF780" s="6">
        <v>0</v>
      </c>
      <c r="AG780" s="6">
        <v>0</v>
      </c>
      <c r="AH780" s="6">
        <v>0</v>
      </c>
      <c r="AI780" s="6">
        <v>0</v>
      </c>
      <c r="AJ780" s="6">
        <v>0</v>
      </c>
      <c r="AK780" s="6">
        <v>0</v>
      </c>
      <c r="AL780" s="6">
        <v>0</v>
      </c>
      <c r="AM780" s="6">
        <v>0</v>
      </c>
    </row>
    <row r="781" spans="1:39" ht="15.75">
      <c r="A781" s="9"/>
      <c r="B781" s="38" t="s">
        <v>1150</v>
      </c>
      <c r="C781" s="12" t="s">
        <v>945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0.45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0</v>
      </c>
      <c r="AC781" s="6">
        <v>0</v>
      </c>
      <c r="AD781" s="6">
        <v>0</v>
      </c>
      <c r="AE781" s="6">
        <v>0</v>
      </c>
      <c r="AF781" s="6">
        <v>0</v>
      </c>
      <c r="AG781" s="6">
        <v>0</v>
      </c>
      <c r="AH781" s="6">
        <v>0</v>
      </c>
      <c r="AI781" s="6">
        <v>0</v>
      </c>
      <c r="AJ781" s="6">
        <v>0</v>
      </c>
      <c r="AK781" s="6">
        <v>0</v>
      </c>
      <c r="AL781" s="6">
        <v>0</v>
      </c>
      <c r="AM781" s="6">
        <v>0</v>
      </c>
    </row>
    <row r="782" spans="1:39" ht="30">
      <c r="A782" s="9"/>
      <c r="B782" s="38" t="s">
        <v>1151</v>
      </c>
      <c r="C782" s="12" t="s">
        <v>945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1.35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0</v>
      </c>
      <c r="AC782" s="6">
        <v>0</v>
      </c>
      <c r="AD782" s="6">
        <v>0</v>
      </c>
      <c r="AE782" s="6">
        <v>0</v>
      </c>
      <c r="AF782" s="6">
        <v>0</v>
      </c>
      <c r="AG782" s="6">
        <v>0</v>
      </c>
      <c r="AH782" s="6">
        <v>0</v>
      </c>
      <c r="AI782" s="6">
        <v>0</v>
      </c>
      <c r="AJ782" s="6">
        <v>0</v>
      </c>
      <c r="AK782" s="6">
        <v>0</v>
      </c>
      <c r="AL782" s="6">
        <v>0</v>
      </c>
      <c r="AM782" s="6">
        <v>0</v>
      </c>
    </row>
    <row r="783" spans="1:39" ht="15.75">
      <c r="A783" s="9"/>
      <c r="B783" s="38" t="s">
        <v>1152</v>
      </c>
      <c r="C783" s="12" t="s">
        <v>945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2.0499999999999998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0</v>
      </c>
      <c r="AC783" s="6">
        <v>0</v>
      </c>
      <c r="AD783" s="6">
        <v>0</v>
      </c>
      <c r="AE783" s="6">
        <v>0</v>
      </c>
      <c r="AF783" s="6">
        <v>0</v>
      </c>
      <c r="AG783" s="6">
        <v>0</v>
      </c>
      <c r="AH783" s="6">
        <v>0</v>
      </c>
      <c r="AI783" s="6">
        <v>0</v>
      </c>
      <c r="AJ783" s="6">
        <v>0</v>
      </c>
      <c r="AK783" s="6">
        <v>0</v>
      </c>
      <c r="AL783" s="6">
        <v>0</v>
      </c>
      <c r="AM783" s="6">
        <v>0</v>
      </c>
    </row>
    <row r="784" spans="1:39" ht="30">
      <c r="A784" s="9"/>
      <c r="B784" s="38" t="s">
        <v>1153</v>
      </c>
      <c r="C784" s="12" t="s">
        <v>945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1.68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0</v>
      </c>
      <c r="AC784" s="6">
        <v>0</v>
      </c>
      <c r="AD784" s="6">
        <v>0</v>
      </c>
      <c r="AE784" s="6">
        <v>0</v>
      </c>
      <c r="AF784" s="6">
        <v>0</v>
      </c>
      <c r="AG784" s="6">
        <v>0</v>
      </c>
      <c r="AH784" s="6">
        <v>0</v>
      </c>
      <c r="AI784" s="6">
        <v>0</v>
      </c>
      <c r="AJ784" s="6">
        <v>0</v>
      </c>
      <c r="AK784" s="6">
        <v>0</v>
      </c>
      <c r="AL784" s="6">
        <v>0</v>
      </c>
      <c r="AM784" s="6">
        <v>0</v>
      </c>
    </row>
    <row r="785" spans="1:39" ht="30">
      <c r="A785" s="9"/>
      <c r="B785" s="38" t="s">
        <v>1154</v>
      </c>
      <c r="C785" s="12" t="s">
        <v>945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2.1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0</v>
      </c>
      <c r="AC785" s="6">
        <v>0</v>
      </c>
      <c r="AD785" s="6">
        <v>0</v>
      </c>
      <c r="AE785" s="6">
        <v>0</v>
      </c>
      <c r="AF785" s="6">
        <v>0</v>
      </c>
      <c r="AG785" s="6">
        <v>0</v>
      </c>
      <c r="AH785" s="6">
        <v>0</v>
      </c>
      <c r="AI785" s="6">
        <v>0</v>
      </c>
      <c r="AJ785" s="6">
        <v>0</v>
      </c>
      <c r="AK785" s="6">
        <v>0</v>
      </c>
      <c r="AL785" s="6">
        <v>0</v>
      </c>
      <c r="AM785" s="6">
        <v>0</v>
      </c>
    </row>
    <row r="786" spans="1:39" ht="15.75">
      <c r="A786" s="9"/>
      <c r="B786" s="32" t="s">
        <v>71</v>
      </c>
      <c r="C786" s="12"/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  <c r="AB786" s="6">
        <v>0</v>
      </c>
      <c r="AC786" s="6">
        <v>0</v>
      </c>
      <c r="AD786" s="6">
        <v>0</v>
      </c>
      <c r="AE786" s="6">
        <v>0</v>
      </c>
      <c r="AF786" s="6">
        <v>0</v>
      </c>
      <c r="AG786" s="6">
        <v>0</v>
      </c>
      <c r="AH786" s="6">
        <v>0</v>
      </c>
      <c r="AI786" s="6">
        <v>0</v>
      </c>
      <c r="AJ786" s="6">
        <v>0</v>
      </c>
      <c r="AK786" s="6">
        <v>0</v>
      </c>
      <c r="AL786" s="6">
        <v>0</v>
      </c>
      <c r="AM786" s="6">
        <v>0</v>
      </c>
    </row>
    <row r="787" spans="1:39" ht="30">
      <c r="A787" s="9"/>
      <c r="B787" s="45" t="s">
        <v>1155</v>
      </c>
      <c r="C787" s="12" t="s">
        <v>945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0.6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0</v>
      </c>
      <c r="AC787" s="6">
        <v>0</v>
      </c>
      <c r="AD787" s="6">
        <v>0</v>
      </c>
      <c r="AE787" s="6">
        <v>0</v>
      </c>
      <c r="AF787" s="6">
        <v>0</v>
      </c>
      <c r="AG787" s="6">
        <v>0</v>
      </c>
      <c r="AH787" s="6">
        <v>0</v>
      </c>
      <c r="AI787" s="6">
        <v>0</v>
      </c>
      <c r="AJ787" s="6">
        <v>0</v>
      </c>
      <c r="AK787" s="6">
        <v>0</v>
      </c>
      <c r="AL787" s="6">
        <v>0</v>
      </c>
      <c r="AM787" s="6">
        <v>0</v>
      </c>
    </row>
    <row r="788" spans="1:39" ht="15.75">
      <c r="A788" s="9"/>
      <c r="B788" s="38" t="s">
        <v>1156</v>
      </c>
      <c r="C788" s="12" t="s">
        <v>945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0.85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0</v>
      </c>
      <c r="AC788" s="6">
        <v>0</v>
      </c>
      <c r="AD788" s="6">
        <v>0</v>
      </c>
      <c r="AE788" s="6">
        <v>0</v>
      </c>
      <c r="AF788" s="6">
        <v>0</v>
      </c>
      <c r="AG788" s="6">
        <v>0</v>
      </c>
      <c r="AH788" s="6">
        <v>0</v>
      </c>
      <c r="AI788" s="6">
        <v>0</v>
      </c>
      <c r="AJ788" s="6">
        <v>0</v>
      </c>
      <c r="AK788" s="6">
        <v>0</v>
      </c>
      <c r="AL788" s="6">
        <v>0</v>
      </c>
      <c r="AM788" s="6">
        <v>0</v>
      </c>
    </row>
    <row r="789" spans="1:39" ht="15.75">
      <c r="A789" s="9"/>
      <c r="B789" s="38" t="s">
        <v>1157</v>
      </c>
      <c r="C789" s="12" t="s">
        <v>945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0.5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0</v>
      </c>
      <c r="AC789" s="6">
        <v>0</v>
      </c>
      <c r="AD789" s="6">
        <v>0</v>
      </c>
      <c r="AE789" s="6">
        <v>0</v>
      </c>
      <c r="AF789" s="6">
        <v>0</v>
      </c>
      <c r="AG789" s="6">
        <v>0</v>
      </c>
      <c r="AH789" s="6">
        <v>0</v>
      </c>
      <c r="AI789" s="6">
        <v>0</v>
      </c>
      <c r="AJ789" s="6">
        <v>0</v>
      </c>
      <c r="AK789" s="6">
        <v>0</v>
      </c>
      <c r="AL789" s="6">
        <v>0</v>
      </c>
      <c r="AM789" s="6">
        <v>0</v>
      </c>
    </row>
    <row r="790" spans="1:39" ht="15.75">
      <c r="A790" s="9"/>
      <c r="B790" s="32" t="s">
        <v>68</v>
      </c>
      <c r="C790" s="12"/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0</v>
      </c>
      <c r="AC790" s="6">
        <v>0</v>
      </c>
      <c r="AD790" s="6">
        <v>0</v>
      </c>
      <c r="AE790" s="6">
        <v>0</v>
      </c>
      <c r="AF790" s="6">
        <v>0</v>
      </c>
      <c r="AG790" s="6">
        <v>0</v>
      </c>
      <c r="AH790" s="6">
        <v>0</v>
      </c>
      <c r="AI790" s="6">
        <v>0</v>
      </c>
      <c r="AJ790" s="6">
        <v>0</v>
      </c>
      <c r="AK790" s="6">
        <v>0</v>
      </c>
      <c r="AL790" s="6">
        <v>0</v>
      </c>
      <c r="AM790" s="6">
        <v>0</v>
      </c>
    </row>
    <row r="791" spans="1:39" ht="31.5">
      <c r="A791" s="9"/>
      <c r="B791" s="46" t="s">
        <v>1158</v>
      </c>
      <c r="C791" s="12" t="s">
        <v>945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4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0</v>
      </c>
      <c r="AC791" s="6">
        <v>0</v>
      </c>
      <c r="AD791" s="6">
        <v>0</v>
      </c>
      <c r="AE791" s="6">
        <v>0</v>
      </c>
      <c r="AF791" s="6">
        <v>0</v>
      </c>
      <c r="AG791" s="6">
        <v>0</v>
      </c>
      <c r="AH791" s="6">
        <v>0</v>
      </c>
      <c r="AI791" s="6">
        <v>0</v>
      </c>
      <c r="AJ791" s="6">
        <v>0</v>
      </c>
      <c r="AK791" s="6">
        <v>0</v>
      </c>
      <c r="AL791" s="6">
        <v>0</v>
      </c>
      <c r="AM791" s="6">
        <v>0</v>
      </c>
    </row>
    <row r="792" spans="1:39" ht="15.75">
      <c r="A792" s="9"/>
      <c r="B792" s="38" t="s">
        <v>1159</v>
      </c>
      <c r="C792" s="12" t="s">
        <v>945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1.1000000000000001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0</v>
      </c>
      <c r="AC792" s="6">
        <v>0</v>
      </c>
      <c r="AD792" s="6">
        <v>0</v>
      </c>
      <c r="AE792" s="6">
        <v>0</v>
      </c>
      <c r="AF792" s="6">
        <v>0</v>
      </c>
      <c r="AG792" s="6">
        <v>0</v>
      </c>
      <c r="AH792" s="6">
        <v>0</v>
      </c>
      <c r="AI792" s="6">
        <v>0</v>
      </c>
      <c r="AJ792" s="6">
        <v>0</v>
      </c>
      <c r="AK792" s="6">
        <v>0</v>
      </c>
      <c r="AL792" s="6">
        <v>0</v>
      </c>
      <c r="AM792" s="6">
        <v>0</v>
      </c>
    </row>
    <row r="793" spans="1:39" ht="15.75">
      <c r="A793" s="9"/>
      <c r="B793" s="32" t="s">
        <v>69</v>
      </c>
      <c r="C793" s="12"/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0</v>
      </c>
      <c r="AC793" s="6">
        <v>0</v>
      </c>
      <c r="AD793" s="6">
        <v>0</v>
      </c>
      <c r="AE793" s="6">
        <v>0</v>
      </c>
      <c r="AF793" s="6">
        <v>0</v>
      </c>
      <c r="AG793" s="6">
        <v>0</v>
      </c>
      <c r="AH793" s="6">
        <v>0</v>
      </c>
      <c r="AI793" s="6">
        <v>0</v>
      </c>
      <c r="AJ793" s="6">
        <v>0</v>
      </c>
      <c r="AK793" s="6">
        <v>0</v>
      </c>
      <c r="AL793" s="6">
        <v>0</v>
      </c>
      <c r="AM793" s="6">
        <v>0</v>
      </c>
    </row>
    <row r="794" spans="1:39" ht="30">
      <c r="A794" s="9"/>
      <c r="B794" s="38" t="s">
        <v>1160</v>
      </c>
      <c r="C794" s="12" t="s">
        <v>945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1.1000000000000001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0</v>
      </c>
      <c r="AC794" s="6">
        <v>0</v>
      </c>
      <c r="AD794" s="6">
        <v>0</v>
      </c>
      <c r="AE794" s="6">
        <v>0</v>
      </c>
      <c r="AF794" s="6">
        <v>0</v>
      </c>
      <c r="AG794" s="6">
        <v>0</v>
      </c>
      <c r="AH794" s="6">
        <v>0</v>
      </c>
      <c r="AI794" s="6">
        <v>0</v>
      </c>
      <c r="AJ794" s="6">
        <v>0</v>
      </c>
      <c r="AK794" s="6">
        <v>0</v>
      </c>
      <c r="AL794" s="6">
        <v>0</v>
      </c>
      <c r="AM794" s="6">
        <v>0</v>
      </c>
    </row>
    <row r="795" spans="1:39" ht="30">
      <c r="A795" s="9"/>
      <c r="B795" s="38" t="s">
        <v>1161</v>
      </c>
      <c r="C795" s="12" t="s">
        <v>945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1.35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0</v>
      </c>
      <c r="AC795" s="6">
        <v>0</v>
      </c>
      <c r="AD795" s="6">
        <v>0</v>
      </c>
      <c r="AE795" s="6">
        <v>0</v>
      </c>
      <c r="AF795" s="6">
        <v>0</v>
      </c>
      <c r="AG795" s="6">
        <v>0</v>
      </c>
      <c r="AH795" s="6">
        <v>0</v>
      </c>
      <c r="AI795" s="6">
        <v>0</v>
      </c>
      <c r="AJ795" s="6">
        <v>0</v>
      </c>
      <c r="AK795" s="6">
        <v>0</v>
      </c>
      <c r="AL795" s="6">
        <v>0</v>
      </c>
      <c r="AM795" s="6">
        <v>0</v>
      </c>
    </row>
    <row r="796" spans="1:39" ht="30">
      <c r="A796" s="9"/>
      <c r="B796" s="38" t="s">
        <v>1162</v>
      </c>
      <c r="C796" s="12" t="s">
        <v>945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0.7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0</v>
      </c>
      <c r="AC796" s="6">
        <v>0</v>
      </c>
      <c r="AD796" s="6">
        <v>0</v>
      </c>
      <c r="AE796" s="6">
        <v>0</v>
      </c>
      <c r="AF796" s="6">
        <v>0</v>
      </c>
      <c r="AG796" s="6">
        <v>0</v>
      </c>
      <c r="AH796" s="6">
        <v>0</v>
      </c>
      <c r="AI796" s="6">
        <v>0</v>
      </c>
      <c r="AJ796" s="6">
        <v>0</v>
      </c>
      <c r="AK796" s="6">
        <v>0</v>
      </c>
      <c r="AL796" s="6">
        <v>0</v>
      </c>
      <c r="AM796" s="6">
        <v>0</v>
      </c>
    </row>
    <row r="797" spans="1:39" ht="30">
      <c r="A797" s="9"/>
      <c r="B797" s="38" t="s">
        <v>1163</v>
      </c>
      <c r="C797" s="12" t="s">
        <v>945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0.83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0</v>
      </c>
      <c r="AC797" s="6">
        <v>0</v>
      </c>
      <c r="AD797" s="6">
        <v>0</v>
      </c>
      <c r="AE797" s="6">
        <v>0</v>
      </c>
      <c r="AF797" s="6">
        <v>0</v>
      </c>
      <c r="AG797" s="6">
        <v>0</v>
      </c>
      <c r="AH797" s="6">
        <v>0</v>
      </c>
      <c r="AI797" s="6">
        <v>0</v>
      </c>
      <c r="AJ797" s="6">
        <v>0</v>
      </c>
      <c r="AK797" s="6">
        <v>0</v>
      </c>
      <c r="AL797" s="6">
        <v>0</v>
      </c>
      <c r="AM797" s="6">
        <v>0</v>
      </c>
    </row>
    <row r="798" spans="1:39" ht="30">
      <c r="A798" s="9"/>
      <c r="B798" s="38" t="s">
        <v>1164</v>
      </c>
      <c r="C798" s="12" t="s">
        <v>945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1.1000000000000001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0</v>
      </c>
      <c r="AC798" s="6">
        <v>0</v>
      </c>
      <c r="AD798" s="6">
        <v>0</v>
      </c>
      <c r="AE798" s="6">
        <v>0</v>
      </c>
      <c r="AF798" s="6">
        <v>0</v>
      </c>
      <c r="AG798" s="6">
        <v>0</v>
      </c>
      <c r="AH798" s="6">
        <v>0</v>
      </c>
      <c r="AI798" s="6">
        <v>0</v>
      </c>
      <c r="AJ798" s="6">
        <v>0</v>
      </c>
      <c r="AK798" s="6">
        <v>0</v>
      </c>
      <c r="AL798" s="6">
        <v>0</v>
      </c>
      <c r="AM798" s="6">
        <v>0</v>
      </c>
    </row>
    <row r="799" spans="1:39" ht="30">
      <c r="A799" s="9"/>
      <c r="B799" s="38" t="s">
        <v>1165</v>
      </c>
      <c r="C799" s="12" t="s">
        <v>945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71">
        <v>1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0</v>
      </c>
      <c r="AC799" s="6">
        <v>0</v>
      </c>
      <c r="AD799" s="6">
        <v>0</v>
      </c>
      <c r="AE799" s="6">
        <v>0</v>
      </c>
      <c r="AF799" s="6">
        <v>0</v>
      </c>
      <c r="AG799" s="6">
        <v>0</v>
      </c>
      <c r="AH799" s="6">
        <v>0</v>
      </c>
      <c r="AI799" s="6">
        <v>0</v>
      </c>
      <c r="AJ799" s="6">
        <v>0</v>
      </c>
      <c r="AK799" s="6">
        <v>0</v>
      </c>
      <c r="AL799" s="6">
        <v>0</v>
      </c>
      <c r="AM799" s="6">
        <v>0</v>
      </c>
    </row>
    <row r="800" spans="1:39" ht="30">
      <c r="A800" s="9"/>
      <c r="B800" s="38" t="s">
        <v>1166</v>
      </c>
      <c r="C800" s="12" t="s">
        <v>945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0.92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0</v>
      </c>
      <c r="AC800" s="6">
        <v>0</v>
      </c>
      <c r="AD800" s="6">
        <v>0</v>
      </c>
      <c r="AE800" s="6">
        <v>0</v>
      </c>
      <c r="AF800" s="6">
        <v>0</v>
      </c>
      <c r="AG800" s="6">
        <v>0</v>
      </c>
      <c r="AH800" s="6">
        <v>0</v>
      </c>
      <c r="AI800" s="6">
        <v>0</v>
      </c>
      <c r="AJ800" s="6">
        <v>0</v>
      </c>
      <c r="AK800" s="6">
        <v>0</v>
      </c>
      <c r="AL800" s="6">
        <v>0</v>
      </c>
      <c r="AM800" s="6">
        <v>0</v>
      </c>
    </row>
    <row r="801" spans="1:39" ht="15.75">
      <c r="A801" s="9"/>
      <c r="B801" s="32" t="s">
        <v>62</v>
      </c>
      <c r="C801" s="12"/>
      <c r="D801" s="6">
        <v>0</v>
      </c>
      <c r="E801" s="6">
        <v>0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0</v>
      </c>
      <c r="AC801" s="6">
        <v>0</v>
      </c>
      <c r="AD801" s="6">
        <v>0</v>
      </c>
      <c r="AE801" s="6">
        <v>0</v>
      </c>
      <c r="AF801" s="6">
        <v>0</v>
      </c>
      <c r="AG801" s="6">
        <v>0</v>
      </c>
      <c r="AH801" s="6">
        <v>0</v>
      </c>
      <c r="AI801" s="6">
        <v>0</v>
      </c>
      <c r="AJ801" s="6">
        <v>0</v>
      </c>
      <c r="AK801" s="6">
        <v>0</v>
      </c>
      <c r="AL801" s="6">
        <v>0</v>
      </c>
      <c r="AM801" s="6">
        <v>0</v>
      </c>
    </row>
    <row r="802" spans="1:39" ht="15.75" customHeight="1">
      <c r="A802" s="9"/>
      <c r="B802" s="38" t="s">
        <v>1167</v>
      </c>
      <c r="C802" s="12" t="s">
        <v>945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0.36499999999999999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0</v>
      </c>
      <c r="AC802" s="6">
        <v>0</v>
      </c>
      <c r="AD802" s="6">
        <v>0</v>
      </c>
      <c r="AE802" s="6">
        <v>0</v>
      </c>
      <c r="AF802" s="6">
        <v>0</v>
      </c>
      <c r="AG802" s="6">
        <v>0</v>
      </c>
      <c r="AH802" s="6">
        <v>0</v>
      </c>
      <c r="AI802" s="6">
        <v>0</v>
      </c>
      <c r="AJ802" s="6">
        <v>0</v>
      </c>
      <c r="AK802" s="6">
        <v>0</v>
      </c>
      <c r="AL802" s="6">
        <v>0</v>
      </c>
      <c r="AM802" s="6">
        <v>0</v>
      </c>
    </row>
    <row r="803" spans="1:39" ht="30">
      <c r="A803" s="9"/>
      <c r="B803" s="38" t="s">
        <v>1168</v>
      </c>
      <c r="C803" s="12" t="s">
        <v>945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0.66700000000000004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0</v>
      </c>
      <c r="AC803" s="6">
        <v>0</v>
      </c>
      <c r="AD803" s="6">
        <v>0</v>
      </c>
      <c r="AE803" s="6">
        <v>0</v>
      </c>
      <c r="AF803" s="6">
        <v>0</v>
      </c>
      <c r="AG803" s="6">
        <v>0</v>
      </c>
      <c r="AH803" s="6">
        <v>0</v>
      </c>
      <c r="AI803" s="6">
        <v>0</v>
      </c>
      <c r="AJ803" s="6">
        <v>0</v>
      </c>
      <c r="AK803" s="6">
        <v>0</v>
      </c>
      <c r="AL803" s="6">
        <v>0</v>
      </c>
      <c r="AM803" s="6">
        <v>0</v>
      </c>
    </row>
    <row r="804" spans="1:39" ht="30">
      <c r="A804" s="9"/>
      <c r="B804" s="38" t="s">
        <v>1169</v>
      </c>
      <c r="C804" s="12" t="s">
        <v>945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0.78400000000000003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0</v>
      </c>
      <c r="AC804" s="6">
        <v>0</v>
      </c>
      <c r="AD804" s="6">
        <v>0</v>
      </c>
      <c r="AE804" s="6">
        <v>0</v>
      </c>
      <c r="AF804" s="6">
        <v>0</v>
      </c>
      <c r="AG804" s="6">
        <v>0</v>
      </c>
      <c r="AH804" s="6">
        <v>0</v>
      </c>
      <c r="AI804" s="6">
        <v>0</v>
      </c>
      <c r="AJ804" s="6">
        <v>0</v>
      </c>
      <c r="AK804" s="6">
        <v>0</v>
      </c>
      <c r="AL804" s="6">
        <v>0</v>
      </c>
      <c r="AM804" s="6">
        <v>0</v>
      </c>
    </row>
    <row r="805" spans="1:39" ht="30">
      <c r="A805" s="9"/>
      <c r="B805" s="38" t="s">
        <v>1170</v>
      </c>
      <c r="C805" s="12" t="s">
        <v>945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0.14000000000000001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0</v>
      </c>
      <c r="AC805" s="6">
        <v>0</v>
      </c>
      <c r="AD805" s="6">
        <v>0</v>
      </c>
      <c r="AE805" s="6">
        <v>0</v>
      </c>
      <c r="AF805" s="6">
        <v>0</v>
      </c>
      <c r="AG805" s="6">
        <v>0</v>
      </c>
      <c r="AH805" s="6">
        <v>0</v>
      </c>
      <c r="AI805" s="6">
        <v>0</v>
      </c>
      <c r="AJ805" s="6">
        <v>0</v>
      </c>
      <c r="AK805" s="6">
        <v>0</v>
      </c>
      <c r="AL805" s="6">
        <v>0</v>
      </c>
      <c r="AM805" s="6">
        <v>0</v>
      </c>
    </row>
    <row r="806" spans="1:39" ht="30">
      <c r="A806" s="9"/>
      <c r="B806" s="38" t="s">
        <v>1171</v>
      </c>
      <c r="C806" s="12" t="s">
        <v>945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0.61399999999999999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0</v>
      </c>
      <c r="AC806" s="6">
        <v>0</v>
      </c>
      <c r="AD806" s="6">
        <v>0</v>
      </c>
      <c r="AE806" s="6">
        <v>0</v>
      </c>
      <c r="AF806" s="6">
        <v>0</v>
      </c>
      <c r="AG806" s="6">
        <v>0</v>
      </c>
      <c r="AH806" s="6">
        <v>0</v>
      </c>
      <c r="AI806" s="6">
        <v>0</v>
      </c>
      <c r="AJ806" s="6">
        <v>0</v>
      </c>
      <c r="AK806" s="6">
        <v>0</v>
      </c>
      <c r="AL806" s="6">
        <v>0</v>
      </c>
      <c r="AM806" s="6">
        <v>0</v>
      </c>
    </row>
    <row r="807" spans="1:39" ht="15.75">
      <c r="A807" s="9"/>
      <c r="B807" s="32" t="s">
        <v>61</v>
      </c>
      <c r="C807" s="12"/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0</v>
      </c>
      <c r="AC807" s="6">
        <v>0</v>
      </c>
      <c r="AD807" s="6">
        <v>0</v>
      </c>
      <c r="AE807" s="6">
        <v>0</v>
      </c>
      <c r="AF807" s="6">
        <v>0</v>
      </c>
      <c r="AG807" s="6">
        <v>0</v>
      </c>
      <c r="AH807" s="6">
        <v>0</v>
      </c>
      <c r="AI807" s="6">
        <v>0</v>
      </c>
      <c r="AJ807" s="6">
        <v>0</v>
      </c>
      <c r="AK807" s="6">
        <v>0</v>
      </c>
      <c r="AL807" s="6">
        <v>0</v>
      </c>
      <c r="AM807" s="6">
        <v>0</v>
      </c>
    </row>
    <row r="808" spans="1:39" ht="15.75">
      <c r="A808" s="9"/>
      <c r="B808" s="38" t="s">
        <v>1172</v>
      </c>
      <c r="C808" s="12" t="s">
        <v>945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0.53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0</v>
      </c>
      <c r="AC808" s="6">
        <v>0</v>
      </c>
      <c r="AD808" s="6">
        <v>0</v>
      </c>
      <c r="AE808" s="6">
        <v>0</v>
      </c>
      <c r="AF808" s="6">
        <v>0</v>
      </c>
      <c r="AG808" s="6">
        <v>0</v>
      </c>
      <c r="AH808" s="6">
        <v>0</v>
      </c>
      <c r="AI808" s="6">
        <v>0</v>
      </c>
      <c r="AJ808" s="6">
        <v>0</v>
      </c>
      <c r="AK808" s="6">
        <v>0</v>
      </c>
      <c r="AL808" s="6">
        <v>0</v>
      </c>
      <c r="AM808" s="6">
        <v>0</v>
      </c>
    </row>
    <row r="809" spans="1:39" ht="15.75">
      <c r="A809" s="9"/>
      <c r="B809" s="38" t="s">
        <v>1173</v>
      </c>
      <c r="C809" s="12" t="s">
        <v>945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0.73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0</v>
      </c>
      <c r="AC809" s="6">
        <v>0</v>
      </c>
      <c r="AD809" s="6">
        <v>0</v>
      </c>
      <c r="AE809" s="6">
        <v>0</v>
      </c>
      <c r="AF809" s="6">
        <v>0</v>
      </c>
      <c r="AG809" s="6">
        <v>0</v>
      </c>
      <c r="AH809" s="6">
        <v>0</v>
      </c>
      <c r="AI809" s="6">
        <v>0</v>
      </c>
      <c r="AJ809" s="6">
        <v>0</v>
      </c>
      <c r="AK809" s="6">
        <v>0</v>
      </c>
      <c r="AL809" s="6">
        <v>0</v>
      </c>
      <c r="AM809" s="6">
        <v>0</v>
      </c>
    </row>
    <row r="810" spans="1:39" ht="30">
      <c r="A810" s="9"/>
      <c r="B810" s="38" t="s">
        <v>1174</v>
      </c>
      <c r="C810" s="12" t="s">
        <v>945</v>
      </c>
      <c r="D810" s="6">
        <v>0</v>
      </c>
      <c r="E810" s="6">
        <v>0</v>
      </c>
      <c r="F810" s="6">
        <v>0</v>
      </c>
      <c r="G810" s="6">
        <v>0</v>
      </c>
      <c r="H810" s="6">
        <f>0.7-0.65</f>
        <v>4.9999999999999933E-2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0.7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0</v>
      </c>
      <c r="AC810" s="6">
        <v>0</v>
      </c>
      <c r="AD810" s="6">
        <v>0</v>
      </c>
      <c r="AE810" s="6">
        <v>0</v>
      </c>
      <c r="AF810" s="6">
        <v>0</v>
      </c>
      <c r="AG810" s="6">
        <v>0</v>
      </c>
      <c r="AH810" s="6">
        <v>0</v>
      </c>
      <c r="AI810" s="6">
        <v>0</v>
      </c>
      <c r="AJ810" s="6">
        <v>0</v>
      </c>
      <c r="AK810" s="6">
        <v>0</v>
      </c>
      <c r="AL810" s="6">
        <v>0</v>
      </c>
      <c r="AM810" s="6">
        <v>0</v>
      </c>
    </row>
    <row r="811" spans="1:39" ht="30">
      <c r="A811" s="9"/>
      <c r="B811" s="38" t="s">
        <v>1175</v>
      </c>
      <c r="C811" s="12" t="s">
        <v>945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0.6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0</v>
      </c>
      <c r="AC811" s="6">
        <v>0</v>
      </c>
      <c r="AD811" s="6">
        <v>0</v>
      </c>
      <c r="AE811" s="6">
        <v>0</v>
      </c>
      <c r="AF811" s="6">
        <v>0</v>
      </c>
      <c r="AG811" s="6">
        <v>0</v>
      </c>
      <c r="AH811" s="6">
        <v>0</v>
      </c>
      <c r="AI811" s="6">
        <v>0</v>
      </c>
      <c r="AJ811" s="6">
        <v>0</v>
      </c>
      <c r="AK811" s="6">
        <v>0</v>
      </c>
      <c r="AL811" s="6">
        <v>0</v>
      </c>
      <c r="AM811" s="6">
        <v>0</v>
      </c>
    </row>
    <row r="812" spans="1:39" ht="30">
      <c r="A812" s="9"/>
      <c r="B812" s="38" t="s">
        <v>1176</v>
      </c>
      <c r="C812" s="12" t="s">
        <v>945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0.19500000000000001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0</v>
      </c>
      <c r="AC812" s="6">
        <v>0</v>
      </c>
      <c r="AD812" s="6">
        <v>0</v>
      </c>
      <c r="AE812" s="6">
        <v>0</v>
      </c>
      <c r="AF812" s="6">
        <v>0</v>
      </c>
      <c r="AG812" s="6">
        <v>0</v>
      </c>
      <c r="AH812" s="6">
        <v>0</v>
      </c>
      <c r="AI812" s="6">
        <v>0</v>
      </c>
      <c r="AJ812" s="6">
        <v>0</v>
      </c>
      <c r="AK812" s="6">
        <v>0</v>
      </c>
      <c r="AL812" s="6">
        <v>0</v>
      </c>
      <c r="AM812" s="6">
        <v>0</v>
      </c>
    </row>
    <row r="813" spans="1:39" ht="30">
      <c r="A813" s="9"/>
      <c r="B813" s="38" t="s">
        <v>1177</v>
      </c>
      <c r="C813" s="12" t="s">
        <v>945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0.61499999999999999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0</v>
      </c>
      <c r="AC813" s="6">
        <v>0</v>
      </c>
      <c r="AD813" s="6">
        <v>0</v>
      </c>
      <c r="AE813" s="6">
        <v>0</v>
      </c>
      <c r="AF813" s="6">
        <v>0</v>
      </c>
      <c r="AG813" s="6">
        <v>0</v>
      </c>
      <c r="AH813" s="6">
        <v>0</v>
      </c>
      <c r="AI813" s="6">
        <v>0</v>
      </c>
      <c r="AJ813" s="6">
        <v>0</v>
      </c>
      <c r="AK813" s="6">
        <v>0</v>
      </c>
      <c r="AL813" s="6">
        <v>0</v>
      </c>
      <c r="AM813" s="6">
        <v>0</v>
      </c>
    </row>
    <row r="814" spans="1:39" ht="15.75" customHeight="1">
      <c r="A814" s="9"/>
      <c r="B814" s="38" t="s">
        <v>1178</v>
      </c>
      <c r="C814" s="12" t="s">
        <v>945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0.92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0</v>
      </c>
      <c r="AC814" s="6">
        <v>0</v>
      </c>
      <c r="AD814" s="6">
        <v>0</v>
      </c>
      <c r="AE814" s="6">
        <v>0</v>
      </c>
      <c r="AF814" s="6">
        <v>0</v>
      </c>
      <c r="AG814" s="6">
        <v>0</v>
      </c>
      <c r="AH814" s="6">
        <v>0</v>
      </c>
      <c r="AI814" s="6">
        <v>0</v>
      </c>
      <c r="AJ814" s="6">
        <v>0</v>
      </c>
      <c r="AK814" s="6">
        <v>0</v>
      </c>
      <c r="AL814" s="6">
        <v>0</v>
      </c>
      <c r="AM814" s="6">
        <v>0</v>
      </c>
    </row>
    <row r="815" spans="1:39" ht="30">
      <c r="A815" s="9"/>
      <c r="B815" s="38" t="s">
        <v>1179</v>
      </c>
      <c r="C815" s="12" t="s">
        <v>945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0.4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0</v>
      </c>
      <c r="AC815" s="6">
        <v>0</v>
      </c>
      <c r="AD815" s="6">
        <v>0</v>
      </c>
      <c r="AE815" s="6">
        <v>0</v>
      </c>
      <c r="AF815" s="6">
        <v>0</v>
      </c>
      <c r="AG815" s="6">
        <v>0</v>
      </c>
      <c r="AH815" s="6">
        <v>0</v>
      </c>
      <c r="AI815" s="6">
        <v>0</v>
      </c>
      <c r="AJ815" s="6">
        <v>0</v>
      </c>
      <c r="AK815" s="6">
        <v>0</v>
      </c>
      <c r="AL815" s="6">
        <v>0</v>
      </c>
      <c r="AM815" s="6">
        <v>0</v>
      </c>
    </row>
    <row r="816" spans="1:39" ht="30">
      <c r="A816" s="9"/>
      <c r="B816" s="38" t="s">
        <v>1180</v>
      </c>
      <c r="C816" s="12" t="s">
        <v>945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0.9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0</v>
      </c>
      <c r="AC816" s="6">
        <v>0</v>
      </c>
      <c r="AD816" s="6">
        <v>0</v>
      </c>
      <c r="AE816" s="6">
        <v>0</v>
      </c>
      <c r="AF816" s="6">
        <v>0</v>
      </c>
      <c r="AG816" s="6">
        <v>0</v>
      </c>
      <c r="AH816" s="6">
        <v>0</v>
      </c>
      <c r="AI816" s="6">
        <v>0</v>
      </c>
      <c r="AJ816" s="6">
        <v>0</v>
      </c>
      <c r="AK816" s="6">
        <v>0</v>
      </c>
      <c r="AL816" s="6">
        <v>0</v>
      </c>
      <c r="AM816" s="6">
        <v>0</v>
      </c>
    </row>
    <row r="817" spans="1:39" ht="15.75">
      <c r="A817" s="9"/>
      <c r="B817" s="32" t="s">
        <v>63</v>
      </c>
      <c r="C817" s="12"/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0</v>
      </c>
      <c r="AC817" s="6">
        <v>0</v>
      </c>
      <c r="AD817" s="6">
        <v>0</v>
      </c>
      <c r="AE817" s="6">
        <v>0</v>
      </c>
      <c r="AF817" s="6">
        <v>0</v>
      </c>
      <c r="AG817" s="6">
        <v>0</v>
      </c>
      <c r="AH817" s="6">
        <v>0</v>
      </c>
      <c r="AI817" s="6">
        <v>0</v>
      </c>
      <c r="AJ817" s="6">
        <v>0</v>
      </c>
      <c r="AK817" s="6">
        <v>0</v>
      </c>
      <c r="AL817" s="6">
        <v>0</v>
      </c>
      <c r="AM817" s="6">
        <v>0</v>
      </c>
    </row>
    <row r="818" spans="1:39" ht="57.75" customHeight="1">
      <c r="A818" s="9"/>
      <c r="B818" s="38" t="s">
        <v>1181</v>
      </c>
      <c r="C818" s="12" t="s">
        <v>945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0.2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0</v>
      </c>
      <c r="AC818" s="6">
        <v>0</v>
      </c>
      <c r="AD818" s="6">
        <v>0</v>
      </c>
      <c r="AE818" s="6">
        <v>0</v>
      </c>
      <c r="AF818" s="6">
        <v>0</v>
      </c>
      <c r="AG818" s="6">
        <v>0</v>
      </c>
      <c r="AH818" s="6">
        <v>0</v>
      </c>
      <c r="AI818" s="6">
        <v>0</v>
      </c>
      <c r="AJ818" s="6">
        <v>0</v>
      </c>
      <c r="AK818" s="6">
        <v>0</v>
      </c>
      <c r="AL818" s="6">
        <v>0</v>
      </c>
      <c r="AM818" s="6">
        <v>0</v>
      </c>
    </row>
    <row r="819" spans="1:39" ht="30">
      <c r="A819" s="9"/>
      <c r="B819" s="38" t="s">
        <v>1182</v>
      </c>
      <c r="C819" s="12" t="s">
        <v>945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0.62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0</v>
      </c>
      <c r="AC819" s="6">
        <v>0</v>
      </c>
      <c r="AD819" s="6">
        <v>0</v>
      </c>
      <c r="AE819" s="6">
        <v>0</v>
      </c>
      <c r="AF819" s="6">
        <v>0</v>
      </c>
      <c r="AG819" s="6">
        <v>0</v>
      </c>
      <c r="AH819" s="6">
        <v>0</v>
      </c>
      <c r="AI819" s="6">
        <v>0</v>
      </c>
      <c r="AJ819" s="6">
        <v>0</v>
      </c>
      <c r="AK819" s="6">
        <v>0</v>
      </c>
      <c r="AL819" s="6">
        <v>0</v>
      </c>
      <c r="AM819" s="6">
        <v>0</v>
      </c>
    </row>
    <row r="820" spans="1:39" ht="30">
      <c r="A820" s="9"/>
      <c r="B820" s="38" t="s">
        <v>1183</v>
      </c>
      <c r="C820" s="12" t="s">
        <v>945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0.84399999999999997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0</v>
      </c>
      <c r="AC820" s="6">
        <v>0</v>
      </c>
      <c r="AD820" s="6">
        <v>0</v>
      </c>
      <c r="AE820" s="6">
        <v>0</v>
      </c>
      <c r="AF820" s="6">
        <v>0</v>
      </c>
      <c r="AG820" s="6">
        <v>0</v>
      </c>
      <c r="AH820" s="6">
        <v>0</v>
      </c>
      <c r="AI820" s="6">
        <v>0</v>
      </c>
      <c r="AJ820" s="6">
        <v>0</v>
      </c>
      <c r="AK820" s="6">
        <v>0</v>
      </c>
      <c r="AL820" s="6">
        <v>0</v>
      </c>
      <c r="AM820" s="6">
        <v>0</v>
      </c>
    </row>
    <row r="821" spans="1:39" ht="15.75" customHeight="1">
      <c r="A821" s="9"/>
      <c r="B821" s="38" t="s">
        <v>1184</v>
      </c>
      <c r="C821" s="12" t="s">
        <v>945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0.3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0</v>
      </c>
      <c r="AC821" s="6">
        <v>0</v>
      </c>
      <c r="AD821" s="6">
        <v>0</v>
      </c>
      <c r="AE821" s="6">
        <v>0</v>
      </c>
      <c r="AF821" s="6">
        <v>0</v>
      </c>
      <c r="AG821" s="6">
        <v>0</v>
      </c>
      <c r="AH821" s="6">
        <v>0</v>
      </c>
      <c r="AI821" s="6">
        <v>0</v>
      </c>
      <c r="AJ821" s="6">
        <v>0</v>
      </c>
      <c r="AK821" s="6">
        <v>0</v>
      </c>
      <c r="AL821" s="6">
        <v>0</v>
      </c>
      <c r="AM821" s="6">
        <v>0</v>
      </c>
    </row>
    <row r="822" spans="1:39" ht="30">
      <c r="A822" s="9"/>
      <c r="B822" s="38" t="s">
        <v>1185</v>
      </c>
      <c r="C822" s="12" t="s">
        <v>945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0.57999999999999996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0</v>
      </c>
      <c r="AC822" s="6">
        <v>0</v>
      </c>
      <c r="AD822" s="6">
        <v>0</v>
      </c>
      <c r="AE822" s="6">
        <v>0</v>
      </c>
      <c r="AF822" s="6">
        <v>0</v>
      </c>
      <c r="AG822" s="6">
        <v>0</v>
      </c>
      <c r="AH822" s="6">
        <v>0</v>
      </c>
      <c r="AI822" s="6">
        <v>0</v>
      </c>
      <c r="AJ822" s="6">
        <v>0</v>
      </c>
      <c r="AK822" s="6">
        <v>0</v>
      </c>
      <c r="AL822" s="6">
        <v>0</v>
      </c>
      <c r="AM822" s="6">
        <v>0</v>
      </c>
    </row>
    <row r="823" spans="1:39" ht="30">
      <c r="A823" s="9"/>
      <c r="B823" s="38" t="s">
        <v>1186</v>
      </c>
      <c r="C823" s="12" t="s">
        <v>945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0.13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0</v>
      </c>
      <c r="AC823" s="6">
        <v>0</v>
      </c>
      <c r="AD823" s="6">
        <v>0</v>
      </c>
      <c r="AE823" s="6">
        <v>0</v>
      </c>
      <c r="AF823" s="6">
        <v>0</v>
      </c>
      <c r="AG823" s="6">
        <v>0</v>
      </c>
      <c r="AH823" s="6">
        <v>0</v>
      </c>
      <c r="AI823" s="6">
        <v>0</v>
      </c>
      <c r="AJ823" s="6">
        <v>0</v>
      </c>
      <c r="AK823" s="6">
        <v>0</v>
      </c>
      <c r="AL823" s="6">
        <v>0</v>
      </c>
      <c r="AM823" s="6">
        <v>0</v>
      </c>
    </row>
    <row r="824" spans="1:39" ht="30">
      <c r="A824" s="9"/>
      <c r="B824" s="38" t="s">
        <v>1187</v>
      </c>
      <c r="C824" s="12" t="s">
        <v>945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0.6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0</v>
      </c>
      <c r="AC824" s="6">
        <v>0</v>
      </c>
      <c r="AD824" s="6">
        <v>0</v>
      </c>
      <c r="AE824" s="6">
        <v>0</v>
      </c>
      <c r="AF824" s="6">
        <v>0</v>
      </c>
      <c r="AG824" s="6">
        <v>0</v>
      </c>
      <c r="AH824" s="6">
        <v>0</v>
      </c>
      <c r="AI824" s="6">
        <v>0</v>
      </c>
      <c r="AJ824" s="6">
        <v>0</v>
      </c>
      <c r="AK824" s="6">
        <v>0</v>
      </c>
      <c r="AL824" s="6">
        <v>0</v>
      </c>
      <c r="AM824" s="6">
        <v>0</v>
      </c>
    </row>
    <row r="825" spans="1:39" ht="15.75">
      <c r="A825" s="9"/>
      <c r="B825" s="32" t="s">
        <v>72</v>
      </c>
      <c r="C825" s="12"/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0</v>
      </c>
      <c r="AC825" s="6">
        <v>0</v>
      </c>
      <c r="AD825" s="6">
        <v>0</v>
      </c>
      <c r="AE825" s="6">
        <v>0</v>
      </c>
      <c r="AF825" s="6">
        <v>0</v>
      </c>
      <c r="AG825" s="6">
        <v>0</v>
      </c>
      <c r="AH825" s="6">
        <v>0</v>
      </c>
      <c r="AI825" s="6">
        <v>0</v>
      </c>
      <c r="AJ825" s="6">
        <v>0</v>
      </c>
      <c r="AK825" s="6">
        <v>0</v>
      </c>
      <c r="AL825" s="6">
        <v>0</v>
      </c>
      <c r="AM825" s="6">
        <v>0</v>
      </c>
    </row>
    <row r="826" spans="1:39" ht="15.75">
      <c r="A826" s="9"/>
      <c r="B826" s="38" t="s">
        <v>1188</v>
      </c>
      <c r="C826" s="12" t="s">
        <v>945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0.1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0</v>
      </c>
      <c r="AC826" s="6">
        <v>0</v>
      </c>
      <c r="AD826" s="6">
        <v>0</v>
      </c>
      <c r="AE826" s="6">
        <v>0</v>
      </c>
      <c r="AF826" s="6">
        <v>0</v>
      </c>
      <c r="AG826" s="6">
        <v>0</v>
      </c>
      <c r="AH826" s="6">
        <v>0</v>
      </c>
      <c r="AI826" s="6">
        <v>0</v>
      </c>
      <c r="AJ826" s="6">
        <v>0</v>
      </c>
      <c r="AK826" s="6">
        <v>0</v>
      </c>
      <c r="AL826" s="6">
        <v>0</v>
      </c>
      <c r="AM826" s="6">
        <v>0</v>
      </c>
    </row>
    <row r="827" spans="1:39" ht="15.75">
      <c r="A827" s="9"/>
      <c r="B827" s="38" t="s">
        <v>1189</v>
      </c>
      <c r="C827" s="12" t="s">
        <v>945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0.45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0</v>
      </c>
      <c r="AC827" s="6">
        <v>0</v>
      </c>
      <c r="AD827" s="6">
        <v>0</v>
      </c>
      <c r="AE827" s="6">
        <v>0</v>
      </c>
      <c r="AF827" s="6">
        <v>0</v>
      </c>
      <c r="AG827" s="6">
        <v>0</v>
      </c>
      <c r="AH827" s="6">
        <v>0</v>
      </c>
      <c r="AI827" s="6">
        <v>0</v>
      </c>
      <c r="AJ827" s="6">
        <v>0</v>
      </c>
      <c r="AK827" s="6">
        <v>0</v>
      </c>
      <c r="AL827" s="6">
        <v>0</v>
      </c>
      <c r="AM827" s="6">
        <v>0</v>
      </c>
    </row>
    <row r="828" spans="1:39" ht="15.75" customHeight="1">
      <c r="A828" s="9"/>
      <c r="B828" s="38" t="s">
        <v>1190</v>
      </c>
      <c r="C828" s="12" t="s">
        <v>945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0.41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0</v>
      </c>
      <c r="AC828" s="6">
        <v>0</v>
      </c>
      <c r="AD828" s="6">
        <v>0</v>
      </c>
      <c r="AE828" s="6">
        <v>0</v>
      </c>
      <c r="AF828" s="6">
        <v>0</v>
      </c>
      <c r="AG828" s="6">
        <v>0</v>
      </c>
      <c r="AH828" s="6">
        <v>0</v>
      </c>
      <c r="AI828" s="6">
        <v>0</v>
      </c>
      <c r="AJ828" s="6">
        <v>0</v>
      </c>
      <c r="AK828" s="6">
        <v>0</v>
      </c>
      <c r="AL828" s="6">
        <v>0</v>
      </c>
      <c r="AM828" s="6">
        <v>0</v>
      </c>
    </row>
    <row r="829" spans="1:39" ht="30">
      <c r="A829" s="9"/>
      <c r="B829" s="38" t="s">
        <v>1191</v>
      </c>
      <c r="C829" s="12" t="s">
        <v>945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0.91500000000000004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0</v>
      </c>
      <c r="AC829" s="6">
        <v>0</v>
      </c>
      <c r="AD829" s="6">
        <v>0</v>
      </c>
      <c r="AE829" s="6">
        <v>0</v>
      </c>
      <c r="AF829" s="6">
        <v>0</v>
      </c>
      <c r="AG829" s="6">
        <v>0</v>
      </c>
      <c r="AH829" s="6">
        <v>0</v>
      </c>
      <c r="AI829" s="6">
        <v>0</v>
      </c>
      <c r="AJ829" s="6">
        <v>0</v>
      </c>
      <c r="AK829" s="6">
        <v>0</v>
      </c>
      <c r="AL829" s="6">
        <v>0</v>
      </c>
      <c r="AM829" s="6">
        <v>0</v>
      </c>
    </row>
    <row r="830" spans="1:39" ht="15.75">
      <c r="A830" s="9"/>
      <c r="B830" s="32" t="s">
        <v>64</v>
      </c>
      <c r="C830" s="12"/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0</v>
      </c>
      <c r="AC830" s="6">
        <v>0</v>
      </c>
      <c r="AD830" s="6">
        <v>0</v>
      </c>
      <c r="AE830" s="6">
        <v>0</v>
      </c>
      <c r="AF830" s="6">
        <v>0</v>
      </c>
      <c r="AG830" s="6">
        <v>0</v>
      </c>
      <c r="AH830" s="6">
        <v>0</v>
      </c>
      <c r="AI830" s="6">
        <v>0</v>
      </c>
      <c r="AJ830" s="6">
        <v>0</v>
      </c>
      <c r="AK830" s="6">
        <v>0</v>
      </c>
      <c r="AL830" s="6">
        <v>0</v>
      </c>
      <c r="AM830" s="6">
        <v>0</v>
      </c>
    </row>
    <row r="831" spans="1:39" ht="30">
      <c r="A831" s="9"/>
      <c r="B831" s="38" t="s">
        <v>1192</v>
      </c>
      <c r="C831" s="12" t="s">
        <v>945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0.45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0</v>
      </c>
      <c r="AC831" s="6">
        <v>0</v>
      </c>
      <c r="AD831" s="6">
        <v>0</v>
      </c>
      <c r="AE831" s="6">
        <v>0</v>
      </c>
      <c r="AF831" s="6">
        <v>0</v>
      </c>
      <c r="AG831" s="6">
        <v>0</v>
      </c>
      <c r="AH831" s="6">
        <v>0</v>
      </c>
      <c r="AI831" s="6">
        <v>0</v>
      </c>
      <c r="AJ831" s="6">
        <v>0</v>
      </c>
      <c r="AK831" s="6">
        <v>0</v>
      </c>
      <c r="AL831" s="6">
        <v>0</v>
      </c>
      <c r="AM831" s="6">
        <v>0</v>
      </c>
    </row>
    <row r="832" spans="1:39" ht="30">
      <c r="A832" s="9"/>
      <c r="B832" s="38" t="s">
        <v>1193</v>
      </c>
      <c r="C832" s="12" t="s">
        <v>945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0.5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0</v>
      </c>
      <c r="AC832" s="6">
        <v>0</v>
      </c>
      <c r="AD832" s="6">
        <v>0</v>
      </c>
      <c r="AE832" s="6">
        <v>0</v>
      </c>
      <c r="AF832" s="6">
        <v>0</v>
      </c>
      <c r="AG832" s="6">
        <v>0</v>
      </c>
      <c r="AH832" s="6">
        <v>0</v>
      </c>
      <c r="AI832" s="6">
        <v>0</v>
      </c>
      <c r="AJ832" s="6">
        <v>0</v>
      </c>
      <c r="AK832" s="6">
        <v>0</v>
      </c>
      <c r="AL832" s="6">
        <v>0</v>
      </c>
      <c r="AM832" s="6">
        <v>0</v>
      </c>
    </row>
    <row r="833" spans="1:39" ht="30">
      <c r="A833" s="9"/>
      <c r="B833" s="38" t="s">
        <v>1194</v>
      </c>
      <c r="C833" s="12" t="s">
        <v>945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0.45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0</v>
      </c>
      <c r="AC833" s="6">
        <v>0</v>
      </c>
      <c r="AD833" s="6">
        <v>0</v>
      </c>
      <c r="AE833" s="6">
        <v>0</v>
      </c>
      <c r="AF833" s="6">
        <v>0</v>
      </c>
      <c r="AG833" s="6">
        <v>0</v>
      </c>
      <c r="AH833" s="6">
        <v>0</v>
      </c>
      <c r="AI833" s="6">
        <v>0</v>
      </c>
      <c r="AJ833" s="6">
        <v>0</v>
      </c>
      <c r="AK833" s="6">
        <v>0</v>
      </c>
      <c r="AL833" s="6">
        <v>0</v>
      </c>
      <c r="AM833" s="6">
        <v>0</v>
      </c>
    </row>
    <row r="834" spans="1:39" ht="30">
      <c r="A834" s="9"/>
      <c r="B834" s="38" t="s">
        <v>1415</v>
      </c>
      <c r="C834" s="12" t="s">
        <v>945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1.6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0</v>
      </c>
      <c r="AC834" s="6">
        <v>0</v>
      </c>
      <c r="AD834" s="6">
        <v>0</v>
      </c>
      <c r="AE834" s="6">
        <v>0</v>
      </c>
      <c r="AF834" s="6">
        <v>0</v>
      </c>
      <c r="AG834" s="6">
        <v>0</v>
      </c>
      <c r="AH834" s="6">
        <v>0</v>
      </c>
      <c r="AI834" s="6">
        <v>0</v>
      </c>
      <c r="AJ834" s="6">
        <v>0</v>
      </c>
      <c r="AK834" s="6">
        <v>0</v>
      </c>
      <c r="AL834" s="6">
        <v>0</v>
      </c>
      <c r="AM834" s="6">
        <v>0</v>
      </c>
    </row>
    <row r="835" spans="1:39" ht="30">
      <c r="A835" s="9"/>
      <c r="B835" s="38" t="s">
        <v>1195</v>
      </c>
      <c r="C835" s="12" t="s">
        <v>945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1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0</v>
      </c>
      <c r="AB835" s="6">
        <v>0</v>
      </c>
      <c r="AC835" s="6">
        <v>0</v>
      </c>
      <c r="AD835" s="6">
        <v>0</v>
      </c>
      <c r="AE835" s="6">
        <v>0</v>
      </c>
      <c r="AF835" s="6">
        <v>0</v>
      </c>
      <c r="AG835" s="6">
        <v>0</v>
      </c>
      <c r="AH835" s="6">
        <v>0</v>
      </c>
      <c r="AI835" s="6">
        <v>0</v>
      </c>
      <c r="AJ835" s="6">
        <v>0</v>
      </c>
      <c r="AK835" s="6">
        <v>0</v>
      </c>
      <c r="AL835" s="6">
        <v>0</v>
      </c>
      <c r="AM835" s="6">
        <v>0</v>
      </c>
    </row>
    <row r="836" spans="1:39" ht="15.75">
      <c r="A836" s="9"/>
      <c r="B836" s="32" t="s">
        <v>199</v>
      </c>
      <c r="C836" s="12"/>
      <c r="D836" s="6">
        <v>0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12">
        <v>0</v>
      </c>
      <c r="X836" s="12">
        <v>0</v>
      </c>
      <c r="Y836" s="12">
        <v>0</v>
      </c>
      <c r="Z836" s="12">
        <v>0</v>
      </c>
      <c r="AA836" s="12">
        <v>0</v>
      </c>
      <c r="AB836" s="12">
        <v>-0.10126</v>
      </c>
      <c r="AC836" s="12">
        <v>0</v>
      </c>
      <c r="AD836" s="12">
        <v>-2.632E-2</v>
      </c>
      <c r="AE836" s="12">
        <v>0</v>
      </c>
      <c r="AF836" s="12">
        <v>0</v>
      </c>
      <c r="AG836" s="12">
        <v>0</v>
      </c>
      <c r="AH836" s="12">
        <v>0</v>
      </c>
      <c r="AI836" s="12">
        <v>0</v>
      </c>
      <c r="AJ836" s="12">
        <v>0</v>
      </c>
      <c r="AK836" s="12">
        <v>0</v>
      </c>
      <c r="AL836" s="12">
        <v>0</v>
      </c>
      <c r="AM836" s="12">
        <v>0</v>
      </c>
    </row>
    <row r="837" spans="1:39" ht="15.75">
      <c r="A837" s="9"/>
      <c r="B837" s="32" t="s">
        <v>195</v>
      </c>
      <c r="C837" s="12"/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0</v>
      </c>
      <c r="AC837" s="6">
        <v>0</v>
      </c>
      <c r="AD837" s="6">
        <v>0</v>
      </c>
      <c r="AE837" s="6">
        <v>0</v>
      </c>
      <c r="AF837" s="6">
        <v>0</v>
      </c>
      <c r="AG837" s="6">
        <v>0</v>
      </c>
      <c r="AH837" s="6">
        <v>0</v>
      </c>
      <c r="AI837" s="6">
        <v>0</v>
      </c>
      <c r="AJ837" s="6">
        <v>0</v>
      </c>
      <c r="AK837" s="6">
        <v>0</v>
      </c>
      <c r="AL837" s="6">
        <v>0</v>
      </c>
      <c r="AM837" s="6">
        <v>0</v>
      </c>
    </row>
    <row r="838" spans="1:39" ht="15.75">
      <c r="A838" s="9"/>
      <c r="B838" s="38" t="s">
        <v>1196</v>
      </c>
      <c r="C838" s="12" t="s">
        <v>946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1.65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6">
        <v>0</v>
      </c>
      <c r="AB838" s="6">
        <v>0</v>
      </c>
      <c r="AC838" s="6">
        <v>0</v>
      </c>
      <c r="AD838" s="6">
        <v>0</v>
      </c>
      <c r="AE838" s="6">
        <v>0</v>
      </c>
      <c r="AF838" s="6">
        <v>0</v>
      </c>
      <c r="AG838" s="6">
        <v>0</v>
      </c>
      <c r="AH838" s="6">
        <v>0</v>
      </c>
      <c r="AI838" s="6">
        <v>0</v>
      </c>
      <c r="AJ838" s="6">
        <v>0</v>
      </c>
      <c r="AK838" s="6">
        <v>0</v>
      </c>
      <c r="AL838" s="6">
        <v>0</v>
      </c>
      <c r="AM838" s="6">
        <v>0</v>
      </c>
    </row>
    <row r="839" spans="1:39" ht="15.75">
      <c r="A839" s="9"/>
      <c r="B839" s="38" t="s">
        <v>1197</v>
      </c>
      <c r="C839" s="12" t="s">
        <v>946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1.47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0</v>
      </c>
      <c r="AC839" s="6">
        <v>0</v>
      </c>
      <c r="AD839" s="6">
        <v>0</v>
      </c>
      <c r="AE839" s="6">
        <v>0</v>
      </c>
      <c r="AF839" s="6">
        <v>0</v>
      </c>
      <c r="AG839" s="6">
        <v>0</v>
      </c>
      <c r="AH839" s="6">
        <v>0</v>
      </c>
      <c r="AI839" s="6">
        <v>0</v>
      </c>
      <c r="AJ839" s="6">
        <v>0</v>
      </c>
      <c r="AK839" s="6">
        <v>0</v>
      </c>
      <c r="AL839" s="6">
        <v>0</v>
      </c>
      <c r="AM839" s="6">
        <v>0</v>
      </c>
    </row>
    <row r="840" spans="1:39" ht="15.75">
      <c r="A840" s="9"/>
      <c r="B840" s="38" t="s">
        <v>1198</v>
      </c>
      <c r="C840" s="12" t="s">
        <v>946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1.5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0</v>
      </c>
      <c r="AC840" s="6">
        <v>0</v>
      </c>
      <c r="AD840" s="6">
        <v>0</v>
      </c>
      <c r="AE840" s="6">
        <v>0</v>
      </c>
      <c r="AF840" s="6">
        <v>0</v>
      </c>
      <c r="AG840" s="6">
        <v>0</v>
      </c>
      <c r="AH840" s="6">
        <v>0</v>
      </c>
      <c r="AI840" s="6">
        <v>0</v>
      </c>
      <c r="AJ840" s="6">
        <v>0</v>
      </c>
      <c r="AK840" s="6">
        <v>0</v>
      </c>
      <c r="AL840" s="6">
        <v>0</v>
      </c>
      <c r="AM840" s="6">
        <v>0</v>
      </c>
    </row>
    <row r="841" spans="1:39" ht="15.75">
      <c r="A841" s="9"/>
      <c r="B841" s="38" t="s">
        <v>1199</v>
      </c>
      <c r="C841" s="12" t="s">
        <v>946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0.49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0</v>
      </c>
      <c r="AC841" s="6">
        <v>0</v>
      </c>
      <c r="AD841" s="6">
        <v>0</v>
      </c>
      <c r="AE841" s="6">
        <v>0</v>
      </c>
      <c r="AF841" s="6">
        <v>0</v>
      </c>
      <c r="AG841" s="6">
        <v>0</v>
      </c>
      <c r="AH841" s="6">
        <v>0</v>
      </c>
      <c r="AI841" s="6">
        <v>0</v>
      </c>
      <c r="AJ841" s="6">
        <v>0</v>
      </c>
      <c r="AK841" s="6">
        <v>0</v>
      </c>
      <c r="AL841" s="6">
        <v>0</v>
      </c>
      <c r="AM841" s="6">
        <v>0</v>
      </c>
    </row>
    <row r="842" spans="1:39" ht="15.75">
      <c r="A842" s="9"/>
      <c r="B842" s="38" t="s">
        <v>1200</v>
      </c>
      <c r="C842" s="12" t="s">
        <v>946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2.14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0</v>
      </c>
      <c r="AC842" s="6">
        <v>0</v>
      </c>
      <c r="AD842" s="6">
        <v>0</v>
      </c>
      <c r="AE842" s="6">
        <v>0</v>
      </c>
      <c r="AF842" s="6">
        <v>0</v>
      </c>
      <c r="AG842" s="6">
        <v>0</v>
      </c>
      <c r="AH842" s="6">
        <v>0</v>
      </c>
      <c r="AI842" s="6">
        <v>0</v>
      </c>
      <c r="AJ842" s="6">
        <v>0</v>
      </c>
      <c r="AK842" s="6">
        <v>0</v>
      </c>
      <c r="AL842" s="6">
        <v>0</v>
      </c>
      <c r="AM842" s="6">
        <v>0</v>
      </c>
    </row>
    <row r="843" spans="1:39" ht="15.75">
      <c r="A843" s="9"/>
      <c r="B843" s="38" t="s">
        <v>1201</v>
      </c>
      <c r="C843" s="12" t="s">
        <v>946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1.65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0</v>
      </c>
      <c r="AC843" s="6">
        <v>0</v>
      </c>
      <c r="AD843" s="6">
        <v>0</v>
      </c>
      <c r="AE843" s="6">
        <v>0</v>
      </c>
      <c r="AF843" s="6">
        <v>0</v>
      </c>
      <c r="AG843" s="6">
        <v>0</v>
      </c>
      <c r="AH843" s="6">
        <v>0</v>
      </c>
      <c r="AI843" s="6">
        <v>0</v>
      </c>
      <c r="AJ843" s="6">
        <v>0</v>
      </c>
      <c r="AK843" s="6">
        <v>0</v>
      </c>
      <c r="AL843" s="6">
        <v>0</v>
      </c>
      <c r="AM843" s="6">
        <v>0</v>
      </c>
    </row>
    <row r="844" spans="1:39" ht="15.75">
      <c r="A844" s="9"/>
      <c r="B844" s="38" t="s">
        <v>1202</v>
      </c>
      <c r="C844" s="12" t="s">
        <v>946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1.72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0</v>
      </c>
      <c r="AC844" s="6">
        <v>0</v>
      </c>
      <c r="AD844" s="6">
        <v>0</v>
      </c>
      <c r="AE844" s="6">
        <v>0</v>
      </c>
      <c r="AF844" s="6">
        <v>0</v>
      </c>
      <c r="AG844" s="6">
        <v>0</v>
      </c>
      <c r="AH844" s="6">
        <v>0</v>
      </c>
      <c r="AI844" s="6">
        <v>0</v>
      </c>
      <c r="AJ844" s="6">
        <v>0</v>
      </c>
      <c r="AK844" s="6">
        <v>0</v>
      </c>
      <c r="AL844" s="6">
        <v>0</v>
      </c>
      <c r="AM844" s="6">
        <v>0</v>
      </c>
    </row>
    <row r="845" spans="1:39" ht="15.75">
      <c r="A845" s="9"/>
      <c r="B845" s="38" t="s">
        <v>1203</v>
      </c>
      <c r="C845" s="12" t="s">
        <v>946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0.68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0</v>
      </c>
      <c r="AC845" s="6">
        <v>0</v>
      </c>
      <c r="AD845" s="6">
        <v>0</v>
      </c>
      <c r="AE845" s="6">
        <v>0</v>
      </c>
      <c r="AF845" s="6">
        <v>0</v>
      </c>
      <c r="AG845" s="6">
        <v>0</v>
      </c>
      <c r="AH845" s="6">
        <v>0</v>
      </c>
      <c r="AI845" s="6">
        <v>0</v>
      </c>
      <c r="AJ845" s="6">
        <v>0</v>
      </c>
      <c r="AK845" s="6">
        <v>0</v>
      </c>
      <c r="AL845" s="6">
        <v>0</v>
      </c>
      <c r="AM845" s="6">
        <v>0</v>
      </c>
    </row>
    <row r="846" spans="1:39" ht="15.75">
      <c r="A846" s="9"/>
      <c r="B846" s="38" t="s">
        <v>1204</v>
      </c>
      <c r="C846" s="12" t="s">
        <v>946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0.65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  <c r="AB846" s="6">
        <v>0</v>
      </c>
      <c r="AC846" s="6">
        <v>0</v>
      </c>
      <c r="AD846" s="6">
        <v>0</v>
      </c>
      <c r="AE846" s="6">
        <v>0</v>
      </c>
      <c r="AF846" s="6">
        <v>0</v>
      </c>
      <c r="AG846" s="6">
        <v>0</v>
      </c>
      <c r="AH846" s="6">
        <v>0</v>
      </c>
      <c r="AI846" s="6">
        <v>0</v>
      </c>
      <c r="AJ846" s="6">
        <v>0</v>
      </c>
      <c r="AK846" s="6">
        <v>0</v>
      </c>
      <c r="AL846" s="6">
        <v>0</v>
      </c>
      <c r="AM846" s="6">
        <v>0</v>
      </c>
    </row>
    <row r="847" spans="1:39" ht="30">
      <c r="A847" s="9"/>
      <c r="B847" s="38" t="s">
        <v>1205</v>
      </c>
      <c r="C847" s="12" t="s">
        <v>946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2.1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0</v>
      </c>
      <c r="Z847" s="6">
        <v>0</v>
      </c>
      <c r="AA847" s="6">
        <v>0</v>
      </c>
      <c r="AB847" s="6">
        <v>0</v>
      </c>
      <c r="AC847" s="6">
        <v>0</v>
      </c>
      <c r="AD847" s="6">
        <v>0</v>
      </c>
      <c r="AE847" s="6">
        <v>0</v>
      </c>
      <c r="AF847" s="6">
        <v>0</v>
      </c>
      <c r="AG847" s="6">
        <v>0</v>
      </c>
      <c r="AH847" s="6">
        <v>0</v>
      </c>
      <c r="AI847" s="6">
        <v>0</v>
      </c>
      <c r="AJ847" s="6">
        <v>0</v>
      </c>
      <c r="AK847" s="6">
        <v>0</v>
      </c>
      <c r="AL847" s="6">
        <v>0</v>
      </c>
      <c r="AM847" s="6">
        <v>0</v>
      </c>
    </row>
    <row r="848" spans="1:39" ht="15.75">
      <c r="A848" s="9"/>
      <c r="B848" s="32" t="s">
        <v>71</v>
      </c>
      <c r="C848" s="12"/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  <c r="AB848" s="6">
        <v>0</v>
      </c>
      <c r="AC848" s="6">
        <v>0</v>
      </c>
      <c r="AD848" s="6">
        <v>0</v>
      </c>
      <c r="AE848" s="6">
        <v>0</v>
      </c>
      <c r="AF848" s="6">
        <v>0</v>
      </c>
      <c r="AG848" s="6">
        <v>0</v>
      </c>
      <c r="AH848" s="6">
        <v>0</v>
      </c>
      <c r="AI848" s="6">
        <v>0</v>
      </c>
      <c r="AJ848" s="6">
        <v>0</v>
      </c>
      <c r="AK848" s="6">
        <v>0</v>
      </c>
      <c r="AL848" s="6">
        <v>0</v>
      </c>
      <c r="AM848" s="6">
        <v>0</v>
      </c>
    </row>
    <row r="849" spans="1:39" ht="30">
      <c r="A849" s="9"/>
      <c r="B849" s="45" t="s">
        <v>1206</v>
      </c>
      <c r="C849" s="12" t="s">
        <v>946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1.35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6">
        <v>0</v>
      </c>
      <c r="AB849" s="6">
        <v>0</v>
      </c>
      <c r="AC849" s="6">
        <v>0</v>
      </c>
      <c r="AD849" s="6">
        <v>0</v>
      </c>
      <c r="AE849" s="6">
        <v>0</v>
      </c>
      <c r="AF849" s="6">
        <v>0</v>
      </c>
      <c r="AG849" s="6">
        <v>0</v>
      </c>
      <c r="AH849" s="6">
        <v>0</v>
      </c>
      <c r="AI849" s="6">
        <v>0</v>
      </c>
      <c r="AJ849" s="6">
        <v>0</v>
      </c>
      <c r="AK849" s="6">
        <v>0</v>
      </c>
      <c r="AL849" s="6">
        <v>0</v>
      </c>
      <c r="AM849" s="6">
        <v>0</v>
      </c>
    </row>
    <row r="850" spans="1:39" ht="15.75">
      <c r="A850" s="9"/>
      <c r="B850" s="38" t="s">
        <v>1207</v>
      </c>
      <c r="C850" s="12" t="s">
        <v>946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0.7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6">
        <v>0</v>
      </c>
      <c r="AB850" s="6">
        <v>0</v>
      </c>
      <c r="AC850" s="6">
        <v>0</v>
      </c>
      <c r="AD850" s="6">
        <v>0</v>
      </c>
      <c r="AE850" s="6">
        <v>0</v>
      </c>
      <c r="AF850" s="6">
        <v>0</v>
      </c>
      <c r="AG850" s="6">
        <v>0</v>
      </c>
      <c r="AH850" s="6">
        <v>0</v>
      </c>
      <c r="AI850" s="6">
        <v>0</v>
      </c>
      <c r="AJ850" s="6">
        <v>0</v>
      </c>
      <c r="AK850" s="6">
        <v>0</v>
      </c>
      <c r="AL850" s="6">
        <v>0</v>
      </c>
      <c r="AM850" s="6">
        <v>0</v>
      </c>
    </row>
    <row r="851" spans="1:39" ht="15.75">
      <c r="A851" s="9"/>
      <c r="B851" s="32" t="s">
        <v>68</v>
      </c>
      <c r="C851" s="12"/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>
        <v>0</v>
      </c>
      <c r="AC851" s="6">
        <v>0</v>
      </c>
      <c r="AD851" s="6">
        <v>0</v>
      </c>
      <c r="AE851" s="6">
        <v>0</v>
      </c>
      <c r="AF851" s="6">
        <v>0</v>
      </c>
      <c r="AG851" s="6">
        <v>0</v>
      </c>
      <c r="AH851" s="6">
        <v>0</v>
      </c>
      <c r="AI851" s="6">
        <v>0</v>
      </c>
      <c r="AJ851" s="6">
        <v>0</v>
      </c>
      <c r="AK851" s="6">
        <v>0</v>
      </c>
      <c r="AL851" s="6">
        <v>0</v>
      </c>
      <c r="AM851" s="6">
        <v>0</v>
      </c>
    </row>
    <row r="852" spans="1:39" ht="31.5">
      <c r="A852" s="9"/>
      <c r="B852" s="46" t="s">
        <v>1208</v>
      </c>
      <c r="C852" s="12" t="s">
        <v>946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2.33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0</v>
      </c>
      <c r="AB852" s="6">
        <v>0</v>
      </c>
      <c r="AC852" s="6">
        <v>0</v>
      </c>
      <c r="AD852" s="6">
        <v>0</v>
      </c>
      <c r="AE852" s="6">
        <v>0</v>
      </c>
      <c r="AF852" s="6">
        <v>0</v>
      </c>
      <c r="AG852" s="6">
        <v>0</v>
      </c>
      <c r="AH852" s="6">
        <v>0</v>
      </c>
      <c r="AI852" s="6">
        <v>0</v>
      </c>
      <c r="AJ852" s="6">
        <v>0</v>
      </c>
      <c r="AK852" s="6">
        <v>0</v>
      </c>
      <c r="AL852" s="6">
        <v>0</v>
      </c>
      <c r="AM852" s="6">
        <v>0</v>
      </c>
    </row>
    <row r="853" spans="1:39" ht="15.75">
      <c r="A853" s="9"/>
      <c r="B853" s="38" t="s">
        <v>1209</v>
      </c>
      <c r="C853" s="12" t="s">
        <v>946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0.44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  <c r="AB853" s="6">
        <v>0</v>
      </c>
      <c r="AC853" s="6">
        <v>0</v>
      </c>
      <c r="AD853" s="6">
        <v>0</v>
      </c>
      <c r="AE853" s="6">
        <v>0</v>
      </c>
      <c r="AF853" s="6">
        <v>0</v>
      </c>
      <c r="AG853" s="6">
        <v>0</v>
      </c>
      <c r="AH853" s="6">
        <v>0</v>
      </c>
      <c r="AI853" s="6">
        <v>0</v>
      </c>
      <c r="AJ853" s="6">
        <v>0</v>
      </c>
      <c r="AK853" s="6">
        <v>0</v>
      </c>
      <c r="AL853" s="6">
        <v>0</v>
      </c>
      <c r="AM853" s="6">
        <v>0</v>
      </c>
    </row>
    <row r="854" spans="1:39" ht="30">
      <c r="A854" s="9"/>
      <c r="B854" s="38" t="s">
        <v>1210</v>
      </c>
      <c r="C854" s="12" t="s">
        <v>946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1.3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  <c r="AB854" s="6">
        <v>0</v>
      </c>
      <c r="AC854" s="6">
        <v>0</v>
      </c>
      <c r="AD854" s="6">
        <v>0</v>
      </c>
      <c r="AE854" s="6">
        <v>0</v>
      </c>
      <c r="AF854" s="6">
        <v>0</v>
      </c>
      <c r="AG854" s="6">
        <v>0</v>
      </c>
      <c r="AH854" s="6">
        <v>0</v>
      </c>
      <c r="AI854" s="6">
        <v>0</v>
      </c>
      <c r="AJ854" s="6">
        <v>0</v>
      </c>
      <c r="AK854" s="6">
        <v>0</v>
      </c>
      <c r="AL854" s="6">
        <v>0</v>
      </c>
      <c r="AM854" s="6">
        <v>0</v>
      </c>
    </row>
    <row r="855" spans="1:39" ht="30">
      <c r="A855" s="9"/>
      <c r="B855" s="38" t="s">
        <v>1211</v>
      </c>
      <c r="C855" s="12" t="s">
        <v>946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0.8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0</v>
      </c>
      <c r="AB855" s="6">
        <v>0</v>
      </c>
      <c r="AC855" s="6">
        <v>0</v>
      </c>
      <c r="AD855" s="6">
        <v>0</v>
      </c>
      <c r="AE855" s="6">
        <v>0</v>
      </c>
      <c r="AF855" s="6">
        <v>0</v>
      </c>
      <c r="AG855" s="6">
        <v>0</v>
      </c>
      <c r="AH855" s="6">
        <v>0</v>
      </c>
      <c r="AI855" s="6">
        <v>0</v>
      </c>
      <c r="AJ855" s="6">
        <v>0</v>
      </c>
      <c r="AK855" s="6">
        <v>0</v>
      </c>
      <c r="AL855" s="6">
        <v>0</v>
      </c>
      <c r="AM855" s="6">
        <v>0</v>
      </c>
    </row>
    <row r="856" spans="1:39" ht="15.75">
      <c r="A856" s="9"/>
      <c r="B856" s="32" t="s">
        <v>69</v>
      </c>
      <c r="C856" s="12"/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0</v>
      </c>
      <c r="AC856" s="6">
        <v>0</v>
      </c>
      <c r="AD856" s="6">
        <v>0</v>
      </c>
      <c r="AE856" s="6">
        <v>0</v>
      </c>
      <c r="AF856" s="6">
        <v>0</v>
      </c>
      <c r="AG856" s="6">
        <v>0</v>
      </c>
      <c r="AH856" s="6">
        <v>0</v>
      </c>
      <c r="AI856" s="6">
        <v>0</v>
      </c>
      <c r="AJ856" s="6">
        <v>0</v>
      </c>
      <c r="AK856" s="6">
        <v>0</v>
      </c>
      <c r="AL856" s="6">
        <v>0</v>
      </c>
      <c r="AM856" s="6">
        <v>0</v>
      </c>
    </row>
    <row r="857" spans="1:39" ht="30">
      <c r="A857" s="9"/>
      <c r="B857" s="38" t="s">
        <v>1212</v>
      </c>
      <c r="C857" s="12" t="s">
        <v>946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1.5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  <c r="AB857" s="6">
        <v>0</v>
      </c>
      <c r="AC857" s="6">
        <v>0</v>
      </c>
      <c r="AD857" s="6">
        <v>0</v>
      </c>
      <c r="AE857" s="6">
        <v>0</v>
      </c>
      <c r="AF857" s="6">
        <v>0</v>
      </c>
      <c r="AG857" s="6">
        <v>0</v>
      </c>
      <c r="AH857" s="6">
        <v>0</v>
      </c>
      <c r="AI857" s="6">
        <v>0</v>
      </c>
      <c r="AJ857" s="6">
        <v>0</v>
      </c>
      <c r="AK857" s="6">
        <v>0</v>
      </c>
      <c r="AL857" s="6">
        <v>0</v>
      </c>
      <c r="AM857" s="6">
        <v>0</v>
      </c>
    </row>
    <row r="858" spans="1:39" ht="30">
      <c r="A858" s="9"/>
      <c r="B858" s="38" t="s">
        <v>1213</v>
      </c>
      <c r="C858" s="12" t="s">
        <v>946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0.9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0</v>
      </c>
      <c r="AC858" s="6">
        <v>0</v>
      </c>
      <c r="AD858" s="6">
        <v>0</v>
      </c>
      <c r="AE858" s="6">
        <v>0</v>
      </c>
      <c r="AF858" s="6">
        <v>0</v>
      </c>
      <c r="AG858" s="6">
        <v>0</v>
      </c>
      <c r="AH858" s="6">
        <v>0</v>
      </c>
      <c r="AI858" s="6">
        <v>0</v>
      </c>
      <c r="AJ858" s="6">
        <v>0</v>
      </c>
      <c r="AK858" s="6">
        <v>0</v>
      </c>
      <c r="AL858" s="6">
        <v>0</v>
      </c>
      <c r="AM858" s="6">
        <v>0</v>
      </c>
    </row>
    <row r="859" spans="1:39" ht="30">
      <c r="A859" s="9"/>
      <c r="B859" s="38" t="s">
        <v>1214</v>
      </c>
      <c r="C859" s="12" t="s">
        <v>946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0.7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  <c r="AB859" s="6">
        <v>0</v>
      </c>
      <c r="AC859" s="6">
        <v>0</v>
      </c>
      <c r="AD859" s="6">
        <v>0</v>
      </c>
      <c r="AE859" s="6">
        <v>0</v>
      </c>
      <c r="AF859" s="6">
        <v>0</v>
      </c>
      <c r="AG859" s="6">
        <v>0</v>
      </c>
      <c r="AH859" s="6">
        <v>0</v>
      </c>
      <c r="AI859" s="6">
        <v>0</v>
      </c>
      <c r="AJ859" s="6">
        <v>0</v>
      </c>
      <c r="AK859" s="6">
        <v>0</v>
      </c>
      <c r="AL859" s="6">
        <v>0</v>
      </c>
      <c r="AM859" s="6">
        <v>0</v>
      </c>
    </row>
    <row r="860" spans="1:39" ht="30">
      <c r="A860" s="9"/>
      <c r="B860" s="38" t="s">
        <v>1215</v>
      </c>
      <c r="C860" s="12" t="s">
        <v>946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0.9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0</v>
      </c>
      <c r="AC860" s="6">
        <v>0</v>
      </c>
      <c r="AD860" s="6">
        <v>0</v>
      </c>
      <c r="AE860" s="6">
        <v>0</v>
      </c>
      <c r="AF860" s="6">
        <v>0</v>
      </c>
      <c r="AG860" s="6">
        <v>0</v>
      </c>
      <c r="AH860" s="6">
        <v>0</v>
      </c>
      <c r="AI860" s="6">
        <v>0</v>
      </c>
      <c r="AJ860" s="6">
        <v>0</v>
      </c>
      <c r="AK860" s="6">
        <v>0</v>
      </c>
      <c r="AL860" s="6">
        <v>0</v>
      </c>
      <c r="AM860" s="6">
        <v>0</v>
      </c>
    </row>
    <row r="861" spans="1:39" ht="30">
      <c r="A861" s="9"/>
      <c r="B861" s="38" t="s">
        <v>1216</v>
      </c>
      <c r="C861" s="12" t="s">
        <v>946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0.37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0</v>
      </c>
      <c r="AC861" s="6">
        <v>0</v>
      </c>
      <c r="AD861" s="6">
        <v>0</v>
      </c>
      <c r="AE861" s="6">
        <v>0</v>
      </c>
      <c r="AF861" s="6">
        <v>0</v>
      </c>
      <c r="AG861" s="6">
        <v>0</v>
      </c>
      <c r="AH861" s="6">
        <v>0</v>
      </c>
      <c r="AI861" s="6">
        <v>0</v>
      </c>
      <c r="AJ861" s="6">
        <v>0</v>
      </c>
      <c r="AK861" s="6">
        <v>0</v>
      </c>
      <c r="AL861" s="6">
        <v>0</v>
      </c>
      <c r="AM861" s="6">
        <v>0</v>
      </c>
    </row>
    <row r="862" spans="1:39" ht="30">
      <c r="A862" s="9"/>
      <c r="B862" s="38" t="s">
        <v>1217</v>
      </c>
      <c r="C862" s="12" t="s">
        <v>946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0.28000000000000003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0</v>
      </c>
      <c r="AC862" s="6">
        <v>0</v>
      </c>
      <c r="AD862" s="6">
        <v>0</v>
      </c>
      <c r="AE862" s="6">
        <v>0</v>
      </c>
      <c r="AF862" s="6">
        <v>0</v>
      </c>
      <c r="AG862" s="6">
        <v>0</v>
      </c>
      <c r="AH862" s="6">
        <v>0</v>
      </c>
      <c r="AI862" s="6">
        <v>0</v>
      </c>
      <c r="AJ862" s="6">
        <v>0</v>
      </c>
      <c r="AK862" s="6">
        <v>0</v>
      </c>
      <c r="AL862" s="6">
        <v>0</v>
      </c>
      <c r="AM862" s="6">
        <v>0</v>
      </c>
    </row>
    <row r="863" spans="1:39" ht="15.75">
      <c r="A863" s="9"/>
      <c r="B863" s="38" t="s">
        <v>1218</v>
      </c>
      <c r="C863" s="12" t="s">
        <v>946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0.52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0</v>
      </c>
      <c r="AC863" s="6">
        <v>0</v>
      </c>
      <c r="AD863" s="6">
        <v>0</v>
      </c>
      <c r="AE863" s="6">
        <v>0</v>
      </c>
      <c r="AF863" s="6">
        <v>0</v>
      </c>
      <c r="AG863" s="6">
        <v>0</v>
      </c>
      <c r="AH863" s="6">
        <v>0</v>
      </c>
      <c r="AI863" s="6">
        <v>0</v>
      </c>
      <c r="AJ863" s="6">
        <v>0</v>
      </c>
      <c r="AK863" s="6">
        <v>0</v>
      </c>
      <c r="AL863" s="6">
        <v>0</v>
      </c>
      <c r="AM863" s="6">
        <v>0</v>
      </c>
    </row>
    <row r="864" spans="1:39" ht="30">
      <c r="A864" s="9"/>
      <c r="B864" s="38" t="s">
        <v>1219</v>
      </c>
      <c r="C864" s="12" t="s">
        <v>946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1.1000000000000001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0</v>
      </c>
      <c r="AC864" s="6">
        <v>0</v>
      </c>
      <c r="AD864" s="6">
        <v>0</v>
      </c>
      <c r="AE864" s="6">
        <v>0</v>
      </c>
      <c r="AF864" s="6">
        <v>0</v>
      </c>
      <c r="AG864" s="6">
        <v>0</v>
      </c>
      <c r="AH864" s="6">
        <v>0</v>
      </c>
      <c r="AI864" s="6">
        <v>0</v>
      </c>
      <c r="AJ864" s="6">
        <v>0</v>
      </c>
      <c r="AK864" s="6">
        <v>0</v>
      </c>
      <c r="AL864" s="6">
        <v>0</v>
      </c>
      <c r="AM864" s="6">
        <v>0</v>
      </c>
    </row>
    <row r="865" spans="1:39" ht="30">
      <c r="A865" s="9"/>
      <c r="B865" s="38" t="s">
        <v>1220</v>
      </c>
      <c r="C865" s="12" t="s">
        <v>946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0.73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  <c r="AB865" s="6">
        <v>0</v>
      </c>
      <c r="AC865" s="6">
        <v>0</v>
      </c>
      <c r="AD865" s="6">
        <v>0</v>
      </c>
      <c r="AE865" s="6">
        <v>0</v>
      </c>
      <c r="AF865" s="6">
        <v>0</v>
      </c>
      <c r="AG865" s="6">
        <v>0</v>
      </c>
      <c r="AH865" s="6">
        <v>0</v>
      </c>
      <c r="AI865" s="6">
        <v>0</v>
      </c>
      <c r="AJ865" s="6">
        <v>0</v>
      </c>
      <c r="AK865" s="6">
        <v>0</v>
      </c>
      <c r="AL865" s="6">
        <v>0</v>
      </c>
      <c r="AM865" s="6">
        <v>0</v>
      </c>
    </row>
    <row r="866" spans="1:39" ht="15.75">
      <c r="A866" s="9"/>
      <c r="B866" s="32" t="s">
        <v>62</v>
      </c>
      <c r="C866" s="12"/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0</v>
      </c>
      <c r="AC866" s="6">
        <v>0</v>
      </c>
      <c r="AD866" s="6">
        <v>0</v>
      </c>
      <c r="AE866" s="6">
        <v>0</v>
      </c>
      <c r="AF866" s="6">
        <v>0</v>
      </c>
      <c r="AG866" s="6">
        <v>0</v>
      </c>
      <c r="AH866" s="6">
        <v>0</v>
      </c>
      <c r="AI866" s="6">
        <v>0</v>
      </c>
      <c r="AJ866" s="6">
        <v>0</v>
      </c>
      <c r="AK866" s="6">
        <v>0</v>
      </c>
      <c r="AL866" s="6">
        <v>0</v>
      </c>
      <c r="AM866" s="6">
        <v>0</v>
      </c>
    </row>
    <row r="867" spans="1:39" ht="15.75">
      <c r="A867" s="9"/>
      <c r="B867" s="38" t="s">
        <v>1221</v>
      </c>
      <c r="C867" s="12" t="s">
        <v>946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0.76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0</v>
      </c>
      <c r="AC867" s="6">
        <v>0</v>
      </c>
      <c r="AD867" s="6">
        <v>0</v>
      </c>
      <c r="AE867" s="6">
        <v>0</v>
      </c>
      <c r="AF867" s="6">
        <v>0</v>
      </c>
      <c r="AG867" s="6">
        <v>0</v>
      </c>
      <c r="AH867" s="6">
        <v>0</v>
      </c>
      <c r="AI867" s="6">
        <v>0</v>
      </c>
      <c r="AJ867" s="6">
        <v>0</v>
      </c>
      <c r="AK867" s="6">
        <v>0</v>
      </c>
      <c r="AL867" s="6">
        <v>0</v>
      </c>
      <c r="AM867" s="6">
        <v>0</v>
      </c>
    </row>
    <row r="868" spans="1:39" ht="15.75" customHeight="1">
      <c r="A868" s="9"/>
      <c r="B868" s="38" t="s">
        <v>1222</v>
      </c>
      <c r="C868" s="12" t="s">
        <v>946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1.605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0</v>
      </c>
      <c r="AC868" s="6">
        <v>0</v>
      </c>
      <c r="AD868" s="6">
        <v>0</v>
      </c>
      <c r="AE868" s="6">
        <v>0</v>
      </c>
      <c r="AF868" s="6">
        <v>0</v>
      </c>
      <c r="AG868" s="6">
        <v>0</v>
      </c>
      <c r="AH868" s="6">
        <v>0</v>
      </c>
      <c r="AI868" s="6">
        <v>0</v>
      </c>
      <c r="AJ868" s="6">
        <v>0</v>
      </c>
      <c r="AK868" s="6">
        <v>0</v>
      </c>
      <c r="AL868" s="6">
        <v>0</v>
      </c>
      <c r="AM868" s="6">
        <v>0</v>
      </c>
    </row>
    <row r="869" spans="1:39" ht="30">
      <c r="A869" s="9"/>
      <c r="B869" s="38" t="s">
        <v>1223</v>
      </c>
      <c r="C869" s="12" t="s">
        <v>946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1.079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0</v>
      </c>
      <c r="AC869" s="6">
        <v>0</v>
      </c>
      <c r="AD869" s="6">
        <v>0</v>
      </c>
      <c r="AE869" s="6">
        <v>0</v>
      </c>
      <c r="AF869" s="6">
        <v>0</v>
      </c>
      <c r="AG869" s="6">
        <v>0</v>
      </c>
      <c r="AH869" s="6">
        <v>0</v>
      </c>
      <c r="AI869" s="6">
        <v>0</v>
      </c>
      <c r="AJ869" s="6">
        <v>0</v>
      </c>
      <c r="AK869" s="6">
        <v>0</v>
      </c>
      <c r="AL869" s="6">
        <v>0</v>
      </c>
      <c r="AM869" s="6">
        <v>0</v>
      </c>
    </row>
    <row r="870" spans="1:39" ht="30">
      <c r="A870" s="9"/>
      <c r="B870" s="38" t="s">
        <v>1224</v>
      </c>
      <c r="C870" s="12" t="s">
        <v>946</v>
      </c>
      <c r="D870" s="6">
        <v>0</v>
      </c>
      <c r="E870" s="6">
        <v>0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0.58199999999999996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0</v>
      </c>
      <c r="AC870" s="6">
        <v>0</v>
      </c>
      <c r="AD870" s="6">
        <v>0</v>
      </c>
      <c r="AE870" s="6">
        <v>0</v>
      </c>
      <c r="AF870" s="6">
        <v>0</v>
      </c>
      <c r="AG870" s="6">
        <v>0</v>
      </c>
      <c r="AH870" s="6">
        <v>0</v>
      </c>
      <c r="AI870" s="6">
        <v>0</v>
      </c>
      <c r="AJ870" s="6">
        <v>0</v>
      </c>
      <c r="AK870" s="6">
        <v>0</v>
      </c>
      <c r="AL870" s="6">
        <v>0</v>
      </c>
      <c r="AM870" s="6">
        <v>0</v>
      </c>
    </row>
    <row r="871" spans="1:39" ht="15.75">
      <c r="A871" s="9"/>
      <c r="B871" s="32" t="s">
        <v>61</v>
      </c>
      <c r="C871" s="12"/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0</v>
      </c>
      <c r="AC871" s="6">
        <v>0</v>
      </c>
      <c r="AD871" s="6">
        <v>0</v>
      </c>
      <c r="AE871" s="6">
        <v>0</v>
      </c>
      <c r="AF871" s="6">
        <v>0</v>
      </c>
      <c r="AG871" s="6">
        <v>0</v>
      </c>
      <c r="AH871" s="6">
        <v>0</v>
      </c>
      <c r="AI871" s="6">
        <v>0</v>
      </c>
      <c r="AJ871" s="6">
        <v>0</v>
      </c>
      <c r="AK871" s="6">
        <v>0</v>
      </c>
      <c r="AL871" s="6">
        <v>0</v>
      </c>
      <c r="AM871" s="6">
        <v>0</v>
      </c>
    </row>
    <row r="872" spans="1:39" ht="15.75">
      <c r="A872" s="9"/>
      <c r="B872" s="38" t="s">
        <v>1225</v>
      </c>
      <c r="C872" s="12" t="s">
        <v>946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0.6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0</v>
      </c>
      <c r="AC872" s="6">
        <v>0</v>
      </c>
      <c r="AD872" s="6">
        <v>0</v>
      </c>
      <c r="AE872" s="6">
        <v>0</v>
      </c>
      <c r="AF872" s="6">
        <v>0</v>
      </c>
      <c r="AG872" s="6">
        <v>0</v>
      </c>
      <c r="AH872" s="6">
        <v>0</v>
      </c>
      <c r="AI872" s="6">
        <v>0</v>
      </c>
      <c r="AJ872" s="6">
        <v>0</v>
      </c>
      <c r="AK872" s="6">
        <v>0</v>
      </c>
      <c r="AL872" s="6">
        <v>0</v>
      </c>
      <c r="AM872" s="6">
        <v>0</v>
      </c>
    </row>
    <row r="873" spans="1:39" ht="15.75">
      <c r="A873" s="9"/>
      <c r="B873" s="38" t="s">
        <v>1226</v>
      </c>
      <c r="C873" s="12" t="s">
        <v>946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0.45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C873" s="6">
        <v>0</v>
      </c>
      <c r="AD873" s="6">
        <v>0</v>
      </c>
      <c r="AE873" s="6">
        <v>0</v>
      </c>
      <c r="AF873" s="6">
        <v>0</v>
      </c>
      <c r="AG873" s="6">
        <v>0</v>
      </c>
      <c r="AH873" s="6">
        <v>0</v>
      </c>
      <c r="AI873" s="6">
        <v>0</v>
      </c>
      <c r="AJ873" s="6">
        <v>0</v>
      </c>
      <c r="AK873" s="6">
        <v>0</v>
      </c>
      <c r="AL873" s="6">
        <v>0</v>
      </c>
      <c r="AM873" s="6">
        <v>0</v>
      </c>
    </row>
    <row r="874" spans="1:39" ht="30">
      <c r="A874" s="9"/>
      <c r="B874" s="38" t="s">
        <v>1416</v>
      </c>
      <c r="C874" s="12" t="s">
        <v>946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1.1000000000000001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0</v>
      </c>
      <c r="AC874" s="6">
        <v>0</v>
      </c>
      <c r="AD874" s="6">
        <v>0</v>
      </c>
      <c r="AE874" s="6">
        <v>0</v>
      </c>
      <c r="AF874" s="6">
        <v>0</v>
      </c>
      <c r="AG874" s="6">
        <v>0</v>
      </c>
      <c r="AH874" s="6">
        <v>0</v>
      </c>
      <c r="AI874" s="6">
        <v>0</v>
      </c>
      <c r="AJ874" s="6">
        <v>0</v>
      </c>
      <c r="AK874" s="6">
        <v>0</v>
      </c>
      <c r="AL874" s="6">
        <v>0</v>
      </c>
      <c r="AM874" s="6">
        <v>0</v>
      </c>
    </row>
    <row r="875" spans="1:39" ht="15.75" customHeight="1">
      <c r="A875" s="9"/>
      <c r="B875" s="38" t="s">
        <v>1227</v>
      </c>
      <c r="C875" s="12" t="s">
        <v>946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0.8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0</v>
      </c>
      <c r="AC875" s="6">
        <v>0</v>
      </c>
      <c r="AD875" s="6">
        <v>0</v>
      </c>
      <c r="AE875" s="6">
        <v>0</v>
      </c>
      <c r="AF875" s="6">
        <v>0</v>
      </c>
      <c r="AG875" s="6">
        <v>0</v>
      </c>
      <c r="AH875" s="6">
        <v>0</v>
      </c>
      <c r="AI875" s="6">
        <v>0</v>
      </c>
      <c r="AJ875" s="6">
        <v>0</v>
      </c>
      <c r="AK875" s="6">
        <v>0</v>
      </c>
      <c r="AL875" s="6">
        <v>0</v>
      </c>
      <c r="AM875" s="6">
        <v>0</v>
      </c>
    </row>
    <row r="876" spans="1:39" ht="30">
      <c r="A876" s="9"/>
      <c r="B876" s="38" t="s">
        <v>1228</v>
      </c>
      <c r="C876" s="12" t="s">
        <v>946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0.75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0</v>
      </c>
      <c r="V876" s="6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0</v>
      </c>
      <c r="AC876" s="6">
        <v>0</v>
      </c>
      <c r="AD876" s="6">
        <v>0</v>
      </c>
      <c r="AE876" s="6">
        <v>0</v>
      </c>
      <c r="AF876" s="6">
        <v>0</v>
      </c>
      <c r="AG876" s="6">
        <v>0</v>
      </c>
      <c r="AH876" s="6">
        <v>0</v>
      </c>
      <c r="AI876" s="6">
        <v>0</v>
      </c>
      <c r="AJ876" s="6">
        <v>0</v>
      </c>
      <c r="AK876" s="6">
        <v>0</v>
      </c>
      <c r="AL876" s="6">
        <v>0</v>
      </c>
      <c r="AM876" s="6">
        <v>0</v>
      </c>
    </row>
    <row r="877" spans="1:39" ht="30">
      <c r="A877" s="9"/>
      <c r="B877" s="38" t="s">
        <v>1229</v>
      </c>
      <c r="C877" s="12" t="s">
        <v>946</v>
      </c>
      <c r="D877" s="6">
        <v>0</v>
      </c>
      <c r="E877" s="6">
        <v>0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0.45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0</v>
      </c>
      <c r="AC877" s="6">
        <v>0</v>
      </c>
      <c r="AD877" s="6">
        <v>0</v>
      </c>
      <c r="AE877" s="6">
        <v>0</v>
      </c>
      <c r="AF877" s="6">
        <v>0</v>
      </c>
      <c r="AG877" s="6">
        <v>0</v>
      </c>
      <c r="AH877" s="6">
        <v>0</v>
      </c>
      <c r="AI877" s="6">
        <v>0</v>
      </c>
      <c r="AJ877" s="6">
        <v>0</v>
      </c>
      <c r="AK877" s="6">
        <v>0</v>
      </c>
      <c r="AL877" s="6">
        <v>0</v>
      </c>
      <c r="AM877" s="6">
        <v>0</v>
      </c>
    </row>
    <row r="878" spans="1:39" ht="30">
      <c r="A878" s="9"/>
      <c r="B878" s="38" t="s">
        <v>1230</v>
      </c>
      <c r="C878" s="12" t="s">
        <v>946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0.70399999999999996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0</v>
      </c>
      <c r="AC878" s="6">
        <v>0</v>
      </c>
      <c r="AD878" s="6">
        <v>0</v>
      </c>
      <c r="AE878" s="6">
        <v>0</v>
      </c>
      <c r="AF878" s="6">
        <v>0</v>
      </c>
      <c r="AG878" s="6">
        <v>0</v>
      </c>
      <c r="AH878" s="6">
        <v>0</v>
      </c>
      <c r="AI878" s="6">
        <v>0</v>
      </c>
      <c r="AJ878" s="6">
        <v>0</v>
      </c>
      <c r="AK878" s="6">
        <v>0</v>
      </c>
      <c r="AL878" s="6">
        <v>0</v>
      </c>
      <c r="AM878" s="6">
        <v>0</v>
      </c>
    </row>
    <row r="879" spans="1:39" ht="15.75" customHeight="1">
      <c r="A879" s="9"/>
      <c r="B879" s="38" t="s">
        <v>1231</v>
      </c>
      <c r="C879" s="12" t="s">
        <v>946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0.93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  <c r="AB879" s="6">
        <v>0</v>
      </c>
      <c r="AC879" s="6">
        <v>0</v>
      </c>
      <c r="AD879" s="6">
        <v>0</v>
      </c>
      <c r="AE879" s="6">
        <v>0</v>
      </c>
      <c r="AF879" s="6">
        <v>0</v>
      </c>
      <c r="AG879" s="6">
        <v>0</v>
      </c>
      <c r="AH879" s="6">
        <v>0</v>
      </c>
      <c r="AI879" s="6">
        <v>0</v>
      </c>
      <c r="AJ879" s="6">
        <v>0</v>
      </c>
      <c r="AK879" s="6">
        <v>0</v>
      </c>
      <c r="AL879" s="6">
        <v>0</v>
      </c>
      <c r="AM879" s="6">
        <v>0</v>
      </c>
    </row>
    <row r="880" spans="1:39" ht="15.75">
      <c r="A880" s="9"/>
      <c r="B880" s="32" t="s">
        <v>63</v>
      </c>
      <c r="C880" s="12"/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0</v>
      </c>
      <c r="X880" s="6">
        <v>0</v>
      </c>
      <c r="Y880" s="6">
        <v>0</v>
      </c>
      <c r="Z880" s="6">
        <v>0</v>
      </c>
      <c r="AA880" s="6">
        <v>0</v>
      </c>
      <c r="AB880" s="6">
        <v>0</v>
      </c>
      <c r="AC880" s="6">
        <v>0</v>
      </c>
      <c r="AD880" s="6">
        <v>0</v>
      </c>
      <c r="AE880" s="6">
        <v>0</v>
      </c>
      <c r="AF880" s="6">
        <v>0</v>
      </c>
      <c r="AG880" s="6">
        <v>0</v>
      </c>
      <c r="AH880" s="6">
        <v>0</v>
      </c>
      <c r="AI880" s="6">
        <v>0</v>
      </c>
      <c r="AJ880" s="6">
        <v>0</v>
      </c>
      <c r="AK880" s="6">
        <v>0</v>
      </c>
      <c r="AL880" s="6">
        <v>0</v>
      </c>
      <c r="AM880" s="6">
        <v>0</v>
      </c>
    </row>
    <row r="881" spans="1:39" ht="15.75">
      <c r="A881" s="9"/>
      <c r="B881" s="38" t="s">
        <v>1232</v>
      </c>
      <c r="C881" s="12" t="s">
        <v>946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0.55000000000000004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0</v>
      </c>
      <c r="AC881" s="6">
        <v>0</v>
      </c>
      <c r="AD881" s="6">
        <v>0</v>
      </c>
      <c r="AE881" s="6">
        <v>0</v>
      </c>
      <c r="AF881" s="6">
        <v>0</v>
      </c>
      <c r="AG881" s="6">
        <v>0</v>
      </c>
      <c r="AH881" s="6">
        <v>0</v>
      </c>
      <c r="AI881" s="6">
        <v>0</v>
      </c>
      <c r="AJ881" s="6">
        <v>0</v>
      </c>
      <c r="AK881" s="6">
        <v>0</v>
      </c>
      <c r="AL881" s="6">
        <v>0</v>
      </c>
      <c r="AM881" s="6">
        <v>0</v>
      </c>
    </row>
    <row r="882" spans="1:39" ht="30">
      <c r="A882" s="9"/>
      <c r="B882" s="38" t="s">
        <v>1233</v>
      </c>
      <c r="C882" s="12" t="s">
        <v>946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0.57299999999999995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0</v>
      </c>
      <c r="AC882" s="6">
        <v>0</v>
      </c>
      <c r="AD882" s="6">
        <v>0</v>
      </c>
      <c r="AE882" s="6">
        <v>0</v>
      </c>
      <c r="AF882" s="6">
        <v>0</v>
      </c>
      <c r="AG882" s="6">
        <v>0</v>
      </c>
      <c r="AH882" s="6">
        <v>0</v>
      </c>
      <c r="AI882" s="6">
        <v>0</v>
      </c>
      <c r="AJ882" s="6">
        <v>0</v>
      </c>
      <c r="AK882" s="6">
        <v>0</v>
      </c>
      <c r="AL882" s="6">
        <v>0</v>
      </c>
      <c r="AM882" s="6">
        <v>0</v>
      </c>
    </row>
    <row r="883" spans="1:39" ht="30">
      <c r="A883" s="9"/>
      <c r="B883" s="38" t="s">
        <v>1234</v>
      </c>
      <c r="C883" s="12" t="s">
        <v>946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0.5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  <c r="AB883" s="6">
        <v>0</v>
      </c>
      <c r="AC883" s="6">
        <v>0</v>
      </c>
      <c r="AD883" s="6">
        <v>0</v>
      </c>
      <c r="AE883" s="6">
        <v>0</v>
      </c>
      <c r="AF883" s="6">
        <v>0</v>
      </c>
      <c r="AG883" s="6">
        <v>0</v>
      </c>
      <c r="AH883" s="6">
        <v>0</v>
      </c>
      <c r="AI883" s="6">
        <v>0</v>
      </c>
      <c r="AJ883" s="6">
        <v>0</v>
      </c>
      <c r="AK883" s="6">
        <v>0</v>
      </c>
      <c r="AL883" s="6">
        <v>0</v>
      </c>
      <c r="AM883" s="6">
        <v>0</v>
      </c>
    </row>
    <row r="884" spans="1:39" ht="30">
      <c r="A884" s="9"/>
      <c r="B884" s="38" t="s">
        <v>1235</v>
      </c>
      <c r="C884" s="12" t="s">
        <v>946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0.42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0</v>
      </c>
      <c r="X884" s="6">
        <v>0</v>
      </c>
      <c r="Y884" s="6">
        <v>0</v>
      </c>
      <c r="Z884" s="6">
        <v>0</v>
      </c>
      <c r="AA884" s="6">
        <v>0</v>
      </c>
      <c r="AB884" s="6">
        <v>0</v>
      </c>
      <c r="AC884" s="6">
        <v>0</v>
      </c>
      <c r="AD884" s="6">
        <v>0</v>
      </c>
      <c r="AE884" s="6">
        <v>0</v>
      </c>
      <c r="AF884" s="6">
        <v>0</v>
      </c>
      <c r="AG884" s="6">
        <v>0</v>
      </c>
      <c r="AH884" s="6">
        <v>0</v>
      </c>
      <c r="AI884" s="6">
        <v>0</v>
      </c>
      <c r="AJ884" s="6">
        <v>0</v>
      </c>
      <c r="AK884" s="6">
        <v>0</v>
      </c>
      <c r="AL884" s="6">
        <v>0</v>
      </c>
      <c r="AM884" s="6">
        <v>0</v>
      </c>
    </row>
    <row r="885" spans="1:39" ht="30">
      <c r="A885" s="9"/>
      <c r="B885" s="38" t="s">
        <v>1236</v>
      </c>
      <c r="C885" s="12" t="s">
        <v>946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0.89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  <c r="V885" s="6">
        <v>0</v>
      </c>
      <c r="W885" s="6">
        <v>0</v>
      </c>
      <c r="X885" s="6">
        <v>0</v>
      </c>
      <c r="Y885" s="6">
        <v>0</v>
      </c>
      <c r="Z885" s="6">
        <v>0</v>
      </c>
      <c r="AA885" s="6">
        <v>0</v>
      </c>
      <c r="AB885" s="6">
        <v>0</v>
      </c>
      <c r="AC885" s="6">
        <v>0</v>
      </c>
      <c r="AD885" s="6">
        <v>0</v>
      </c>
      <c r="AE885" s="6">
        <v>0</v>
      </c>
      <c r="AF885" s="6">
        <v>0</v>
      </c>
      <c r="AG885" s="6">
        <v>0</v>
      </c>
      <c r="AH885" s="6">
        <v>0</v>
      </c>
      <c r="AI885" s="6">
        <v>0</v>
      </c>
      <c r="AJ885" s="6">
        <v>0</v>
      </c>
      <c r="AK885" s="6">
        <v>0</v>
      </c>
      <c r="AL885" s="6">
        <v>0</v>
      </c>
      <c r="AM885" s="6">
        <v>0</v>
      </c>
    </row>
    <row r="886" spans="1:39" ht="30">
      <c r="A886" s="9"/>
      <c r="B886" s="38" t="s">
        <v>1237</v>
      </c>
      <c r="C886" s="12" t="s">
        <v>946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0.8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0</v>
      </c>
      <c r="W886" s="6">
        <v>0</v>
      </c>
      <c r="X886" s="6">
        <v>0</v>
      </c>
      <c r="Y886" s="6">
        <v>0</v>
      </c>
      <c r="Z886" s="6">
        <v>0</v>
      </c>
      <c r="AA886" s="6">
        <v>0</v>
      </c>
      <c r="AB886" s="6">
        <v>0</v>
      </c>
      <c r="AC886" s="6">
        <v>0</v>
      </c>
      <c r="AD886" s="6">
        <v>0</v>
      </c>
      <c r="AE886" s="6">
        <v>0</v>
      </c>
      <c r="AF886" s="6">
        <v>0</v>
      </c>
      <c r="AG886" s="6">
        <v>0</v>
      </c>
      <c r="AH886" s="6">
        <v>0</v>
      </c>
      <c r="AI886" s="6">
        <v>0</v>
      </c>
      <c r="AJ886" s="6">
        <v>0</v>
      </c>
      <c r="AK886" s="6">
        <v>0</v>
      </c>
      <c r="AL886" s="6">
        <v>0</v>
      </c>
      <c r="AM886" s="6">
        <v>0</v>
      </c>
    </row>
    <row r="887" spans="1:39" ht="15.75">
      <c r="A887" s="9"/>
      <c r="B887" s="32" t="s">
        <v>72</v>
      </c>
      <c r="C887" s="12"/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  <c r="AB887" s="6">
        <v>0</v>
      </c>
      <c r="AC887" s="6">
        <v>0</v>
      </c>
      <c r="AD887" s="6">
        <v>0</v>
      </c>
      <c r="AE887" s="6">
        <v>0</v>
      </c>
      <c r="AF887" s="6">
        <v>0</v>
      </c>
      <c r="AG887" s="6">
        <v>0</v>
      </c>
      <c r="AH887" s="6">
        <v>0</v>
      </c>
      <c r="AI887" s="6">
        <v>0</v>
      </c>
      <c r="AJ887" s="6">
        <v>0</v>
      </c>
      <c r="AK887" s="6">
        <v>0</v>
      </c>
      <c r="AL887" s="6">
        <v>0</v>
      </c>
      <c r="AM887" s="6">
        <v>0</v>
      </c>
    </row>
    <row r="888" spans="1:39" ht="30">
      <c r="A888" s="9"/>
      <c r="B888" s="38" t="s">
        <v>1238</v>
      </c>
      <c r="C888" s="12" t="s">
        <v>946</v>
      </c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1.4450000000000001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0</v>
      </c>
      <c r="X888" s="6">
        <v>0</v>
      </c>
      <c r="Y888" s="6">
        <v>0</v>
      </c>
      <c r="Z888" s="6">
        <v>0</v>
      </c>
      <c r="AA888" s="6">
        <v>0</v>
      </c>
      <c r="AB888" s="6">
        <v>0</v>
      </c>
      <c r="AC888" s="6">
        <v>0</v>
      </c>
      <c r="AD888" s="6">
        <v>0</v>
      </c>
      <c r="AE888" s="6">
        <v>0</v>
      </c>
      <c r="AF888" s="6">
        <v>0</v>
      </c>
      <c r="AG888" s="6">
        <v>0</v>
      </c>
      <c r="AH888" s="6">
        <v>0</v>
      </c>
      <c r="AI888" s="6">
        <v>0</v>
      </c>
      <c r="AJ888" s="6">
        <v>0</v>
      </c>
      <c r="AK888" s="6">
        <v>0</v>
      </c>
      <c r="AL888" s="6">
        <v>0</v>
      </c>
      <c r="AM888" s="6">
        <v>0</v>
      </c>
    </row>
    <row r="889" spans="1:39" ht="15.75" customHeight="1">
      <c r="A889" s="9"/>
      <c r="B889" s="38" t="s">
        <v>1239</v>
      </c>
      <c r="C889" s="12" t="s">
        <v>946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0.215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0</v>
      </c>
      <c r="X889" s="6">
        <v>0</v>
      </c>
      <c r="Y889" s="6">
        <v>0</v>
      </c>
      <c r="Z889" s="6">
        <v>0</v>
      </c>
      <c r="AA889" s="6">
        <v>0</v>
      </c>
      <c r="AB889" s="6">
        <v>0</v>
      </c>
      <c r="AC889" s="6">
        <v>0</v>
      </c>
      <c r="AD889" s="6">
        <v>0</v>
      </c>
      <c r="AE889" s="6">
        <v>0</v>
      </c>
      <c r="AF889" s="6">
        <v>0</v>
      </c>
      <c r="AG889" s="6">
        <v>0</v>
      </c>
      <c r="AH889" s="6">
        <v>0</v>
      </c>
      <c r="AI889" s="6">
        <v>0</v>
      </c>
      <c r="AJ889" s="6">
        <v>0</v>
      </c>
      <c r="AK889" s="6">
        <v>0</v>
      </c>
      <c r="AL889" s="6">
        <v>0</v>
      </c>
      <c r="AM889" s="6">
        <v>0</v>
      </c>
    </row>
    <row r="890" spans="1:39" ht="15.75">
      <c r="A890" s="9"/>
      <c r="B890" s="38" t="s">
        <v>1240</v>
      </c>
      <c r="C890" s="12" t="s">
        <v>946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0.25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6">
        <v>0</v>
      </c>
      <c r="AB890" s="6">
        <v>0</v>
      </c>
      <c r="AC890" s="6">
        <v>0</v>
      </c>
      <c r="AD890" s="6">
        <v>0</v>
      </c>
      <c r="AE890" s="6">
        <v>0</v>
      </c>
      <c r="AF890" s="6">
        <v>0</v>
      </c>
      <c r="AG890" s="6">
        <v>0</v>
      </c>
      <c r="AH890" s="6">
        <v>0</v>
      </c>
      <c r="AI890" s="6">
        <v>0</v>
      </c>
      <c r="AJ890" s="6">
        <v>0</v>
      </c>
      <c r="AK890" s="6">
        <v>0</v>
      </c>
      <c r="AL890" s="6">
        <v>0</v>
      </c>
      <c r="AM890" s="6">
        <v>0</v>
      </c>
    </row>
    <row r="891" spans="1:39" ht="15.75">
      <c r="A891" s="9"/>
      <c r="B891" s="32" t="s">
        <v>64</v>
      </c>
      <c r="C891" s="12"/>
      <c r="D891" s="6">
        <v>0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  <c r="AB891" s="6">
        <v>0</v>
      </c>
      <c r="AC891" s="6">
        <v>0</v>
      </c>
      <c r="AD891" s="6">
        <v>0</v>
      </c>
      <c r="AE891" s="6">
        <v>0</v>
      </c>
      <c r="AF891" s="6">
        <v>0</v>
      </c>
      <c r="AG891" s="6">
        <v>0</v>
      </c>
      <c r="AH891" s="6">
        <v>0</v>
      </c>
      <c r="AI891" s="6">
        <v>0</v>
      </c>
      <c r="AJ891" s="6">
        <v>0</v>
      </c>
      <c r="AK891" s="6">
        <v>0</v>
      </c>
      <c r="AL891" s="6">
        <v>0</v>
      </c>
      <c r="AM891" s="6">
        <v>0</v>
      </c>
    </row>
    <row r="892" spans="1:39" ht="30">
      <c r="A892" s="9"/>
      <c r="B892" s="38" t="s">
        <v>1417</v>
      </c>
      <c r="C892" s="12" t="s">
        <v>946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0.4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6">
        <v>0</v>
      </c>
      <c r="AB892" s="6">
        <v>0</v>
      </c>
      <c r="AC892" s="6">
        <v>0</v>
      </c>
      <c r="AD892" s="6">
        <v>0</v>
      </c>
      <c r="AE892" s="6">
        <v>0</v>
      </c>
      <c r="AF892" s="6">
        <v>0</v>
      </c>
      <c r="AG892" s="6">
        <v>0</v>
      </c>
      <c r="AH892" s="6">
        <v>0</v>
      </c>
      <c r="AI892" s="6">
        <v>0</v>
      </c>
      <c r="AJ892" s="6">
        <v>0</v>
      </c>
      <c r="AK892" s="6">
        <v>0</v>
      </c>
      <c r="AL892" s="6">
        <v>0</v>
      </c>
      <c r="AM892" s="6">
        <v>0</v>
      </c>
    </row>
    <row r="893" spans="1:39" ht="30">
      <c r="A893" s="9"/>
      <c r="B893" s="38" t="s">
        <v>1241</v>
      </c>
      <c r="C893" s="12" t="s">
        <v>946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1.4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0</v>
      </c>
      <c r="AA893" s="6">
        <v>0</v>
      </c>
      <c r="AB893" s="6">
        <v>0</v>
      </c>
      <c r="AC893" s="6">
        <v>0</v>
      </c>
      <c r="AD893" s="6">
        <v>0</v>
      </c>
      <c r="AE893" s="6">
        <v>0</v>
      </c>
      <c r="AF893" s="6">
        <v>0</v>
      </c>
      <c r="AG893" s="6">
        <v>0</v>
      </c>
      <c r="AH893" s="6">
        <v>0</v>
      </c>
      <c r="AI893" s="6">
        <v>0</v>
      </c>
      <c r="AJ893" s="6">
        <v>0</v>
      </c>
      <c r="AK893" s="6">
        <v>0</v>
      </c>
      <c r="AL893" s="6">
        <v>0</v>
      </c>
      <c r="AM893" s="6">
        <v>0</v>
      </c>
    </row>
    <row r="894" spans="1:39" ht="30">
      <c r="A894" s="9"/>
      <c r="B894" s="38" t="s">
        <v>1242</v>
      </c>
      <c r="C894" s="12" t="s">
        <v>946</v>
      </c>
      <c r="D894" s="6">
        <v>0</v>
      </c>
      <c r="E894" s="6">
        <v>0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0.8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  <c r="V894" s="6">
        <v>0</v>
      </c>
      <c r="W894" s="6">
        <v>0</v>
      </c>
      <c r="X894" s="6">
        <v>0</v>
      </c>
      <c r="Y894" s="6">
        <v>0</v>
      </c>
      <c r="Z894" s="6">
        <v>0</v>
      </c>
      <c r="AA894" s="6">
        <v>0</v>
      </c>
      <c r="AB894" s="6">
        <v>0</v>
      </c>
      <c r="AC894" s="6">
        <v>0</v>
      </c>
      <c r="AD894" s="6">
        <v>0</v>
      </c>
      <c r="AE894" s="6">
        <v>0</v>
      </c>
      <c r="AF894" s="6">
        <v>0</v>
      </c>
      <c r="AG894" s="6">
        <v>0</v>
      </c>
      <c r="AH894" s="6">
        <v>0</v>
      </c>
      <c r="AI894" s="6">
        <v>0</v>
      </c>
      <c r="AJ894" s="6">
        <v>0</v>
      </c>
      <c r="AK894" s="6">
        <v>0</v>
      </c>
      <c r="AL894" s="6">
        <v>0</v>
      </c>
      <c r="AM894" s="6">
        <v>0</v>
      </c>
    </row>
    <row r="895" spans="1:39" ht="30">
      <c r="A895" s="9"/>
      <c r="B895" s="38" t="s">
        <v>1243</v>
      </c>
      <c r="C895" s="12" t="s">
        <v>946</v>
      </c>
      <c r="D895" s="6">
        <v>0</v>
      </c>
      <c r="E895" s="6">
        <v>0</v>
      </c>
      <c r="F895" s="6">
        <v>0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0.45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0</v>
      </c>
      <c r="X895" s="6">
        <v>0</v>
      </c>
      <c r="Y895" s="6">
        <v>0</v>
      </c>
      <c r="Z895" s="6">
        <v>0</v>
      </c>
      <c r="AA895" s="6">
        <v>0</v>
      </c>
      <c r="AB895" s="6">
        <v>0</v>
      </c>
      <c r="AC895" s="6">
        <v>0</v>
      </c>
      <c r="AD895" s="6">
        <v>0</v>
      </c>
      <c r="AE895" s="6">
        <v>0</v>
      </c>
      <c r="AF895" s="6">
        <v>0</v>
      </c>
      <c r="AG895" s="6">
        <v>0</v>
      </c>
      <c r="AH895" s="6">
        <v>0</v>
      </c>
      <c r="AI895" s="6">
        <v>0</v>
      </c>
      <c r="AJ895" s="6">
        <v>0</v>
      </c>
      <c r="AK895" s="6">
        <v>0</v>
      </c>
      <c r="AL895" s="6">
        <v>0</v>
      </c>
      <c r="AM895" s="6">
        <v>0</v>
      </c>
    </row>
    <row r="896" spans="1:39" ht="30">
      <c r="A896" s="9"/>
      <c r="B896" s="38" t="s">
        <v>1244</v>
      </c>
      <c r="C896" s="12" t="s">
        <v>946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0.9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0</v>
      </c>
      <c r="V896" s="6">
        <v>0</v>
      </c>
      <c r="W896" s="6">
        <v>0</v>
      </c>
      <c r="X896" s="6">
        <v>0</v>
      </c>
      <c r="Y896" s="6">
        <v>0</v>
      </c>
      <c r="Z896" s="6">
        <v>0</v>
      </c>
      <c r="AA896" s="6">
        <v>0</v>
      </c>
      <c r="AB896" s="6">
        <v>0</v>
      </c>
      <c r="AC896" s="6">
        <v>0</v>
      </c>
      <c r="AD896" s="6">
        <v>0</v>
      </c>
      <c r="AE896" s="6">
        <v>0</v>
      </c>
      <c r="AF896" s="6">
        <v>0</v>
      </c>
      <c r="AG896" s="6">
        <v>0</v>
      </c>
      <c r="AH896" s="6">
        <v>0</v>
      </c>
      <c r="AI896" s="6">
        <v>0</v>
      </c>
      <c r="AJ896" s="6">
        <v>0</v>
      </c>
      <c r="AK896" s="6">
        <v>0</v>
      </c>
      <c r="AL896" s="6">
        <v>0</v>
      </c>
      <c r="AM896" s="6">
        <v>0</v>
      </c>
    </row>
    <row r="897" spans="1:39" ht="15.75">
      <c r="A897" s="9"/>
      <c r="B897" s="32" t="s">
        <v>201</v>
      </c>
      <c r="C897" s="12"/>
      <c r="D897" s="6">
        <v>0</v>
      </c>
      <c r="E897" s="12">
        <v>0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0</v>
      </c>
      <c r="N897" s="12">
        <v>0</v>
      </c>
      <c r="O897" s="12">
        <v>0</v>
      </c>
      <c r="P897" s="12">
        <v>0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0</v>
      </c>
      <c r="W897" s="12">
        <v>0</v>
      </c>
      <c r="X897" s="12">
        <v>0</v>
      </c>
      <c r="Y897" s="12">
        <v>0</v>
      </c>
      <c r="Z897" s="12">
        <v>0</v>
      </c>
      <c r="AA897" s="12">
        <v>0</v>
      </c>
      <c r="AB897" s="12">
        <v>-2.1299999999999999E-3</v>
      </c>
      <c r="AC897" s="12">
        <v>0</v>
      </c>
      <c r="AD897" s="12">
        <v>-2.2799999999999999E-3</v>
      </c>
      <c r="AE897" s="12">
        <v>0</v>
      </c>
      <c r="AF897" s="12">
        <v>0</v>
      </c>
      <c r="AG897" s="12">
        <v>0</v>
      </c>
      <c r="AH897" s="12">
        <v>0</v>
      </c>
      <c r="AI897" s="12">
        <v>0</v>
      </c>
      <c r="AJ897" s="12">
        <v>0</v>
      </c>
      <c r="AK897" s="12">
        <v>0</v>
      </c>
      <c r="AL897" s="12">
        <v>0</v>
      </c>
      <c r="AM897" s="12">
        <v>0</v>
      </c>
    </row>
    <row r="898" spans="1:39" ht="15.75">
      <c r="A898" s="9"/>
      <c r="B898" s="32" t="s">
        <v>195</v>
      </c>
      <c r="C898" s="12"/>
      <c r="D898" s="6">
        <v>0</v>
      </c>
      <c r="E898" s="12">
        <v>0</v>
      </c>
      <c r="F898" s="12">
        <v>0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0</v>
      </c>
      <c r="N898" s="12">
        <v>0</v>
      </c>
      <c r="O898" s="12">
        <v>0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v>0</v>
      </c>
      <c r="Z898" s="12">
        <v>0</v>
      </c>
      <c r="AA898" s="12">
        <v>0</v>
      </c>
      <c r="AB898" s="12">
        <v>0</v>
      </c>
      <c r="AC898" s="12">
        <v>0</v>
      </c>
      <c r="AD898" s="12">
        <v>0</v>
      </c>
      <c r="AE898" s="12">
        <v>0</v>
      </c>
      <c r="AF898" s="12">
        <v>0</v>
      </c>
      <c r="AG898" s="12">
        <v>0</v>
      </c>
      <c r="AH898" s="12">
        <v>0</v>
      </c>
      <c r="AI898" s="12">
        <v>0</v>
      </c>
      <c r="AJ898" s="12">
        <v>0</v>
      </c>
      <c r="AK898" s="12">
        <v>0</v>
      </c>
      <c r="AL898" s="12">
        <v>0</v>
      </c>
      <c r="AM898" s="12">
        <v>0</v>
      </c>
    </row>
    <row r="899" spans="1:39" ht="15.75">
      <c r="A899" s="9"/>
      <c r="B899" s="38" t="s">
        <v>1245</v>
      </c>
      <c r="C899" s="12" t="s">
        <v>947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0.9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  <c r="U899" s="6">
        <v>0</v>
      </c>
      <c r="V899" s="6">
        <v>0</v>
      </c>
      <c r="W899" s="6">
        <v>0</v>
      </c>
      <c r="X899" s="6">
        <v>0</v>
      </c>
      <c r="Y899" s="6">
        <v>0</v>
      </c>
      <c r="Z899" s="6">
        <v>0</v>
      </c>
      <c r="AA899" s="6">
        <v>0</v>
      </c>
      <c r="AB899" s="6">
        <v>0</v>
      </c>
      <c r="AC899" s="6">
        <v>0</v>
      </c>
      <c r="AD899" s="6">
        <v>0</v>
      </c>
      <c r="AE899" s="6">
        <v>0</v>
      </c>
      <c r="AF899" s="6">
        <v>0</v>
      </c>
      <c r="AG899" s="6">
        <v>0</v>
      </c>
      <c r="AH899" s="6">
        <v>0</v>
      </c>
      <c r="AI899" s="6">
        <v>0</v>
      </c>
      <c r="AJ899" s="6">
        <v>0</v>
      </c>
      <c r="AK899" s="6">
        <v>0</v>
      </c>
      <c r="AL899" s="6">
        <v>0</v>
      </c>
      <c r="AM899" s="6">
        <v>0</v>
      </c>
    </row>
    <row r="900" spans="1:39" ht="15.75">
      <c r="A900" s="9"/>
      <c r="B900" s="38" t="s">
        <v>1246</v>
      </c>
      <c r="C900" s="12" t="s">
        <v>947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2.66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0</v>
      </c>
      <c r="U900" s="6">
        <v>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6">
        <v>0</v>
      </c>
      <c r="AB900" s="6">
        <v>0</v>
      </c>
      <c r="AC900" s="6">
        <v>0</v>
      </c>
      <c r="AD900" s="6">
        <v>0</v>
      </c>
      <c r="AE900" s="6">
        <v>0</v>
      </c>
      <c r="AF900" s="6">
        <v>0</v>
      </c>
      <c r="AG900" s="6">
        <v>0</v>
      </c>
      <c r="AH900" s="6">
        <v>0</v>
      </c>
      <c r="AI900" s="6">
        <v>0</v>
      </c>
      <c r="AJ900" s="6">
        <v>0</v>
      </c>
      <c r="AK900" s="6">
        <v>0</v>
      </c>
      <c r="AL900" s="6">
        <v>0</v>
      </c>
      <c r="AM900" s="6">
        <v>0</v>
      </c>
    </row>
    <row r="901" spans="1:39" ht="15.75">
      <c r="A901" s="9"/>
      <c r="B901" s="38" t="s">
        <v>1247</v>
      </c>
      <c r="C901" s="12" t="s">
        <v>947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0.4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  <c r="AB901" s="6">
        <v>0</v>
      </c>
      <c r="AC901" s="6">
        <v>0</v>
      </c>
      <c r="AD901" s="6">
        <v>0</v>
      </c>
      <c r="AE901" s="6">
        <v>0</v>
      </c>
      <c r="AF901" s="6">
        <v>0</v>
      </c>
      <c r="AG901" s="6">
        <v>0</v>
      </c>
      <c r="AH901" s="6">
        <v>0</v>
      </c>
      <c r="AI901" s="6">
        <v>0</v>
      </c>
      <c r="AJ901" s="6">
        <v>0</v>
      </c>
      <c r="AK901" s="6">
        <v>0</v>
      </c>
      <c r="AL901" s="6">
        <v>0</v>
      </c>
      <c r="AM901" s="6">
        <v>0</v>
      </c>
    </row>
    <row r="902" spans="1:39" ht="15.75">
      <c r="A902" s="9"/>
      <c r="B902" s="38" t="s">
        <v>1248</v>
      </c>
      <c r="C902" s="12" t="s">
        <v>947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3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0</v>
      </c>
      <c r="AA902" s="6">
        <v>0</v>
      </c>
      <c r="AB902" s="6">
        <v>0</v>
      </c>
      <c r="AC902" s="6">
        <v>0</v>
      </c>
      <c r="AD902" s="6">
        <v>0</v>
      </c>
      <c r="AE902" s="6">
        <v>0</v>
      </c>
      <c r="AF902" s="6">
        <v>0</v>
      </c>
      <c r="AG902" s="6">
        <v>0</v>
      </c>
      <c r="AH902" s="6">
        <v>0</v>
      </c>
      <c r="AI902" s="6">
        <v>0</v>
      </c>
      <c r="AJ902" s="6">
        <v>0</v>
      </c>
      <c r="AK902" s="6">
        <v>0</v>
      </c>
      <c r="AL902" s="6">
        <v>0</v>
      </c>
      <c r="AM902" s="6">
        <v>0</v>
      </c>
    </row>
    <row r="903" spans="1:39" ht="15.75">
      <c r="A903" s="9"/>
      <c r="B903" s="38" t="s">
        <v>1249</v>
      </c>
      <c r="C903" s="12" t="s">
        <v>947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1.1299999999999999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0</v>
      </c>
      <c r="AC903" s="6">
        <v>0</v>
      </c>
      <c r="AD903" s="6">
        <v>0</v>
      </c>
      <c r="AE903" s="6">
        <v>0</v>
      </c>
      <c r="AF903" s="6">
        <v>0</v>
      </c>
      <c r="AG903" s="6">
        <v>0</v>
      </c>
      <c r="AH903" s="6">
        <v>0</v>
      </c>
      <c r="AI903" s="6">
        <v>0</v>
      </c>
      <c r="AJ903" s="6">
        <v>0</v>
      </c>
      <c r="AK903" s="6">
        <v>0</v>
      </c>
      <c r="AL903" s="6">
        <v>0</v>
      </c>
      <c r="AM903" s="6">
        <v>0</v>
      </c>
    </row>
    <row r="904" spans="1:39" ht="15.75">
      <c r="A904" s="9"/>
      <c r="B904" s="38" t="s">
        <v>1250</v>
      </c>
      <c r="C904" s="12" t="s">
        <v>947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2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  <c r="AB904" s="6">
        <v>0</v>
      </c>
      <c r="AC904" s="6">
        <v>0</v>
      </c>
      <c r="AD904" s="6">
        <v>0</v>
      </c>
      <c r="AE904" s="6">
        <v>0</v>
      </c>
      <c r="AF904" s="6">
        <v>0</v>
      </c>
      <c r="AG904" s="6">
        <v>0</v>
      </c>
      <c r="AH904" s="6">
        <v>0</v>
      </c>
      <c r="AI904" s="6">
        <v>0</v>
      </c>
      <c r="AJ904" s="6">
        <v>0</v>
      </c>
      <c r="AK904" s="6">
        <v>0</v>
      </c>
      <c r="AL904" s="6">
        <v>0</v>
      </c>
      <c r="AM904" s="6">
        <v>0</v>
      </c>
    </row>
    <row r="905" spans="1:39" ht="15.75">
      <c r="A905" s="9"/>
      <c r="B905" s="38" t="s">
        <v>1251</v>
      </c>
      <c r="C905" s="12" t="s">
        <v>947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1.24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0</v>
      </c>
      <c r="AC905" s="6">
        <v>0</v>
      </c>
      <c r="AD905" s="6">
        <v>0</v>
      </c>
      <c r="AE905" s="6">
        <v>0</v>
      </c>
      <c r="AF905" s="6">
        <v>0</v>
      </c>
      <c r="AG905" s="6">
        <v>0</v>
      </c>
      <c r="AH905" s="6">
        <v>0</v>
      </c>
      <c r="AI905" s="6">
        <v>0</v>
      </c>
      <c r="AJ905" s="6">
        <v>0</v>
      </c>
      <c r="AK905" s="6">
        <v>0</v>
      </c>
      <c r="AL905" s="6">
        <v>0</v>
      </c>
      <c r="AM905" s="6">
        <v>0</v>
      </c>
    </row>
    <row r="906" spans="1:39" ht="15.75">
      <c r="A906" s="9"/>
      <c r="B906" s="38" t="s">
        <v>1252</v>
      </c>
      <c r="C906" s="12" t="s">
        <v>947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0.4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0</v>
      </c>
      <c r="AC906" s="6">
        <v>0</v>
      </c>
      <c r="AD906" s="6">
        <v>0</v>
      </c>
      <c r="AE906" s="6">
        <v>0</v>
      </c>
      <c r="AF906" s="6">
        <v>0</v>
      </c>
      <c r="AG906" s="6">
        <v>0</v>
      </c>
      <c r="AH906" s="6">
        <v>0</v>
      </c>
      <c r="AI906" s="6">
        <v>0</v>
      </c>
      <c r="AJ906" s="6">
        <v>0</v>
      </c>
      <c r="AK906" s="6">
        <v>0</v>
      </c>
      <c r="AL906" s="6">
        <v>0</v>
      </c>
      <c r="AM906" s="6">
        <v>0</v>
      </c>
    </row>
    <row r="907" spans="1:39" ht="15.75">
      <c r="A907" s="9"/>
      <c r="B907" s="38" t="s">
        <v>1253</v>
      </c>
      <c r="C907" s="12" t="s">
        <v>947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0.35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0</v>
      </c>
      <c r="AC907" s="6">
        <v>0</v>
      </c>
      <c r="AD907" s="6">
        <v>0</v>
      </c>
      <c r="AE907" s="6">
        <v>0</v>
      </c>
      <c r="AF907" s="6">
        <v>0</v>
      </c>
      <c r="AG907" s="6">
        <v>0</v>
      </c>
      <c r="AH907" s="6">
        <v>0</v>
      </c>
      <c r="AI907" s="6">
        <v>0</v>
      </c>
      <c r="AJ907" s="6">
        <v>0</v>
      </c>
      <c r="AK907" s="6">
        <v>0</v>
      </c>
      <c r="AL907" s="6">
        <v>0</v>
      </c>
      <c r="AM907" s="6">
        <v>0</v>
      </c>
    </row>
    <row r="908" spans="1:39" ht="15.75">
      <c r="A908" s="9"/>
      <c r="B908" s="32" t="s">
        <v>71</v>
      </c>
      <c r="C908" s="12"/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0</v>
      </c>
      <c r="AC908" s="6">
        <v>0</v>
      </c>
      <c r="AD908" s="6">
        <v>0</v>
      </c>
      <c r="AE908" s="6">
        <v>0</v>
      </c>
      <c r="AF908" s="6">
        <v>0</v>
      </c>
      <c r="AG908" s="6">
        <v>0</v>
      </c>
      <c r="AH908" s="6">
        <v>0</v>
      </c>
      <c r="AI908" s="6">
        <v>0</v>
      </c>
      <c r="AJ908" s="6">
        <v>0</v>
      </c>
      <c r="AK908" s="6">
        <v>0</v>
      </c>
      <c r="AL908" s="6">
        <v>0</v>
      </c>
      <c r="AM908" s="6">
        <v>0</v>
      </c>
    </row>
    <row r="909" spans="1:39" ht="30">
      <c r="A909" s="9"/>
      <c r="B909" s="45" t="s">
        <v>1254</v>
      </c>
      <c r="C909" s="12" t="s">
        <v>947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0.5</v>
      </c>
      <c r="Q909" s="6">
        <v>0</v>
      </c>
      <c r="R909" s="6">
        <v>0</v>
      </c>
      <c r="S909" s="6">
        <v>0</v>
      </c>
      <c r="T909" s="6">
        <v>0</v>
      </c>
      <c r="U909" s="6">
        <v>0</v>
      </c>
      <c r="V909" s="6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  <c r="AB909" s="6">
        <v>0</v>
      </c>
      <c r="AC909" s="6">
        <v>0</v>
      </c>
      <c r="AD909" s="6">
        <v>0</v>
      </c>
      <c r="AE909" s="6">
        <v>0</v>
      </c>
      <c r="AF909" s="6">
        <v>0</v>
      </c>
      <c r="AG909" s="6">
        <v>0</v>
      </c>
      <c r="AH909" s="6">
        <v>0</v>
      </c>
      <c r="AI909" s="6">
        <v>0</v>
      </c>
      <c r="AJ909" s="6">
        <v>0</v>
      </c>
      <c r="AK909" s="6">
        <v>0</v>
      </c>
      <c r="AL909" s="6">
        <v>0</v>
      </c>
      <c r="AM909" s="6">
        <v>0</v>
      </c>
    </row>
    <row r="910" spans="1:39" ht="15.75">
      <c r="A910" s="9"/>
      <c r="B910" s="38" t="s">
        <v>1255</v>
      </c>
      <c r="C910" s="12" t="s">
        <v>947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1.5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0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0</v>
      </c>
      <c r="AC910" s="6">
        <v>0</v>
      </c>
      <c r="AD910" s="6">
        <v>0</v>
      </c>
      <c r="AE910" s="6">
        <v>0</v>
      </c>
      <c r="AF910" s="6">
        <v>0</v>
      </c>
      <c r="AG910" s="6">
        <v>0</v>
      </c>
      <c r="AH910" s="6">
        <v>0</v>
      </c>
      <c r="AI910" s="6">
        <v>0</v>
      </c>
      <c r="AJ910" s="6">
        <v>0</v>
      </c>
      <c r="AK910" s="6">
        <v>0</v>
      </c>
      <c r="AL910" s="6">
        <v>0</v>
      </c>
      <c r="AM910" s="6">
        <v>0</v>
      </c>
    </row>
    <row r="911" spans="1:39" ht="15.75">
      <c r="A911" s="9"/>
      <c r="B911" s="32" t="s">
        <v>68</v>
      </c>
      <c r="C911" s="12"/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0</v>
      </c>
      <c r="AC911" s="6">
        <v>0</v>
      </c>
      <c r="AD911" s="6">
        <v>0</v>
      </c>
      <c r="AE911" s="6">
        <v>0</v>
      </c>
      <c r="AF911" s="6">
        <v>0</v>
      </c>
      <c r="AG911" s="6">
        <v>0</v>
      </c>
      <c r="AH911" s="6">
        <v>0</v>
      </c>
      <c r="AI911" s="6">
        <v>0</v>
      </c>
      <c r="AJ911" s="6">
        <v>0</v>
      </c>
      <c r="AK911" s="6">
        <v>0</v>
      </c>
      <c r="AL911" s="6">
        <v>0</v>
      </c>
      <c r="AM911" s="6">
        <v>0</v>
      </c>
    </row>
    <row r="912" spans="1:39" ht="30">
      <c r="A912" s="9"/>
      <c r="B912" s="38" t="s">
        <v>1256</v>
      </c>
      <c r="C912" s="12" t="s">
        <v>947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6.11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0</v>
      </c>
      <c r="AC912" s="6">
        <v>0</v>
      </c>
      <c r="AD912" s="6">
        <v>0</v>
      </c>
      <c r="AE912" s="6">
        <v>0</v>
      </c>
      <c r="AF912" s="6">
        <v>0</v>
      </c>
      <c r="AG912" s="6">
        <v>0</v>
      </c>
      <c r="AH912" s="6">
        <v>0</v>
      </c>
      <c r="AI912" s="6">
        <v>0</v>
      </c>
      <c r="AJ912" s="6">
        <v>0</v>
      </c>
      <c r="AK912" s="6">
        <v>0</v>
      </c>
      <c r="AL912" s="6">
        <v>0</v>
      </c>
      <c r="AM912" s="6">
        <v>0</v>
      </c>
    </row>
    <row r="913" spans="1:39" ht="15.75">
      <c r="A913" s="9"/>
      <c r="B913" s="32" t="s">
        <v>69</v>
      </c>
      <c r="C913" s="12"/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0</v>
      </c>
      <c r="AC913" s="6">
        <v>0</v>
      </c>
      <c r="AD913" s="6">
        <v>0</v>
      </c>
      <c r="AE913" s="6">
        <v>0</v>
      </c>
      <c r="AF913" s="6">
        <v>0</v>
      </c>
      <c r="AG913" s="6">
        <v>0</v>
      </c>
      <c r="AH913" s="6">
        <v>0</v>
      </c>
      <c r="AI913" s="6">
        <v>0</v>
      </c>
      <c r="AJ913" s="6">
        <v>0</v>
      </c>
      <c r="AK913" s="6">
        <v>0</v>
      </c>
      <c r="AL913" s="6">
        <v>0</v>
      </c>
      <c r="AM913" s="6">
        <v>0</v>
      </c>
    </row>
    <row r="914" spans="1:39" ht="30">
      <c r="A914" s="9"/>
      <c r="B914" s="38" t="s">
        <v>1257</v>
      </c>
      <c r="C914" s="12" t="s">
        <v>947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1.65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  <c r="AB914" s="6">
        <v>0</v>
      </c>
      <c r="AC914" s="6">
        <v>0</v>
      </c>
      <c r="AD914" s="6">
        <v>0</v>
      </c>
      <c r="AE914" s="6">
        <v>0</v>
      </c>
      <c r="AF914" s="6">
        <v>0</v>
      </c>
      <c r="AG914" s="6">
        <v>0</v>
      </c>
      <c r="AH914" s="6">
        <v>0</v>
      </c>
      <c r="AI914" s="6">
        <v>0</v>
      </c>
      <c r="AJ914" s="6">
        <v>0</v>
      </c>
      <c r="AK914" s="6">
        <v>0</v>
      </c>
      <c r="AL914" s="6">
        <v>0</v>
      </c>
      <c r="AM914" s="6">
        <v>0</v>
      </c>
    </row>
    <row r="915" spans="1:39" ht="15.75">
      <c r="A915" s="9"/>
      <c r="B915" s="38" t="s">
        <v>1258</v>
      </c>
      <c r="C915" s="12" t="s">
        <v>947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1.1499999999999999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  <c r="AB915" s="6">
        <v>0</v>
      </c>
      <c r="AC915" s="6">
        <v>0</v>
      </c>
      <c r="AD915" s="6">
        <v>0</v>
      </c>
      <c r="AE915" s="6">
        <v>0</v>
      </c>
      <c r="AF915" s="6">
        <v>0</v>
      </c>
      <c r="AG915" s="6">
        <v>0</v>
      </c>
      <c r="AH915" s="6">
        <v>0</v>
      </c>
      <c r="AI915" s="6">
        <v>0</v>
      </c>
      <c r="AJ915" s="6">
        <v>0</v>
      </c>
      <c r="AK915" s="6">
        <v>0</v>
      </c>
      <c r="AL915" s="6">
        <v>0</v>
      </c>
      <c r="AM915" s="6">
        <v>0</v>
      </c>
    </row>
    <row r="916" spans="1:39" ht="30">
      <c r="A916" s="9"/>
      <c r="B916" s="38" t="s">
        <v>1259</v>
      </c>
      <c r="C916" s="12" t="s">
        <v>947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0.88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0</v>
      </c>
      <c r="X916" s="6">
        <v>0</v>
      </c>
      <c r="Y916" s="6">
        <v>0</v>
      </c>
      <c r="Z916" s="6">
        <v>0</v>
      </c>
      <c r="AA916" s="6">
        <v>0</v>
      </c>
      <c r="AB916" s="6">
        <v>0</v>
      </c>
      <c r="AC916" s="6">
        <v>0</v>
      </c>
      <c r="AD916" s="6">
        <v>0</v>
      </c>
      <c r="AE916" s="6">
        <v>0</v>
      </c>
      <c r="AF916" s="6">
        <v>0</v>
      </c>
      <c r="AG916" s="6">
        <v>0</v>
      </c>
      <c r="AH916" s="6">
        <v>0</v>
      </c>
      <c r="AI916" s="6">
        <v>0</v>
      </c>
      <c r="AJ916" s="6">
        <v>0</v>
      </c>
      <c r="AK916" s="6">
        <v>0</v>
      </c>
      <c r="AL916" s="6">
        <v>0</v>
      </c>
      <c r="AM916" s="6">
        <v>0</v>
      </c>
    </row>
    <row r="917" spans="1:39" ht="30">
      <c r="A917" s="9"/>
      <c r="B917" s="38" t="s">
        <v>1260</v>
      </c>
      <c r="C917" s="12" t="s">
        <v>947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3.32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0</v>
      </c>
      <c r="AC917" s="6">
        <v>0</v>
      </c>
      <c r="AD917" s="6">
        <v>0</v>
      </c>
      <c r="AE917" s="6">
        <v>0</v>
      </c>
      <c r="AF917" s="6">
        <v>0</v>
      </c>
      <c r="AG917" s="6">
        <v>0</v>
      </c>
      <c r="AH917" s="6">
        <v>0</v>
      </c>
      <c r="AI917" s="6">
        <v>0</v>
      </c>
      <c r="AJ917" s="6">
        <v>0</v>
      </c>
      <c r="AK917" s="6">
        <v>0</v>
      </c>
      <c r="AL917" s="6">
        <v>0</v>
      </c>
      <c r="AM917" s="6">
        <v>0</v>
      </c>
    </row>
    <row r="918" spans="1:39" ht="15.75">
      <c r="A918" s="9"/>
      <c r="B918" s="32" t="s">
        <v>62</v>
      </c>
      <c r="C918" s="12"/>
      <c r="D918" s="6">
        <v>0</v>
      </c>
      <c r="E918" s="6">
        <v>0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  <c r="AB918" s="6">
        <v>0</v>
      </c>
      <c r="AC918" s="6">
        <v>0</v>
      </c>
      <c r="AD918" s="6">
        <v>0</v>
      </c>
      <c r="AE918" s="6">
        <v>0</v>
      </c>
      <c r="AF918" s="6">
        <v>0</v>
      </c>
      <c r="AG918" s="6">
        <v>0</v>
      </c>
      <c r="AH918" s="6">
        <v>0</v>
      </c>
      <c r="AI918" s="6">
        <v>0</v>
      </c>
      <c r="AJ918" s="6">
        <v>0</v>
      </c>
      <c r="AK918" s="6">
        <v>0</v>
      </c>
      <c r="AL918" s="6">
        <v>0</v>
      </c>
      <c r="AM918" s="6">
        <v>0</v>
      </c>
    </row>
    <row r="919" spans="1:39" ht="15.75">
      <c r="A919" s="9"/>
      <c r="B919" s="38" t="s">
        <v>1261</v>
      </c>
      <c r="C919" s="12" t="s">
        <v>947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1.2609999999999999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  <c r="AB919" s="6">
        <v>0</v>
      </c>
      <c r="AC919" s="6">
        <v>0</v>
      </c>
      <c r="AD919" s="6">
        <v>0</v>
      </c>
      <c r="AE919" s="6">
        <v>0</v>
      </c>
      <c r="AF919" s="6">
        <v>0</v>
      </c>
      <c r="AG919" s="6">
        <v>0</v>
      </c>
      <c r="AH919" s="6">
        <v>0</v>
      </c>
      <c r="AI919" s="6">
        <v>0</v>
      </c>
      <c r="AJ919" s="6">
        <v>0</v>
      </c>
      <c r="AK919" s="6">
        <v>0</v>
      </c>
      <c r="AL919" s="6">
        <v>0</v>
      </c>
      <c r="AM919" s="6">
        <v>0</v>
      </c>
    </row>
    <row r="920" spans="1:39" ht="30">
      <c r="A920" s="9"/>
      <c r="B920" s="38" t="s">
        <v>1262</v>
      </c>
      <c r="C920" s="12" t="s">
        <v>947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1.6970000000000001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0</v>
      </c>
      <c r="AB920" s="6">
        <v>0</v>
      </c>
      <c r="AC920" s="6">
        <v>0</v>
      </c>
      <c r="AD920" s="6">
        <v>0</v>
      </c>
      <c r="AE920" s="6">
        <v>0</v>
      </c>
      <c r="AF920" s="6">
        <v>0</v>
      </c>
      <c r="AG920" s="6">
        <v>0</v>
      </c>
      <c r="AH920" s="6">
        <v>0</v>
      </c>
      <c r="AI920" s="6">
        <v>0</v>
      </c>
      <c r="AJ920" s="6">
        <v>0</v>
      </c>
      <c r="AK920" s="6">
        <v>0</v>
      </c>
      <c r="AL920" s="6">
        <v>0</v>
      </c>
      <c r="AM920" s="6">
        <v>0</v>
      </c>
    </row>
    <row r="921" spans="1:39" ht="30">
      <c r="A921" s="9"/>
      <c r="B921" s="38" t="s">
        <v>1263</v>
      </c>
      <c r="C921" s="12" t="s">
        <v>947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0.36599999999999999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0</v>
      </c>
      <c r="AC921" s="6">
        <v>0</v>
      </c>
      <c r="AD921" s="6">
        <v>0</v>
      </c>
      <c r="AE921" s="6">
        <v>0</v>
      </c>
      <c r="AF921" s="6">
        <v>0</v>
      </c>
      <c r="AG921" s="6">
        <v>0</v>
      </c>
      <c r="AH921" s="6">
        <v>0</v>
      </c>
      <c r="AI921" s="6">
        <v>0</v>
      </c>
      <c r="AJ921" s="6">
        <v>0</v>
      </c>
      <c r="AK921" s="6">
        <v>0</v>
      </c>
      <c r="AL921" s="6">
        <v>0</v>
      </c>
      <c r="AM921" s="6">
        <v>0</v>
      </c>
    </row>
    <row r="922" spans="1:39" ht="30">
      <c r="A922" s="9"/>
      <c r="B922" s="38" t="s">
        <v>1418</v>
      </c>
      <c r="C922" s="12" t="s">
        <v>947</v>
      </c>
      <c r="D922" s="6">
        <v>0</v>
      </c>
      <c r="E922" s="6">
        <v>0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0.38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  <c r="AB922" s="6">
        <v>0</v>
      </c>
      <c r="AC922" s="6">
        <v>0</v>
      </c>
      <c r="AD922" s="6">
        <v>0</v>
      </c>
      <c r="AE922" s="6">
        <v>0</v>
      </c>
      <c r="AF922" s="6">
        <v>0</v>
      </c>
      <c r="AG922" s="6">
        <v>0</v>
      </c>
      <c r="AH922" s="6">
        <v>0</v>
      </c>
      <c r="AI922" s="6">
        <v>0</v>
      </c>
      <c r="AJ922" s="6">
        <v>0</v>
      </c>
      <c r="AK922" s="6">
        <v>0</v>
      </c>
      <c r="AL922" s="6">
        <v>0</v>
      </c>
      <c r="AM922" s="6">
        <v>0</v>
      </c>
    </row>
    <row r="923" spans="1:39" ht="15.75">
      <c r="A923" s="9"/>
      <c r="B923" s="32" t="s">
        <v>61</v>
      </c>
      <c r="C923" s="12"/>
      <c r="D923" s="6">
        <v>0</v>
      </c>
      <c r="E923" s="6">
        <v>0</v>
      </c>
      <c r="F923" s="6">
        <v>0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0</v>
      </c>
      <c r="W923" s="6">
        <v>0</v>
      </c>
      <c r="X923" s="6">
        <v>0</v>
      </c>
      <c r="Y923" s="6">
        <v>0</v>
      </c>
      <c r="Z923" s="6">
        <v>0</v>
      </c>
      <c r="AA923" s="6">
        <v>0</v>
      </c>
      <c r="AB923" s="6">
        <v>0</v>
      </c>
      <c r="AC923" s="6">
        <v>0</v>
      </c>
      <c r="AD923" s="6">
        <v>0</v>
      </c>
      <c r="AE923" s="6">
        <v>0</v>
      </c>
      <c r="AF923" s="6">
        <v>0</v>
      </c>
      <c r="AG923" s="6">
        <v>0</v>
      </c>
      <c r="AH923" s="6">
        <v>0</v>
      </c>
      <c r="AI923" s="6">
        <v>0</v>
      </c>
      <c r="AJ923" s="6">
        <v>0</v>
      </c>
      <c r="AK923" s="6">
        <v>0</v>
      </c>
      <c r="AL923" s="6">
        <v>0</v>
      </c>
      <c r="AM923" s="6">
        <v>0</v>
      </c>
    </row>
    <row r="924" spans="1:39" ht="15.75">
      <c r="A924" s="9"/>
      <c r="B924" s="38" t="s">
        <v>1264</v>
      </c>
      <c r="C924" s="12" t="s">
        <v>947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0.88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  <c r="AB924" s="6">
        <v>0</v>
      </c>
      <c r="AC924" s="6">
        <v>0</v>
      </c>
      <c r="AD924" s="6">
        <v>0</v>
      </c>
      <c r="AE924" s="6">
        <v>0</v>
      </c>
      <c r="AF924" s="6">
        <v>0</v>
      </c>
      <c r="AG924" s="6">
        <v>0</v>
      </c>
      <c r="AH924" s="6">
        <v>0</v>
      </c>
      <c r="AI924" s="6">
        <v>0</v>
      </c>
      <c r="AJ924" s="6">
        <v>0</v>
      </c>
      <c r="AK924" s="6">
        <v>0</v>
      </c>
      <c r="AL924" s="6">
        <v>0</v>
      </c>
      <c r="AM924" s="6">
        <v>0</v>
      </c>
    </row>
    <row r="925" spans="1:39" ht="15.75">
      <c r="A925" s="9"/>
      <c r="B925" s="38" t="s">
        <v>1265</v>
      </c>
      <c r="C925" s="12" t="s">
        <v>947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0.37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0</v>
      </c>
      <c r="X925" s="6">
        <v>0</v>
      </c>
      <c r="Y925" s="6">
        <v>0</v>
      </c>
      <c r="Z925" s="6">
        <v>0</v>
      </c>
      <c r="AA925" s="6">
        <v>0</v>
      </c>
      <c r="AB925" s="6">
        <v>0</v>
      </c>
      <c r="AC925" s="6">
        <v>0</v>
      </c>
      <c r="AD925" s="6">
        <v>0</v>
      </c>
      <c r="AE925" s="6">
        <v>0</v>
      </c>
      <c r="AF925" s="6">
        <v>0</v>
      </c>
      <c r="AG925" s="6">
        <v>0</v>
      </c>
      <c r="AH925" s="6">
        <v>0</v>
      </c>
      <c r="AI925" s="6">
        <v>0</v>
      </c>
      <c r="AJ925" s="6">
        <v>0</v>
      </c>
      <c r="AK925" s="6">
        <v>0</v>
      </c>
      <c r="AL925" s="6">
        <v>0</v>
      </c>
      <c r="AM925" s="6">
        <v>0</v>
      </c>
    </row>
    <row r="926" spans="1:39" ht="15.75" customHeight="1">
      <c r="A926" s="9"/>
      <c r="B926" s="38" t="s">
        <v>1266</v>
      </c>
      <c r="C926" s="12" t="s">
        <v>947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0.75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0</v>
      </c>
      <c r="Z926" s="6">
        <v>0</v>
      </c>
      <c r="AA926" s="6">
        <v>0</v>
      </c>
      <c r="AB926" s="6">
        <v>0</v>
      </c>
      <c r="AC926" s="6">
        <v>0</v>
      </c>
      <c r="AD926" s="6">
        <v>0</v>
      </c>
      <c r="AE926" s="6">
        <v>0</v>
      </c>
      <c r="AF926" s="6">
        <v>0</v>
      </c>
      <c r="AG926" s="6">
        <v>0</v>
      </c>
      <c r="AH926" s="6">
        <v>0</v>
      </c>
      <c r="AI926" s="6">
        <v>0</v>
      </c>
      <c r="AJ926" s="6">
        <v>0</v>
      </c>
      <c r="AK926" s="6">
        <v>0</v>
      </c>
      <c r="AL926" s="6">
        <v>0</v>
      </c>
      <c r="AM926" s="6">
        <v>0</v>
      </c>
    </row>
    <row r="927" spans="1:39" ht="15.75">
      <c r="A927" s="9"/>
      <c r="B927" s="38" t="s">
        <v>1267</v>
      </c>
      <c r="C927" s="12" t="s">
        <v>947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1.2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6">
        <v>0</v>
      </c>
      <c r="AB927" s="6">
        <v>0</v>
      </c>
      <c r="AC927" s="6">
        <v>0</v>
      </c>
      <c r="AD927" s="6">
        <v>0</v>
      </c>
      <c r="AE927" s="6">
        <v>0</v>
      </c>
      <c r="AF927" s="6">
        <v>0</v>
      </c>
      <c r="AG927" s="6">
        <v>0</v>
      </c>
      <c r="AH927" s="6">
        <v>0</v>
      </c>
      <c r="AI927" s="6">
        <v>0</v>
      </c>
      <c r="AJ927" s="6">
        <v>0</v>
      </c>
      <c r="AK927" s="6">
        <v>0</v>
      </c>
      <c r="AL927" s="6">
        <v>0</v>
      </c>
      <c r="AM927" s="6">
        <v>0</v>
      </c>
    </row>
    <row r="928" spans="1:39" ht="30">
      <c r="A928" s="9"/>
      <c r="B928" s="38" t="s">
        <v>1268</v>
      </c>
      <c r="C928" s="12" t="s">
        <v>947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1.1000000000000001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0</v>
      </c>
      <c r="Z928" s="6">
        <v>0</v>
      </c>
      <c r="AA928" s="6">
        <v>0</v>
      </c>
      <c r="AB928" s="6">
        <v>0</v>
      </c>
      <c r="AC928" s="6">
        <v>0</v>
      </c>
      <c r="AD928" s="6">
        <v>0</v>
      </c>
      <c r="AE928" s="6">
        <v>0</v>
      </c>
      <c r="AF928" s="6">
        <v>0</v>
      </c>
      <c r="AG928" s="6">
        <v>0</v>
      </c>
      <c r="AH928" s="6">
        <v>0</v>
      </c>
      <c r="AI928" s="6">
        <v>0</v>
      </c>
      <c r="AJ928" s="6">
        <v>0</v>
      </c>
      <c r="AK928" s="6">
        <v>0</v>
      </c>
      <c r="AL928" s="6">
        <v>0</v>
      </c>
      <c r="AM928" s="6">
        <v>0</v>
      </c>
    </row>
    <row r="929" spans="1:39" ht="30">
      <c r="A929" s="9"/>
      <c r="B929" s="38" t="s">
        <v>1269</v>
      </c>
      <c r="C929" s="12" t="s">
        <v>947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0.70399999999999996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6">
        <v>0</v>
      </c>
      <c r="AB929" s="6">
        <v>0</v>
      </c>
      <c r="AC929" s="6">
        <v>0</v>
      </c>
      <c r="AD929" s="6">
        <v>0</v>
      </c>
      <c r="AE929" s="6">
        <v>0</v>
      </c>
      <c r="AF929" s="6">
        <v>0</v>
      </c>
      <c r="AG929" s="6">
        <v>0</v>
      </c>
      <c r="AH929" s="6">
        <v>0</v>
      </c>
      <c r="AI929" s="6">
        <v>0</v>
      </c>
      <c r="AJ929" s="6">
        <v>0</v>
      </c>
      <c r="AK929" s="6">
        <v>0</v>
      </c>
      <c r="AL929" s="6">
        <v>0</v>
      </c>
      <c r="AM929" s="6">
        <v>0</v>
      </c>
    </row>
    <row r="930" spans="1:39" ht="15.75">
      <c r="A930" s="9"/>
      <c r="B930" s="32" t="s">
        <v>63</v>
      </c>
      <c r="C930" s="12"/>
      <c r="D930" s="6">
        <v>0</v>
      </c>
      <c r="E930" s="6">
        <v>0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0</v>
      </c>
      <c r="X930" s="6">
        <v>0</v>
      </c>
      <c r="Y930" s="6">
        <v>0</v>
      </c>
      <c r="Z930" s="6">
        <v>0</v>
      </c>
      <c r="AA930" s="6">
        <v>0</v>
      </c>
      <c r="AB930" s="6">
        <v>0</v>
      </c>
      <c r="AC930" s="6">
        <v>0</v>
      </c>
      <c r="AD930" s="6">
        <v>0</v>
      </c>
      <c r="AE930" s="6">
        <v>0</v>
      </c>
      <c r="AF930" s="6">
        <v>0</v>
      </c>
      <c r="AG930" s="6">
        <v>0</v>
      </c>
      <c r="AH930" s="6">
        <v>0</v>
      </c>
      <c r="AI930" s="6">
        <v>0</v>
      </c>
      <c r="AJ930" s="6">
        <v>0</v>
      </c>
      <c r="AK930" s="6">
        <v>0</v>
      </c>
      <c r="AL930" s="6">
        <v>0</v>
      </c>
      <c r="AM930" s="6">
        <v>0</v>
      </c>
    </row>
    <row r="931" spans="1:39" ht="30">
      <c r="A931" s="9"/>
      <c r="B931" s="38" t="s">
        <v>1270</v>
      </c>
      <c r="C931" s="12" t="s">
        <v>947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0.96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0</v>
      </c>
      <c r="Z931" s="6">
        <v>0</v>
      </c>
      <c r="AA931" s="6">
        <v>0</v>
      </c>
      <c r="AB931" s="6">
        <v>0</v>
      </c>
      <c r="AC931" s="6">
        <v>0</v>
      </c>
      <c r="AD931" s="6">
        <v>0</v>
      </c>
      <c r="AE931" s="6">
        <v>0</v>
      </c>
      <c r="AF931" s="6">
        <v>0</v>
      </c>
      <c r="AG931" s="6">
        <v>0</v>
      </c>
      <c r="AH931" s="6">
        <v>0</v>
      </c>
      <c r="AI931" s="6">
        <v>0</v>
      </c>
      <c r="AJ931" s="6">
        <v>0</v>
      </c>
      <c r="AK931" s="6">
        <v>0</v>
      </c>
      <c r="AL931" s="6">
        <v>0</v>
      </c>
      <c r="AM931" s="6">
        <v>0</v>
      </c>
    </row>
    <row r="932" spans="1:39" ht="15.75">
      <c r="A932" s="9"/>
      <c r="B932" s="38" t="s">
        <v>872</v>
      </c>
      <c r="C932" s="12" t="s">
        <v>947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0.25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0</v>
      </c>
      <c r="Z932" s="6">
        <v>0</v>
      </c>
      <c r="AA932" s="6">
        <v>0</v>
      </c>
      <c r="AB932" s="6">
        <v>0</v>
      </c>
      <c r="AC932" s="6">
        <v>0</v>
      </c>
      <c r="AD932" s="6">
        <v>0</v>
      </c>
      <c r="AE932" s="6">
        <v>0</v>
      </c>
      <c r="AF932" s="6">
        <v>0</v>
      </c>
      <c r="AG932" s="6">
        <v>0</v>
      </c>
      <c r="AH932" s="6">
        <v>0</v>
      </c>
      <c r="AI932" s="6">
        <v>0</v>
      </c>
      <c r="AJ932" s="6">
        <v>0</v>
      </c>
      <c r="AK932" s="6">
        <v>0</v>
      </c>
      <c r="AL932" s="6">
        <v>0</v>
      </c>
      <c r="AM932" s="6">
        <v>0</v>
      </c>
    </row>
    <row r="933" spans="1:39" ht="30">
      <c r="A933" s="9"/>
      <c r="B933" s="38" t="s">
        <v>1271</v>
      </c>
      <c r="C933" s="12" t="s">
        <v>947</v>
      </c>
      <c r="D933" s="6">
        <v>0</v>
      </c>
      <c r="E933" s="6">
        <v>0</v>
      </c>
      <c r="F933" s="6">
        <v>0</v>
      </c>
      <c r="G933" s="6">
        <v>0</v>
      </c>
      <c r="H933" s="6">
        <v>0</v>
      </c>
      <c r="I933" s="6">
        <v>0</v>
      </c>
      <c r="J933" s="6">
        <f>0.5-0.15</f>
        <v>0.35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6">
        <v>0.5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0</v>
      </c>
      <c r="AB933" s="6">
        <v>0</v>
      </c>
      <c r="AC933" s="6">
        <v>0</v>
      </c>
      <c r="AD933" s="6">
        <v>0</v>
      </c>
      <c r="AE933" s="6">
        <v>0</v>
      </c>
      <c r="AF933" s="6">
        <v>0</v>
      </c>
      <c r="AG933" s="6">
        <v>0</v>
      </c>
      <c r="AH933" s="6">
        <v>0</v>
      </c>
      <c r="AI933" s="6">
        <v>0</v>
      </c>
      <c r="AJ933" s="6">
        <v>0</v>
      </c>
      <c r="AK933" s="6">
        <v>0</v>
      </c>
      <c r="AL933" s="6">
        <v>0</v>
      </c>
      <c r="AM933" s="6">
        <v>0</v>
      </c>
    </row>
    <row r="934" spans="1:39" ht="15.75">
      <c r="A934" s="9"/>
      <c r="B934" s="38" t="s">
        <v>1272</v>
      </c>
      <c r="C934" s="12" t="s">
        <v>947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0.7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0</v>
      </c>
      <c r="AA934" s="6">
        <v>0</v>
      </c>
      <c r="AB934" s="6">
        <v>0</v>
      </c>
      <c r="AC934" s="6">
        <v>0</v>
      </c>
      <c r="AD934" s="6">
        <v>0</v>
      </c>
      <c r="AE934" s="6">
        <v>0</v>
      </c>
      <c r="AF934" s="6">
        <v>0</v>
      </c>
      <c r="AG934" s="6">
        <v>0</v>
      </c>
      <c r="AH934" s="6">
        <v>0</v>
      </c>
      <c r="AI934" s="6">
        <v>0</v>
      </c>
      <c r="AJ934" s="6">
        <v>0</v>
      </c>
      <c r="AK934" s="6">
        <v>0</v>
      </c>
      <c r="AL934" s="6">
        <v>0</v>
      </c>
      <c r="AM934" s="6">
        <v>0</v>
      </c>
    </row>
    <row r="935" spans="1:39" ht="15.75">
      <c r="A935" s="9"/>
      <c r="B935" s="32" t="s">
        <v>72</v>
      </c>
      <c r="C935" s="12"/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0</v>
      </c>
      <c r="AB935" s="6">
        <v>0</v>
      </c>
      <c r="AC935" s="6">
        <v>0</v>
      </c>
      <c r="AD935" s="6">
        <v>0</v>
      </c>
      <c r="AE935" s="6">
        <v>0</v>
      </c>
      <c r="AF935" s="6">
        <v>0</v>
      </c>
      <c r="AG935" s="6">
        <v>0</v>
      </c>
      <c r="AH935" s="6">
        <v>0</v>
      </c>
      <c r="AI935" s="6">
        <v>0</v>
      </c>
      <c r="AJ935" s="6">
        <v>0</v>
      </c>
      <c r="AK935" s="6">
        <v>0</v>
      </c>
      <c r="AL935" s="6">
        <v>0</v>
      </c>
      <c r="AM935" s="6">
        <v>0</v>
      </c>
    </row>
    <row r="936" spans="1:39" ht="30">
      <c r="A936" s="9"/>
      <c r="B936" s="38" t="s">
        <v>1273</v>
      </c>
      <c r="C936" s="12" t="s">
        <v>947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0.31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0</v>
      </c>
      <c r="AB936" s="6">
        <v>0</v>
      </c>
      <c r="AC936" s="6">
        <v>0</v>
      </c>
      <c r="AD936" s="6">
        <v>0</v>
      </c>
      <c r="AE936" s="6">
        <v>0</v>
      </c>
      <c r="AF936" s="6">
        <v>0</v>
      </c>
      <c r="AG936" s="6">
        <v>0</v>
      </c>
      <c r="AH936" s="6">
        <v>0</v>
      </c>
      <c r="AI936" s="6">
        <v>0</v>
      </c>
      <c r="AJ936" s="6">
        <v>0</v>
      </c>
      <c r="AK936" s="6">
        <v>0</v>
      </c>
      <c r="AL936" s="6">
        <v>0</v>
      </c>
      <c r="AM936" s="6">
        <v>0</v>
      </c>
    </row>
    <row r="937" spans="1:39" ht="30">
      <c r="A937" s="9"/>
      <c r="B937" s="38" t="s">
        <v>1274</v>
      </c>
      <c r="C937" s="12" t="s">
        <v>947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0.87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6">
        <v>0</v>
      </c>
      <c r="AB937" s="6">
        <v>0</v>
      </c>
      <c r="AC937" s="6">
        <v>0</v>
      </c>
      <c r="AD937" s="6">
        <v>0</v>
      </c>
      <c r="AE937" s="6">
        <v>0</v>
      </c>
      <c r="AF937" s="6">
        <v>0</v>
      </c>
      <c r="AG937" s="6">
        <v>0</v>
      </c>
      <c r="AH937" s="6">
        <v>0</v>
      </c>
      <c r="AI937" s="6">
        <v>0</v>
      </c>
      <c r="AJ937" s="6">
        <v>0</v>
      </c>
      <c r="AK937" s="6">
        <v>0</v>
      </c>
      <c r="AL937" s="6">
        <v>0</v>
      </c>
      <c r="AM937" s="6">
        <v>0</v>
      </c>
    </row>
    <row r="938" spans="1:39" ht="30">
      <c r="A938" s="9"/>
      <c r="B938" s="38" t="s">
        <v>1275</v>
      </c>
      <c r="C938" s="12" t="s">
        <v>947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0.75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0</v>
      </c>
      <c r="AC938" s="6">
        <v>0</v>
      </c>
      <c r="AD938" s="6">
        <v>0</v>
      </c>
      <c r="AE938" s="6">
        <v>0</v>
      </c>
      <c r="AF938" s="6">
        <v>0</v>
      </c>
      <c r="AG938" s="6">
        <v>0</v>
      </c>
      <c r="AH938" s="6">
        <v>0</v>
      </c>
      <c r="AI938" s="6">
        <v>0</v>
      </c>
      <c r="AJ938" s="6">
        <v>0</v>
      </c>
      <c r="AK938" s="6">
        <v>0</v>
      </c>
      <c r="AL938" s="6">
        <v>0</v>
      </c>
      <c r="AM938" s="6">
        <v>0</v>
      </c>
    </row>
    <row r="939" spans="1:39" ht="15.75">
      <c r="A939" s="9"/>
      <c r="B939" s="32" t="s">
        <v>64</v>
      </c>
      <c r="C939" s="12"/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0</v>
      </c>
      <c r="AC939" s="6">
        <v>0</v>
      </c>
      <c r="AD939" s="6">
        <v>0</v>
      </c>
      <c r="AE939" s="6">
        <v>0</v>
      </c>
      <c r="AF939" s="6">
        <v>0</v>
      </c>
      <c r="AG939" s="6">
        <v>0</v>
      </c>
      <c r="AH939" s="6">
        <v>0</v>
      </c>
      <c r="AI939" s="6">
        <v>0</v>
      </c>
      <c r="AJ939" s="6">
        <v>0</v>
      </c>
      <c r="AK939" s="6">
        <v>0</v>
      </c>
      <c r="AL939" s="6">
        <v>0</v>
      </c>
      <c r="AM939" s="6">
        <v>0</v>
      </c>
    </row>
    <row r="940" spans="1:39" ht="30">
      <c r="A940" s="9"/>
      <c r="B940" s="38" t="s">
        <v>1276</v>
      </c>
      <c r="C940" s="12" t="s">
        <v>947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0.34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  <c r="AB940" s="6">
        <v>0</v>
      </c>
      <c r="AC940" s="6">
        <v>0</v>
      </c>
      <c r="AD940" s="6">
        <v>0</v>
      </c>
      <c r="AE940" s="6">
        <v>0</v>
      </c>
      <c r="AF940" s="6">
        <v>0</v>
      </c>
      <c r="AG940" s="6">
        <v>0</v>
      </c>
      <c r="AH940" s="6">
        <v>0</v>
      </c>
      <c r="AI940" s="6">
        <v>0</v>
      </c>
      <c r="AJ940" s="6">
        <v>0</v>
      </c>
      <c r="AK940" s="6">
        <v>0</v>
      </c>
      <c r="AL940" s="6">
        <v>0</v>
      </c>
      <c r="AM940" s="6">
        <v>0</v>
      </c>
    </row>
    <row r="941" spans="1:39" ht="30">
      <c r="A941" s="9"/>
      <c r="B941" s="38" t="s">
        <v>1277</v>
      </c>
      <c r="C941" s="12" t="s">
        <v>947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1.26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0</v>
      </c>
      <c r="AC941" s="6">
        <v>0</v>
      </c>
      <c r="AD941" s="6">
        <v>0</v>
      </c>
      <c r="AE941" s="6">
        <v>0</v>
      </c>
      <c r="AF941" s="6">
        <v>0</v>
      </c>
      <c r="AG941" s="6">
        <v>0</v>
      </c>
      <c r="AH941" s="6">
        <v>0</v>
      </c>
      <c r="AI941" s="6">
        <v>0</v>
      </c>
      <c r="AJ941" s="6">
        <v>0</v>
      </c>
      <c r="AK941" s="6">
        <v>0</v>
      </c>
      <c r="AL941" s="6">
        <v>0</v>
      </c>
      <c r="AM941" s="6">
        <v>0</v>
      </c>
    </row>
    <row r="942" spans="1:39" ht="30">
      <c r="A942" s="9"/>
      <c r="B942" s="38" t="s">
        <v>1278</v>
      </c>
      <c r="C942" s="12" t="s">
        <v>947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0.8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  <c r="AB942" s="6">
        <v>0</v>
      </c>
      <c r="AC942" s="6">
        <v>0</v>
      </c>
      <c r="AD942" s="6">
        <v>0</v>
      </c>
      <c r="AE942" s="6">
        <v>0</v>
      </c>
      <c r="AF942" s="6">
        <v>0</v>
      </c>
      <c r="AG942" s="6">
        <v>0</v>
      </c>
      <c r="AH942" s="6">
        <v>0</v>
      </c>
      <c r="AI942" s="6">
        <v>0</v>
      </c>
      <c r="AJ942" s="6">
        <v>0</v>
      </c>
      <c r="AK942" s="6">
        <v>0</v>
      </c>
      <c r="AL942" s="6">
        <v>0</v>
      </c>
      <c r="AM942" s="6">
        <v>0</v>
      </c>
    </row>
    <row r="943" spans="1:39" ht="15.75">
      <c r="A943" s="9"/>
      <c r="B943" s="38" t="s">
        <v>1279</v>
      </c>
      <c r="C943" s="12" t="s">
        <v>947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0.6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  <c r="AB943" s="6">
        <v>0</v>
      </c>
      <c r="AC943" s="6">
        <v>0</v>
      </c>
      <c r="AD943" s="6">
        <v>0</v>
      </c>
      <c r="AE943" s="6">
        <v>0</v>
      </c>
      <c r="AF943" s="6">
        <v>0</v>
      </c>
      <c r="AG943" s="6">
        <v>0</v>
      </c>
      <c r="AH943" s="6">
        <v>0</v>
      </c>
      <c r="AI943" s="6">
        <v>0</v>
      </c>
      <c r="AJ943" s="6">
        <v>0</v>
      </c>
      <c r="AK943" s="6">
        <v>0</v>
      </c>
      <c r="AL943" s="6">
        <v>0</v>
      </c>
      <c r="AM943" s="6">
        <v>0</v>
      </c>
    </row>
    <row r="944" spans="1:39" ht="30">
      <c r="A944" s="9"/>
      <c r="B944" s="38" t="s">
        <v>1280</v>
      </c>
      <c r="C944" s="12" t="s">
        <v>947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0.86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0</v>
      </c>
      <c r="X944" s="6">
        <v>0</v>
      </c>
      <c r="Y944" s="6">
        <v>0</v>
      </c>
      <c r="Z944" s="6">
        <v>0</v>
      </c>
      <c r="AA944" s="6">
        <v>0</v>
      </c>
      <c r="AB944" s="6">
        <v>0</v>
      </c>
      <c r="AC944" s="6">
        <v>0</v>
      </c>
      <c r="AD944" s="6">
        <v>0</v>
      </c>
      <c r="AE944" s="6">
        <v>0</v>
      </c>
      <c r="AF944" s="6">
        <v>0</v>
      </c>
      <c r="AG944" s="6">
        <v>0</v>
      </c>
      <c r="AH944" s="6">
        <v>0</v>
      </c>
      <c r="AI944" s="6">
        <v>0</v>
      </c>
      <c r="AJ944" s="6">
        <v>0</v>
      </c>
      <c r="AK944" s="6">
        <v>0</v>
      </c>
      <c r="AL944" s="6">
        <v>0</v>
      </c>
      <c r="AM944" s="6">
        <v>0</v>
      </c>
    </row>
    <row r="945" spans="1:39" ht="15.75">
      <c r="A945" s="2" t="s">
        <v>895</v>
      </c>
      <c r="B945" s="37" t="s">
        <v>81</v>
      </c>
      <c r="C945" s="28" t="s">
        <v>894</v>
      </c>
      <c r="D945" s="6">
        <f>SUM(D948:D1063)</f>
        <v>0</v>
      </c>
      <c r="E945" s="6">
        <f t="shared" ref="E945:AM945" si="58">SUM(E948:E1063)</f>
        <v>0</v>
      </c>
      <c r="F945" s="6">
        <f t="shared" si="58"/>
        <v>0</v>
      </c>
      <c r="G945" s="6">
        <f t="shared" si="58"/>
        <v>0</v>
      </c>
      <c r="H945" s="6">
        <f t="shared" si="58"/>
        <v>1.7000000000000001E-2</v>
      </c>
      <c r="I945" s="6">
        <f t="shared" si="58"/>
        <v>0</v>
      </c>
      <c r="J945" s="6">
        <f t="shared" si="58"/>
        <v>0.33899999999999997</v>
      </c>
      <c r="K945" s="6">
        <f t="shared" si="58"/>
        <v>0</v>
      </c>
      <c r="L945" s="6">
        <f t="shared" si="58"/>
        <v>0</v>
      </c>
      <c r="M945" s="6">
        <f t="shared" si="58"/>
        <v>0</v>
      </c>
      <c r="N945" s="6">
        <f t="shared" si="58"/>
        <v>8.0340000000000007</v>
      </c>
      <c r="O945" s="6">
        <f t="shared" si="58"/>
        <v>0</v>
      </c>
      <c r="P945" s="6">
        <f t="shared" si="58"/>
        <v>30.066999999999993</v>
      </c>
      <c r="Q945" s="6">
        <f t="shared" si="58"/>
        <v>0</v>
      </c>
      <c r="R945" s="6">
        <f t="shared" si="58"/>
        <v>0</v>
      </c>
      <c r="S945" s="6">
        <f t="shared" si="58"/>
        <v>0</v>
      </c>
      <c r="T945" s="6">
        <f t="shared" si="58"/>
        <v>0</v>
      </c>
      <c r="U945" s="6">
        <f t="shared" si="58"/>
        <v>0</v>
      </c>
      <c r="V945" s="6">
        <f t="shared" si="58"/>
        <v>0</v>
      </c>
      <c r="W945" s="6">
        <f t="shared" si="58"/>
        <v>0</v>
      </c>
      <c r="X945" s="6">
        <f t="shared" si="58"/>
        <v>0</v>
      </c>
      <c r="Y945" s="6">
        <f t="shared" si="58"/>
        <v>0</v>
      </c>
      <c r="Z945" s="6">
        <f t="shared" si="58"/>
        <v>0</v>
      </c>
      <c r="AA945" s="6">
        <f t="shared" si="58"/>
        <v>0</v>
      </c>
      <c r="AB945" s="6">
        <f>SUM(AB946:AB1063)</f>
        <v>-3.2780000000000004E-2</v>
      </c>
      <c r="AC945" s="6">
        <f t="shared" ref="AC945:AE945" si="59">SUM(AC946:AC1063)</f>
        <v>0</v>
      </c>
      <c r="AD945" s="6">
        <f t="shared" si="59"/>
        <v>-2.4109999999999999E-2</v>
      </c>
      <c r="AE945" s="6">
        <f t="shared" si="59"/>
        <v>0</v>
      </c>
      <c r="AF945" s="6">
        <f t="shared" si="58"/>
        <v>0</v>
      </c>
      <c r="AG945" s="6">
        <f t="shared" si="58"/>
        <v>0</v>
      </c>
      <c r="AH945" s="6">
        <f t="shared" si="58"/>
        <v>0</v>
      </c>
      <c r="AI945" s="6">
        <f t="shared" si="58"/>
        <v>0</v>
      </c>
      <c r="AJ945" s="6">
        <f t="shared" si="58"/>
        <v>0</v>
      </c>
      <c r="AK945" s="6">
        <f t="shared" si="58"/>
        <v>0</v>
      </c>
      <c r="AL945" s="6">
        <f t="shared" si="58"/>
        <v>0</v>
      </c>
      <c r="AM945" s="6">
        <f t="shared" si="58"/>
        <v>0</v>
      </c>
    </row>
    <row r="946" spans="1:39" ht="15.75">
      <c r="A946" s="9"/>
      <c r="B946" s="32" t="s">
        <v>194</v>
      </c>
      <c r="C946" s="12"/>
      <c r="D946" s="6">
        <v>0</v>
      </c>
      <c r="E946" s="12">
        <v>0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0</v>
      </c>
      <c r="N946" s="12">
        <v>0</v>
      </c>
      <c r="O946" s="12">
        <v>0</v>
      </c>
      <c r="P946" s="12">
        <v>0</v>
      </c>
      <c r="Q946" s="12">
        <v>0</v>
      </c>
      <c r="R946" s="12">
        <v>0</v>
      </c>
      <c r="S946" s="12">
        <v>0</v>
      </c>
      <c r="T946" s="12">
        <v>0</v>
      </c>
      <c r="U946" s="12">
        <v>0</v>
      </c>
      <c r="V946" s="12">
        <v>0</v>
      </c>
      <c r="W946" s="12">
        <v>0</v>
      </c>
      <c r="X946" s="12">
        <v>0</v>
      </c>
      <c r="Y946" s="12">
        <v>0</v>
      </c>
      <c r="Z946" s="12">
        <v>0</v>
      </c>
      <c r="AA946" s="12">
        <v>0</v>
      </c>
      <c r="AB946" s="12">
        <v>-9.1699999999999993E-3</v>
      </c>
      <c r="AC946" s="12">
        <v>0</v>
      </c>
      <c r="AD946" s="12">
        <v>-5.7000000000000002E-3</v>
      </c>
      <c r="AE946" s="12">
        <v>0</v>
      </c>
      <c r="AF946" s="12">
        <v>0</v>
      </c>
      <c r="AG946" s="12">
        <v>0</v>
      </c>
      <c r="AH946" s="12">
        <v>0</v>
      </c>
      <c r="AI946" s="12">
        <v>0</v>
      </c>
      <c r="AJ946" s="12">
        <v>0</v>
      </c>
      <c r="AK946" s="12">
        <v>0</v>
      </c>
      <c r="AL946" s="12">
        <v>0</v>
      </c>
      <c r="AM946" s="12">
        <v>0</v>
      </c>
    </row>
    <row r="947" spans="1:39" ht="15.75">
      <c r="A947" s="9"/>
      <c r="B947" s="32" t="s">
        <v>195</v>
      </c>
      <c r="C947" s="12"/>
      <c r="D947" s="6">
        <v>0</v>
      </c>
      <c r="E947" s="12">
        <v>0</v>
      </c>
      <c r="F947" s="12">
        <v>0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0</v>
      </c>
      <c r="N947" s="12">
        <v>0</v>
      </c>
      <c r="O947" s="12">
        <v>0</v>
      </c>
      <c r="P947" s="12">
        <v>0</v>
      </c>
      <c r="Q947" s="12">
        <v>0</v>
      </c>
      <c r="R947" s="12">
        <v>0</v>
      </c>
      <c r="S947" s="12">
        <v>0</v>
      </c>
      <c r="T947" s="12">
        <v>0</v>
      </c>
      <c r="U947" s="12">
        <v>0</v>
      </c>
      <c r="V947" s="12">
        <v>0</v>
      </c>
      <c r="W947" s="12">
        <v>0</v>
      </c>
      <c r="X947" s="12">
        <v>0</v>
      </c>
      <c r="Y947" s="12">
        <v>0</v>
      </c>
      <c r="Z947" s="12">
        <v>0</v>
      </c>
      <c r="AA947" s="12">
        <v>0</v>
      </c>
      <c r="AB947" s="12">
        <v>0</v>
      </c>
      <c r="AC947" s="12">
        <v>0</v>
      </c>
      <c r="AD947" s="12">
        <v>0</v>
      </c>
      <c r="AE947" s="12">
        <v>0</v>
      </c>
      <c r="AF947" s="12">
        <v>0</v>
      </c>
      <c r="AG947" s="12">
        <v>0</v>
      </c>
      <c r="AH947" s="12">
        <v>0</v>
      </c>
      <c r="AI947" s="12">
        <v>0</v>
      </c>
      <c r="AJ947" s="12">
        <v>0</v>
      </c>
      <c r="AK947" s="12">
        <v>0</v>
      </c>
      <c r="AL947" s="12">
        <v>0</v>
      </c>
      <c r="AM947" s="12">
        <v>0</v>
      </c>
    </row>
    <row r="948" spans="1:39" ht="30">
      <c r="A948" s="9"/>
      <c r="B948" s="38" t="s">
        <v>1281</v>
      </c>
      <c r="C948" s="12" t="s">
        <v>948</v>
      </c>
      <c r="D948" s="6">
        <v>0</v>
      </c>
      <c r="E948" s="6">
        <v>0</v>
      </c>
      <c r="F948" s="6">
        <v>0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0.4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0</v>
      </c>
      <c r="AC948" s="6">
        <v>0</v>
      </c>
      <c r="AD948" s="6">
        <v>0</v>
      </c>
      <c r="AE948" s="6">
        <v>0</v>
      </c>
      <c r="AF948" s="6">
        <v>0</v>
      </c>
      <c r="AG948" s="6">
        <v>0</v>
      </c>
      <c r="AH948" s="6">
        <v>0</v>
      </c>
      <c r="AI948" s="6">
        <v>0</v>
      </c>
      <c r="AJ948" s="6">
        <v>0</v>
      </c>
      <c r="AK948" s="6">
        <v>0</v>
      </c>
      <c r="AL948" s="6">
        <v>0</v>
      </c>
      <c r="AM948" s="6">
        <v>0</v>
      </c>
    </row>
    <row r="949" spans="1:39" ht="30">
      <c r="A949" s="9"/>
      <c r="B949" s="38" t="s">
        <v>1282</v>
      </c>
      <c r="C949" s="12" t="s">
        <v>948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0.09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0</v>
      </c>
      <c r="AC949" s="6">
        <v>0</v>
      </c>
      <c r="AD949" s="6">
        <v>0</v>
      </c>
      <c r="AE949" s="6">
        <v>0</v>
      </c>
      <c r="AF949" s="6">
        <v>0</v>
      </c>
      <c r="AG949" s="6">
        <v>0</v>
      </c>
      <c r="AH949" s="6">
        <v>0</v>
      </c>
      <c r="AI949" s="6">
        <v>0</v>
      </c>
      <c r="AJ949" s="6">
        <v>0</v>
      </c>
      <c r="AK949" s="6">
        <v>0</v>
      </c>
      <c r="AL949" s="6">
        <v>0</v>
      </c>
      <c r="AM949" s="6">
        <v>0</v>
      </c>
    </row>
    <row r="950" spans="1:39" ht="30">
      <c r="A950" s="9"/>
      <c r="B950" s="38" t="s">
        <v>1283</v>
      </c>
      <c r="C950" s="12" t="s">
        <v>948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0.3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0</v>
      </c>
      <c r="AC950" s="6">
        <v>0</v>
      </c>
      <c r="AD950" s="6">
        <v>0</v>
      </c>
      <c r="AE950" s="6">
        <v>0</v>
      </c>
      <c r="AF950" s="6">
        <v>0</v>
      </c>
      <c r="AG950" s="6">
        <v>0</v>
      </c>
      <c r="AH950" s="6">
        <v>0</v>
      </c>
      <c r="AI950" s="6">
        <v>0</v>
      </c>
      <c r="AJ950" s="6">
        <v>0</v>
      </c>
      <c r="AK950" s="6">
        <v>0</v>
      </c>
      <c r="AL950" s="6">
        <v>0</v>
      </c>
      <c r="AM950" s="6">
        <v>0</v>
      </c>
    </row>
    <row r="951" spans="1:39" ht="15.75">
      <c r="A951" s="9"/>
      <c r="B951" s="38" t="s">
        <v>1284</v>
      </c>
      <c r="C951" s="12" t="s">
        <v>948</v>
      </c>
      <c r="D951" s="6">
        <v>0</v>
      </c>
      <c r="E951" s="6">
        <v>0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0.15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0</v>
      </c>
      <c r="AC951" s="6">
        <v>0</v>
      </c>
      <c r="AD951" s="6">
        <v>0</v>
      </c>
      <c r="AE951" s="6">
        <v>0</v>
      </c>
      <c r="AF951" s="6">
        <v>0</v>
      </c>
      <c r="AG951" s="6">
        <v>0</v>
      </c>
      <c r="AH951" s="6">
        <v>0</v>
      </c>
      <c r="AI951" s="6">
        <v>0</v>
      </c>
      <c r="AJ951" s="6">
        <v>0</v>
      </c>
      <c r="AK951" s="6">
        <v>0</v>
      </c>
      <c r="AL951" s="6">
        <v>0</v>
      </c>
      <c r="AM951" s="6">
        <v>0</v>
      </c>
    </row>
    <row r="952" spans="1:39" ht="15.75">
      <c r="A952" s="9"/>
      <c r="B952" s="38" t="s">
        <v>1285</v>
      </c>
      <c r="C952" s="12" t="s">
        <v>948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0.09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0</v>
      </c>
      <c r="AC952" s="6">
        <v>0</v>
      </c>
      <c r="AD952" s="6">
        <v>0</v>
      </c>
      <c r="AE952" s="6">
        <v>0</v>
      </c>
      <c r="AF952" s="6">
        <v>0</v>
      </c>
      <c r="AG952" s="6">
        <v>0</v>
      </c>
      <c r="AH952" s="6">
        <v>0</v>
      </c>
      <c r="AI952" s="6">
        <v>0</v>
      </c>
      <c r="AJ952" s="6">
        <v>0</v>
      </c>
      <c r="AK952" s="6">
        <v>0</v>
      </c>
      <c r="AL952" s="6">
        <v>0</v>
      </c>
      <c r="AM952" s="6">
        <v>0</v>
      </c>
    </row>
    <row r="953" spans="1:39" ht="15.75">
      <c r="A953" s="9"/>
      <c r="B953" s="38" t="s">
        <v>1286</v>
      </c>
      <c r="C953" s="12" t="s">
        <v>948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v>0.26500000000000001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0</v>
      </c>
      <c r="AC953" s="6">
        <v>0</v>
      </c>
      <c r="AD953" s="6">
        <v>0</v>
      </c>
      <c r="AE953" s="6">
        <v>0</v>
      </c>
      <c r="AF953" s="6">
        <v>0</v>
      </c>
      <c r="AG953" s="6">
        <v>0</v>
      </c>
      <c r="AH953" s="6">
        <v>0</v>
      </c>
      <c r="AI953" s="6">
        <v>0</v>
      </c>
      <c r="AJ953" s="6">
        <v>0</v>
      </c>
      <c r="AK953" s="6">
        <v>0</v>
      </c>
      <c r="AL953" s="6">
        <v>0</v>
      </c>
      <c r="AM953" s="6">
        <v>0</v>
      </c>
    </row>
    <row r="954" spans="1:39" ht="30">
      <c r="A954" s="9"/>
      <c r="B954" s="38" t="s">
        <v>1287</v>
      </c>
      <c r="C954" s="12" t="s">
        <v>948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9.5000000000000001E-2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0</v>
      </c>
      <c r="AC954" s="6">
        <v>0</v>
      </c>
      <c r="AD954" s="6">
        <v>0</v>
      </c>
      <c r="AE954" s="6">
        <v>0</v>
      </c>
      <c r="AF954" s="6">
        <v>0</v>
      </c>
      <c r="AG954" s="6">
        <v>0</v>
      </c>
      <c r="AH954" s="6">
        <v>0</v>
      </c>
      <c r="AI954" s="6">
        <v>0</v>
      </c>
      <c r="AJ954" s="6">
        <v>0</v>
      </c>
      <c r="AK954" s="6">
        <v>0</v>
      </c>
      <c r="AL954" s="6">
        <v>0</v>
      </c>
      <c r="AM954" s="6">
        <v>0</v>
      </c>
    </row>
    <row r="955" spans="1:39" ht="30">
      <c r="A955" s="9"/>
      <c r="B955" s="38" t="s">
        <v>1288</v>
      </c>
      <c r="C955" s="12" t="s">
        <v>948</v>
      </c>
      <c r="D955" s="6">
        <v>0</v>
      </c>
      <c r="E955" s="6">
        <v>0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0.28299999999999997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0</v>
      </c>
      <c r="AC955" s="6">
        <v>0</v>
      </c>
      <c r="AD955" s="6">
        <v>0</v>
      </c>
      <c r="AE955" s="6">
        <v>0</v>
      </c>
      <c r="AF955" s="6">
        <v>0</v>
      </c>
      <c r="AG955" s="6">
        <v>0</v>
      </c>
      <c r="AH955" s="6">
        <v>0</v>
      </c>
      <c r="AI955" s="6">
        <v>0</v>
      </c>
      <c r="AJ955" s="6">
        <v>0</v>
      </c>
      <c r="AK955" s="6">
        <v>0</v>
      </c>
      <c r="AL955" s="6">
        <v>0</v>
      </c>
      <c r="AM955" s="6">
        <v>0</v>
      </c>
    </row>
    <row r="956" spans="1:39" ht="15.75">
      <c r="A956" s="9"/>
      <c r="B956" s="38" t="s">
        <v>1289</v>
      </c>
      <c r="C956" s="12" t="s">
        <v>948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0.44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0</v>
      </c>
      <c r="AC956" s="6">
        <v>0</v>
      </c>
      <c r="AD956" s="6">
        <v>0</v>
      </c>
      <c r="AE956" s="6">
        <v>0</v>
      </c>
      <c r="AF956" s="6">
        <v>0</v>
      </c>
      <c r="AG956" s="6">
        <v>0</v>
      </c>
      <c r="AH956" s="6">
        <v>0</v>
      </c>
      <c r="AI956" s="6">
        <v>0</v>
      </c>
      <c r="AJ956" s="6">
        <v>0</v>
      </c>
      <c r="AK956" s="6">
        <v>0</v>
      </c>
      <c r="AL956" s="6">
        <v>0</v>
      </c>
      <c r="AM956" s="6">
        <v>0</v>
      </c>
    </row>
    <row r="957" spans="1:39" ht="15.75" customHeight="1">
      <c r="A957" s="9"/>
      <c r="B957" s="38" t="s">
        <v>1290</v>
      </c>
      <c r="C957" s="12" t="s">
        <v>948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0.21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  <c r="V957" s="6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  <c r="AB957" s="6">
        <v>0</v>
      </c>
      <c r="AC957" s="6">
        <v>0</v>
      </c>
      <c r="AD957" s="6">
        <v>0</v>
      </c>
      <c r="AE957" s="6">
        <v>0</v>
      </c>
      <c r="AF957" s="6">
        <v>0</v>
      </c>
      <c r="AG957" s="6">
        <v>0</v>
      </c>
      <c r="AH957" s="6">
        <v>0</v>
      </c>
      <c r="AI957" s="6">
        <v>0</v>
      </c>
      <c r="AJ957" s="6">
        <v>0</v>
      </c>
      <c r="AK957" s="6">
        <v>0</v>
      </c>
      <c r="AL957" s="6">
        <v>0</v>
      </c>
      <c r="AM957" s="6">
        <v>0</v>
      </c>
    </row>
    <row r="958" spans="1:39" ht="15.75" customHeight="1">
      <c r="A958" s="9"/>
      <c r="B958" s="38" t="s">
        <v>1291</v>
      </c>
      <c r="C958" s="12" t="s">
        <v>948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0.2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0</v>
      </c>
      <c r="AC958" s="6">
        <v>0</v>
      </c>
      <c r="AD958" s="6">
        <v>0</v>
      </c>
      <c r="AE958" s="6">
        <v>0</v>
      </c>
      <c r="AF958" s="6">
        <v>0</v>
      </c>
      <c r="AG958" s="6">
        <v>0</v>
      </c>
      <c r="AH958" s="6">
        <v>0</v>
      </c>
      <c r="AI958" s="6">
        <v>0</v>
      </c>
      <c r="AJ958" s="6">
        <v>0</v>
      </c>
      <c r="AK958" s="6">
        <v>0</v>
      </c>
      <c r="AL958" s="6">
        <v>0</v>
      </c>
      <c r="AM958" s="6">
        <v>0</v>
      </c>
    </row>
    <row r="959" spans="1:39" ht="15.75">
      <c r="A959" s="9"/>
      <c r="B959" s="38" t="s">
        <v>1292</v>
      </c>
      <c r="C959" s="12" t="s">
        <v>948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0.13500000000000001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0</v>
      </c>
      <c r="X959" s="6">
        <v>0</v>
      </c>
      <c r="Y959" s="6">
        <v>0</v>
      </c>
      <c r="Z959" s="6">
        <v>0</v>
      </c>
      <c r="AA959" s="6">
        <v>0</v>
      </c>
      <c r="AB959" s="6">
        <v>0</v>
      </c>
      <c r="AC959" s="6">
        <v>0</v>
      </c>
      <c r="AD959" s="6">
        <v>0</v>
      </c>
      <c r="AE959" s="6">
        <v>0</v>
      </c>
      <c r="AF959" s="6">
        <v>0</v>
      </c>
      <c r="AG959" s="6">
        <v>0</v>
      </c>
      <c r="AH959" s="6">
        <v>0</v>
      </c>
      <c r="AI959" s="6">
        <v>0</v>
      </c>
      <c r="AJ959" s="6">
        <v>0</v>
      </c>
      <c r="AK959" s="6">
        <v>0</v>
      </c>
      <c r="AL959" s="6">
        <v>0</v>
      </c>
      <c r="AM959" s="6">
        <v>0</v>
      </c>
    </row>
    <row r="960" spans="1:39" ht="15.75">
      <c r="A960" s="9"/>
      <c r="B960" s="38" t="s">
        <v>1293</v>
      </c>
      <c r="C960" s="12" t="s">
        <v>948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0.35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0</v>
      </c>
      <c r="AC960" s="6">
        <v>0</v>
      </c>
      <c r="AD960" s="6">
        <v>0</v>
      </c>
      <c r="AE960" s="6">
        <v>0</v>
      </c>
      <c r="AF960" s="6">
        <v>0</v>
      </c>
      <c r="AG960" s="6">
        <v>0</v>
      </c>
      <c r="AH960" s="6">
        <v>0</v>
      </c>
      <c r="AI960" s="6">
        <v>0</v>
      </c>
      <c r="AJ960" s="6">
        <v>0</v>
      </c>
      <c r="AK960" s="6">
        <v>0</v>
      </c>
      <c r="AL960" s="6">
        <v>0</v>
      </c>
      <c r="AM960" s="6">
        <v>0</v>
      </c>
    </row>
    <row r="961" spans="1:39" ht="15.75">
      <c r="A961" s="9"/>
      <c r="B961" s="38" t="s">
        <v>1294</v>
      </c>
      <c r="C961" s="12" t="s">
        <v>948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0.58499999999999996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0</v>
      </c>
      <c r="AC961" s="6">
        <v>0</v>
      </c>
      <c r="AD961" s="6">
        <v>0</v>
      </c>
      <c r="AE961" s="6">
        <v>0</v>
      </c>
      <c r="AF961" s="6">
        <v>0</v>
      </c>
      <c r="AG961" s="6">
        <v>0</v>
      </c>
      <c r="AH961" s="6">
        <v>0</v>
      </c>
      <c r="AI961" s="6">
        <v>0</v>
      </c>
      <c r="AJ961" s="6">
        <v>0</v>
      </c>
      <c r="AK961" s="6">
        <v>0</v>
      </c>
      <c r="AL961" s="6">
        <v>0</v>
      </c>
      <c r="AM961" s="6">
        <v>0</v>
      </c>
    </row>
    <row r="962" spans="1:39" ht="45">
      <c r="A962" s="9"/>
      <c r="B962" s="38" t="s">
        <v>1295</v>
      </c>
      <c r="C962" s="12" t="s">
        <v>948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0.5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0</v>
      </c>
      <c r="AC962" s="6">
        <v>0</v>
      </c>
      <c r="AD962" s="6">
        <v>0</v>
      </c>
      <c r="AE962" s="6">
        <v>0</v>
      </c>
      <c r="AF962" s="6">
        <v>0</v>
      </c>
      <c r="AG962" s="6">
        <v>0</v>
      </c>
      <c r="AH962" s="6">
        <v>0</v>
      </c>
      <c r="AI962" s="6">
        <v>0</v>
      </c>
      <c r="AJ962" s="6">
        <v>0</v>
      </c>
      <c r="AK962" s="6">
        <v>0</v>
      </c>
      <c r="AL962" s="6">
        <v>0</v>
      </c>
      <c r="AM962" s="6">
        <v>0</v>
      </c>
    </row>
    <row r="963" spans="1:39" ht="15.75">
      <c r="A963" s="9"/>
      <c r="B963" s="32" t="s">
        <v>71</v>
      </c>
      <c r="C963" s="12"/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  <c r="AB963" s="6">
        <v>0</v>
      </c>
      <c r="AC963" s="6">
        <v>0</v>
      </c>
      <c r="AD963" s="6">
        <v>0</v>
      </c>
      <c r="AE963" s="6">
        <v>0</v>
      </c>
      <c r="AF963" s="6">
        <v>0</v>
      </c>
      <c r="AG963" s="6">
        <v>0</v>
      </c>
      <c r="AH963" s="6">
        <v>0</v>
      </c>
      <c r="AI963" s="6">
        <v>0</v>
      </c>
      <c r="AJ963" s="6">
        <v>0</v>
      </c>
      <c r="AK963" s="6">
        <v>0</v>
      </c>
      <c r="AL963" s="6">
        <v>0</v>
      </c>
      <c r="AM963" s="6">
        <v>0</v>
      </c>
    </row>
    <row r="964" spans="1:39" ht="15.75">
      <c r="A964" s="9"/>
      <c r="B964" s="38" t="s">
        <v>1296</v>
      </c>
      <c r="C964" s="12" t="s">
        <v>948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0.7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0</v>
      </c>
      <c r="AC964" s="6">
        <v>0</v>
      </c>
      <c r="AD964" s="6">
        <v>0</v>
      </c>
      <c r="AE964" s="6">
        <v>0</v>
      </c>
      <c r="AF964" s="6">
        <v>0</v>
      </c>
      <c r="AG964" s="6">
        <v>0</v>
      </c>
      <c r="AH964" s="6">
        <v>0</v>
      </c>
      <c r="AI964" s="6">
        <v>0</v>
      </c>
      <c r="AJ964" s="6">
        <v>0</v>
      </c>
      <c r="AK964" s="6">
        <v>0</v>
      </c>
      <c r="AL964" s="6">
        <v>0</v>
      </c>
      <c r="AM964" s="6">
        <v>0</v>
      </c>
    </row>
    <row r="965" spans="1:39" ht="15.75">
      <c r="A965" s="9"/>
      <c r="B965" s="32" t="s">
        <v>68</v>
      </c>
      <c r="C965" s="12"/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0</v>
      </c>
      <c r="AC965" s="6">
        <v>0</v>
      </c>
      <c r="AD965" s="6">
        <v>0</v>
      </c>
      <c r="AE965" s="6">
        <v>0</v>
      </c>
      <c r="AF965" s="6">
        <v>0</v>
      </c>
      <c r="AG965" s="6">
        <v>0</v>
      </c>
      <c r="AH965" s="6">
        <v>0</v>
      </c>
      <c r="AI965" s="6">
        <v>0</v>
      </c>
      <c r="AJ965" s="6">
        <v>0</v>
      </c>
      <c r="AK965" s="6">
        <v>0</v>
      </c>
      <c r="AL965" s="6">
        <v>0</v>
      </c>
      <c r="AM965" s="6">
        <v>0</v>
      </c>
    </row>
    <row r="966" spans="1:39" ht="30">
      <c r="A966" s="9"/>
      <c r="B966" s="38" t="s">
        <v>1297</v>
      </c>
      <c r="C966" s="12" t="s">
        <v>948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0.65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0</v>
      </c>
      <c r="AC966" s="6">
        <v>0</v>
      </c>
      <c r="AD966" s="6">
        <v>0</v>
      </c>
      <c r="AE966" s="6">
        <v>0</v>
      </c>
      <c r="AF966" s="6">
        <v>0</v>
      </c>
      <c r="AG966" s="6">
        <v>0</v>
      </c>
      <c r="AH966" s="6">
        <v>0</v>
      </c>
      <c r="AI966" s="6">
        <v>0</v>
      </c>
      <c r="AJ966" s="6">
        <v>0</v>
      </c>
      <c r="AK966" s="6">
        <v>0</v>
      </c>
      <c r="AL966" s="6">
        <v>0</v>
      </c>
      <c r="AM966" s="6">
        <v>0</v>
      </c>
    </row>
    <row r="967" spans="1:39" ht="15.75">
      <c r="A967" s="9"/>
      <c r="B967" s="38" t="s">
        <v>1298</v>
      </c>
      <c r="C967" s="12" t="s">
        <v>948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0.4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  <c r="AB967" s="6">
        <v>0</v>
      </c>
      <c r="AC967" s="6">
        <v>0</v>
      </c>
      <c r="AD967" s="6">
        <v>0</v>
      </c>
      <c r="AE967" s="6">
        <v>0</v>
      </c>
      <c r="AF967" s="6">
        <v>0</v>
      </c>
      <c r="AG967" s="6">
        <v>0</v>
      </c>
      <c r="AH967" s="6">
        <v>0</v>
      </c>
      <c r="AI967" s="6">
        <v>0</v>
      </c>
      <c r="AJ967" s="6">
        <v>0</v>
      </c>
      <c r="AK967" s="6">
        <v>0</v>
      </c>
      <c r="AL967" s="6">
        <v>0</v>
      </c>
      <c r="AM967" s="6">
        <v>0</v>
      </c>
    </row>
    <row r="968" spans="1:39" ht="15.75">
      <c r="A968" s="9"/>
      <c r="B968" s="32" t="s">
        <v>69</v>
      </c>
      <c r="C968" s="12"/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0</v>
      </c>
      <c r="AC968" s="6">
        <v>0</v>
      </c>
      <c r="AD968" s="6">
        <v>0</v>
      </c>
      <c r="AE968" s="6">
        <v>0</v>
      </c>
      <c r="AF968" s="6">
        <v>0</v>
      </c>
      <c r="AG968" s="6">
        <v>0</v>
      </c>
      <c r="AH968" s="6">
        <v>0</v>
      </c>
      <c r="AI968" s="6">
        <v>0</v>
      </c>
      <c r="AJ968" s="6">
        <v>0</v>
      </c>
      <c r="AK968" s="6">
        <v>0</v>
      </c>
      <c r="AL968" s="6">
        <v>0</v>
      </c>
      <c r="AM968" s="6">
        <v>0</v>
      </c>
    </row>
    <row r="969" spans="1:39" ht="15.75">
      <c r="A969" s="9"/>
      <c r="B969" s="38" t="s">
        <v>1299</v>
      </c>
      <c r="C969" s="12" t="s">
        <v>948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0.4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  <c r="AB969" s="6">
        <v>0</v>
      </c>
      <c r="AC969" s="6">
        <v>0</v>
      </c>
      <c r="AD969" s="6">
        <v>0</v>
      </c>
      <c r="AE969" s="6">
        <v>0</v>
      </c>
      <c r="AF969" s="6">
        <v>0</v>
      </c>
      <c r="AG969" s="6">
        <v>0</v>
      </c>
      <c r="AH969" s="6">
        <v>0</v>
      </c>
      <c r="AI969" s="6">
        <v>0</v>
      </c>
      <c r="AJ969" s="6">
        <v>0</v>
      </c>
      <c r="AK969" s="6">
        <v>0</v>
      </c>
      <c r="AL969" s="6">
        <v>0</v>
      </c>
      <c r="AM969" s="6">
        <v>0</v>
      </c>
    </row>
    <row r="970" spans="1:39" ht="15.75">
      <c r="A970" s="9"/>
      <c r="B970" s="38" t="s">
        <v>1300</v>
      </c>
      <c r="C970" s="12" t="s">
        <v>948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0.7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0</v>
      </c>
      <c r="X970" s="6">
        <v>0</v>
      </c>
      <c r="Y970" s="6">
        <v>0</v>
      </c>
      <c r="Z970" s="6">
        <v>0</v>
      </c>
      <c r="AA970" s="6">
        <v>0</v>
      </c>
      <c r="AB970" s="6">
        <v>0</v>
      </c>
      <c r="AC970" s="6">
        <v>0</v>
      </c>
      <c r="AD970" s="6">
        <v>0</v>
      </c>
      <c r="AE970" s="6">
        <v>0</v>
      </c>
      <c r="AF970" s="6">
        <v>0</v>
      </c>
      <c r="AG970" s="6">
        <v>0</v>
      </c>
      <c r="AH970" s="6">
        <v>0</v>
      </c>
      <c r="AI970" s="6">
        <v>0</v>
      </c>
      <c r="AJ970" s="6">
        <v>0</v>
      </c>
      <c r="AK970" s="6">
        <v>0</v>
      </c>
      <c r="AL970" s="6">
        <v>0</v>
      </c>
      <c r="AM970" s="6">
        <v>0</v>
      </c>
    </row>
    <row r="971" spans="1:39" ht="15.75">
      <c r="A971" s="9"/>
      <c r="B971" s="38" t="s">
        <v>1301</v>
      </c>
      <c r="C971" s="12" t="s">
        <v>948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0.35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0</v>
      </c>
      <c r="Z971" s="6">
        <v>0</v>
      </c>
      <c r="AA971" s="6">
        <v>0</v>
      </c>
      <c r="AB971" s="6">
        <v>0</v>
      </c>
      <c r="AC971" s="6">
        <v>0</v>
      </c>
      <c r="AD971" s="6">
        <v>0</v>
      </c>
      <c r="AE971" s="6">
        <v>0</v>
      </c>
      <c r="AF971" s="6">
        <v>0</v>
      </c>
      <c r="AG971" s="6">
        <v>0</v>
      </c>
      <c r="AH971" s="6">
        <v>0</v>
      </c>
      <c r="AI971" s="6">
        <v>0</v>
      </c>
      <c r="AJ971" s="6">
        <v>0</v>
      </c>
      <c r="AK971" s="6">
        <v>0</v>
      </c>
      <c r="AL971" s="6">
        <v>0</v>
      </c>
      <c r="AM971" s="6">
        <v>0</v>
      </c>
    </row>
    <row r="972" spans="1:39" ht="15.75">
      <c r="A972" s="9"/>
      <c r="B972" s="38" t="s">
        <v>1523</v>
      </c>
      <c r="C972" s="12" t="s">
        <v>948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0.45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  <c r="AB972" s="6">
        <v>0</v>
      </c>
      <c r="AC972" s="6">
        <v>0</v>
      </c>
      <c r="AD972" s="6">
        <v>0</v>
      </c>
      <c r="AE972" s="6">
        <v>0</v>
      </c>
      <c r="AF972" s="6">
        <v>0</v>
      </c>
      <c r="AG972" s="6">
        <v>0</v>
      </c>
      <c r="AH972" s="6">
        <v>0</v>
      </c>
      <c r="AI972" s="6">
        <v>0</v>
      </c>
      <c r="AJ972" s="6">
        <v>0</v>
      </c>
      <c r="AK972" s="6">
        <v>0</v>
      </c>
      <c r="AL972" s="6">
        <v>0</v>
      </c>
      <c r="AM972" s="6">
        <v>0</v>
      </c>
    </row>
    <row r="973" spans="1:39" ht="15.75">
      <c r="A973" s="9"/>
      <c r="B973" s="38" t="s">
        <v>1302</v>
      </c>
      <c r="C973" s="12" t="s">
        <v>948</v>
      </c>
      <c r="D973" s="6">
        <v>0</v>
      </c>
      <c r="E973" s="6">
        <v>0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0.6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0</v>
      </c>
      <c r="AA973" s="6">
        <v>0</v>
      </c>
      <c r="AB973" s="6">
        <v>0</v>
      </c>
      <c r="AC973" s="6">
        <v>0</v>
      </c>
      <c r="AD973" s="6">
        <v>0</v>
      </c>
      <c r="AE973" s="6">
        <v>0</v>
      </c>
      <c r="AF973" s="6">
        <v>0</v>
      </c>
      <c r="AG973" s="6">
        <v>0</v>
      </c>
      <c r="AH973" s="6">
        <v>0</v>
      </c>
      <c r="AI973" s="6">
        <v>0</v>
      </c>
      <c r="AJ973" s="6">
        <v>0</v>
      </c>
      <c r="AK973" s="6">
        <v>0</v>
      </c>
      <c r="AL973" s="6">
        <v>0</v>
      </c>
      <c r="AM973" s="6">
        <v>0</v>
      </c>
    </row>
    <row r="974" spans="1:39" ht="15.75">
      <c r="A974" s="9"/>
      <c r="B974" s="32" t="s">
        <v>61</v>
      </c>
      <c r="C974" s="12"/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0</v>
      </c>
      <c r="AB974" s="6">
        <v>0</v>
      </c>
      <c r="AC974" s="6">
        <v>0</v>
      </c>
      <c r="AD974" s="6">
        <v>0</v>
      </c>
      <c r="AE974" s="6">
        <v>0</v>
      </c>
      <c r="AF974" s="6">
        <v>0</v>
      </c>
      <c r="AG974" s="6">
        <v>0</v>
      </c>
      <c r="AH974" s="6">
        <v>0</v>
      </c>
      <c r="AI974" s="6">
        <v>0</v>
      </c>
      <c r="AJ974" s="6">
        <v>0</v>
      </c>
      <c r="AK974" s="6">
        <v>0</v>
      </c>
      <c r="AL974" s="6">
        <v>0</v>
      </c>
      <c r="AM974" s="6">
        <v>0</v>
      </c>
    </row>
    <row r="975" spans="1:39" ht="30">
      <c r="A975" s="9"/>
      <c r="B975" s="38" t="s">
        <v>1303</v>
      </c>
      <c r="C975" s="12" t="s">
        <v>948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f>0.075-0.03</f>
        <v>4.4999999999999998E-2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7.4999999999999997E-2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0</v>
      </c>
      <c r="AC975" s="6">
        <v>0</v>
      </c>
      <c r="AD975" s="6">
        <v>0</v>
      </c>
      <c r="AE975" s="6">
        <v>0</v>
      </c>
      <c r="AF975" s="6">
        <v>0</v>
      </c>
      <c r="AG975" s="6">
        <v>0</v>
      </c>
      <c r="AH975" s="6">
        <v>0</v>
      </c>
      <c r="AI975" s="6">
        <v>0</v>
      </c>
      <c r="AJ975" s="6">
        <v>0</v>
      </c>
      <c r="AK975" s="6">
        <v>0</v>
      </c>
      <c r="AL975" s="6">
        <v>0</v>
      </c>
      <c r="AM975" s="6">
        <v>0</v>
      </c>
    </row>
    <row r="976" spans="1:39" ht="15.75">
      <c r="A976" s="9"/>
      <c r="B976" s="32" t="s">
        <v>196</v>
      </c>
      <c r="C976" s="12"/>
      <c r="D976" s="6">
        <v>0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0</v>
      </c>
      <c r="P976" s="12">
        <v>0</v>
      </c>
      <c r="Q976" s="12">
        <v>0</v>
      </c>
      <c r="R976" s="12">
        <v>0</v>
      </c>
      <c r="S976" s="12">
        <v>0</v>
      </c>
      <c r="T976" s="12">
        <v>0</v>
      </c>
      <c r="U976" s="12">
        <v>0</v>
      </c>
      <c r="V976" s="12">
        <v>0</v>
      </c>
      <c r="W976" s="12">
        <v>0</v>
      </c>
      <c r="X976" s="12">
        <v>0</v>
      </c>
      <c r="Y976" s="12">
        <v>0</v>
      </c>
      <c r="Z976" s="12">
        <v>0</v>
      </c>
      <c r="AA976" s="12">
        <v>0</v>
      </c>
      <c r="AB976" s="12">
        <v>-2.2699999999999999E-3</v>
      </c>
      <c r="AC976" s="12">
        <v>0</v>
      </c>
      <c r="AD976" s="12">
        <v>-1.5299999999999999E-3</v>
      </c>
      <c r="AE976" s="12">
        <v>0</v>
      </c>
      <c r="AF976" s="12">
        <v>0</v>
      </c>
      <c r="AG976" s="12">
        <v>0</v>
      </c>
      <c r="AH976" s="12">
        <v>0</v>
      </c>
      <c r="AI976" s="12">
        <v>0</v>
      </c>
      <c r="AJ976" s="12">
        <v>0</v>
      </c>
      <c r="AK976" s="12">
        <v>0</v>
      </c>
      <c r="AL976" s="12">
        <v>0</v>
      </c>
      <c r="AM976" s="12">
        <v>0</v>
      </c>
    </row>
    <row r="977" spans="1:39" ht="15.75">
      <c r="A977" s="9"/>
      <c r="B977" s="32" t="s">
        <v>123</v>
      </c>
      <c r="C977" s="12"/>
      <c r="D977" s="6">
        <v>0</v>
      </c>
      <c r="E977" s="12">
        <v>0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v>0</v>
      </c>
      <c r="R977" s="12">
        <v>0</v>
      </c>
      <c r="S977" s="12">
        <v>0</v>
      </c>
      <c r="T977" s="12">
        <v>0</v>
      </c>
      <c r="U977" s="12">
        <v>0</v>
      </c>
      <c r="V977" s="12">
        <v>0</v>
      </c>
      <c r="W977" s="12">
        <v>0</v>
      </c>
      <c r="X977" s="12">
        <v>0</v>
      </c>
      <c r="Y977" s="12">
        <v>0</v>
      </c>
      <c r="Z977" s="12">
        <v>0</v>
      </c>
      <c r="AA977" s="12">
        <v>0</v>
      </c>
      <c r="AB977" s="12">
        <v>0</v>
      </c>
      <c r="AC977" s="12">
        <v>0</v>
      </c>
      <c r="AD977" s="12">
        <v>0</v>
      </c>
      <c r="AE977" s="12">
        <v>0</v>
      </c>
      <c r="AF977" s="12">
        <v>0</v>
      </c>
      <c r="AG977" s="12">
        <v>0</v>
      </c>
      <c r="AH977" s="12">
        <v>0</v>
      </c>
      <c r="AI977" s="12">
        <v>0</v>
      </c>
      <c r="AJ977" s="12">
        <v>0</v>
      </c>
      <c r="AK977" s="12">
        <v>0</v>
      </c>
      <c r="AL977" s="12">
        <v>0</v>
      </c>
      <c r="AM977" s="12">
        <v>0</v>
      </c>
    </row>
    <row r="978" spans="1:39" ht="15.75">
      <c r="A978" s="9"/>
      <c r="B978" s="38" t="s">
        <v>1524</v>
      </c>
      <c r="C978" s="12" t="s">
        <v>949</v>
      </c>
      <c r="D978" s="6">
        <v>0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0.48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  <c r="AB978" s="6">
        <v>0</v>
      </c>
      <c r="AC978" s="6">
        <v>0</v>
      </c>
      <c r="AD978" s="6">
        <v>0</v>
      </c>
      <c r="AE978" s="6">
        <v>0</v>
      </c>
      <c r="AF978" s="6">
        <v>0</v>
      </c>
      <c r="AG978" s="6">
        <v>0</v>
      </c>
      <c r="AH978" s="6">
        <v>0</v>
      </c>
      <c r="AI978" s="6">
        <v>0</v>
      </c>
      <c r="AJ978" s="6">
        <v>0</v>
      </c>
      <c r="AK978" s="6">
        <v>0</v>
      </c>
      <c r="AL978" s="6">
        <v>0</v>
      </c>
      <c r="AM978" s="6">
        <v>0</v>
      </c>
    </row>
    <row r="979" spans="1:39" ht="15.75">
      <c r="A979" s="9"/>
      <c r="B979" s="38" t="s">
        <v>1525</v>
      </c>
      <c r="C979" s="12" t="s">
        <v>949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0.22</v>
      </c>
      <c r="Q979" s="6">
        <v>0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0</v>
      </c>
      <c r="AB979" s="6">
        <v>0</v>
      </c>
      <c r="AC979" s="6">
        <v>0</v>
      </c>
      <c r="AD979" s="6">
        <v>0</v>
      </c>
      <c r="AE979" s="6">
        <v>0</v>
      </c>
      <c r="AF979" s="6">
        <v>0</v>
      </c>
      <c r="AG979" s="6">
        <v>0</v>
      </c>
      <c r="AH979" s="6">
        <v>0</v>
      </c>
      <c r="AI979" s="6">
        <v>0</v>
      </c>
      <c r="AJ979" s="6">
        <v>0</v>
      </c>
      <c r="AK979" s="6">
        <v>0</v>
      </c>
      <c r="AL979" s="6">
        <v>0</v>
      </c>
      <c r="AM979" s="6">
        <v>0</v>
      </c>
    </row>
    <row r="980" spans="1:39" ht="15.75">
      <c r="A980" s="9"/>
      <c r="B980" s="38" t="s">
        <v>1526</v>
      </c>
      <c r="C980" s="12" t="s">
        <v>949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0.3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  <c r="AB980" s="6">
        <v>0</v>
      </c>
      <c r="AC980" s="6">
        <v>0</v>
      </c>
      <c r="AD980" s="6">
        <v>0</v>
      </c>
      <c r="AE980" s="6">
        <v>0</v>
      </c>
      <c r="AF980" s="6">
        <v>0</v>
      </c>
      <c r="AG980" s="6">
        <v>0</v>
      </c>
      <c r="AH980" s="6">
        <v>0</v>
      </c>
      <c r="AI980" s="6">
        <v>0</v>
      </c>
      <c r="AJ980" s="6">
        <v>0</v>
      </c>
      <c r="AK980" s="6">
        <v>0</v>
      </c>
      <c r="AL980" s="6">
        <v>0</v>
      </c>
      <c r="AM980" s="6">
        <v>0</v>
      </c>
    </row>
    <row r="981" spans="1:39" ht="15.75">
      <c r="A981" s="9"/>
      <c r="B981" s="38" t="s">
        <v>1527</v>
      </c>
      <c r="C981" s="12" t="s">
        <v>949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0.3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  <c r="AB981" s="6">
        <v>0</v>
      </c>
      <c r="AC981" s="6">
        <v>0</v>
      </c>
      <c r="AD981" s="6">
        <v>0</v>
      </c>
      <c r="AE981" s="6">
        <v>0</v>
      </c>
      <c r="AF981" s="6">
        <v>0</v>
      </c>
      <c r="AG981" s="6">
        <v>0</v>
      </c>
      <c r="AH981" s="6">
        <v>0</v>
      </c>
      <c r="AI981" s="6">
        <v>0</v>
      </c>
      <c r="AJ981" s="6">
        <v>0</v>
      </c>
      <c r="AK981" s="6">
        <v>0</v>
      </c>
      <c r="AL981" s="6">
        <v>0</v>
      </c>
      <c r="AM981" s="6">
        <v>0</v>
      </c>
    </row>
    <row r="982" spans="1:39" ht="15.75">
      <c r="A982" s="9"/>
      <c r="B982" s="38" t="s">
        <v>1528</v>
      </c>
      <c r="C982" s="12" t="s">
        <v>949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0.23799999999999999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  <c r="AB982" s="6">
        <v>0</v>
      </c>
      <c r="AC982" s="6">
        <v>0</v>
      </c>
      <c r="AD982" s="6">
        <v>0</v>
      </c>
      <c r="AE982" s="6">
        <v>0</v>
      </c>
      <c r="AF982" s="6">
        <v>0</v>
      </c>
      <c r="AG982" s="6">
        <v>0</v>
      </c>
      <c r="AH982" s="6">
        <v>0</v>
      </c>
      <c r="AI982" s="6">
        <v>0</v>
      </c>
      <c r="AJ982" s="6">
        <v>0</v>
      </c>
      <c r="AK982" s="6">
        <v>0</v>
      </c>
      <c r="AL982" s="6">
        <v>0</v>
      </c>
      <c r="AM982" s="6">
        <v>0</v>
      </c>
    </row>
    <row r="983" spans="1:39" ht="15.75">
      <c r="A983" s="9"/>
      <c r="B983" s="38" t="s">
        <v>1529</v>
      </c>
      <c r="C983" s="12" t="s">
        <v>949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0.15</v>
      </c>
      <c r="Q983" s="6">
        <v>0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0</v>
      </c>
      <c r="AB983" s="6">
        <v>0</v>
      </c>
      <c r="AC983" s="6">
        <v>0</v>
      </c>
      <c r="AD983" s="6">
        <v>0</v>
      </c>
      <c r="AE983" s="6">
        <v>0</v>
      </c>
      <c r="AF983" s="6">
        <v>0</v>
      </c>
      <c r="AG983" s="6">
        <v>0</v>
      </c>
      <c r="AH983" s="6">
        <v>0</v>
      </c>
      <c r="AI983" s="6">
        <v>0</v>
      </c>
      <c r="AJ983" s="6">
        <v>0</v>
      </c>
      <c r="AK983" s="6">
        <v>0</v>
      </c>
      <c r="AL983" s="6">
        <v>0</v>
      </c>
      <c r="AM983" s="6">
        <v>0</v>
      </c>
    </row>
    <row r="984" spans="1:39" ht="30">
      <c r="A984" s="9"/>
      <c r="B984" s="38" t="s">
        <v>1530</v>
      </c>
      <c r="C984" s="12" t="s">
        <v>949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0.624</v>
      </c>
      <c r="Q984" s="6">
        <v>0</v>
      </c>
      <c r="R984" s="6">
        <v>0</v>
      </c>
      <c r="S984" s="6">
        <v>0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0</v>
      </c>
      <c r="AC984" s="6">
        <v>0</v>
      </c>
      <c r="AD984" s="6">
        <v>0</v>
      </c>
      <c r="AE984" s="6">
        <v>0</v>
      </c>
      <c r="AF984" s="6">
        <v>0</v>
      </c>
      <c r="AG984" s="6">
        <v>0</v>
      </c>
      <c r="AH984" s="6">
        <v>0</v>
      </c>
      <c r="AI984" s="6">
        <v>0</v>
      </c>
      <c r="AJ984" s="6">
        <v>0</v>
      </c>
      <c r="AK984" s="6">
        <v>0</v>
      </c>
      <c r="AL984" s="6">
        <v>0</v>
      </c>
      <c r="AM984" s="6">
        <v>0</v>
      </c>
    </row>
    <row r="985" spans="1:39" ht="15.75">
      <c r="A985" s="9"/>
      <c r="B985" s="38" t="s">
        <v>1531</v>
      </c>
      <c r="C985" s="12" t="s">
        <v>949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0.52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  <c r="AB985" s="6">
        <v>0</v>
      </c>
      <c r="AC985" s="6">
        <v>0</v>
      </c>
      <c r="AD985" s="6">
        <v>0</v>
      </c>
      <c r="AE985" s="6">
        <v>0</v>
      </c>
      <c r="AF985" s="6">
        <v>0</v>
      </c>
      <c r="AG985" s="6">
        <v>0</v>
      </c>
      <c r="AH985" s="6">
        <v>0</v>
      </c>
      <c r="AI985" s="6">
        <v>0</v>
      </c>
      <c r="AJ985" s="6">
        <v>0</v>
      </c>
      <c r="AK985" s="6">
        <v>0</v>
      </c>
      <c r="AL985" s="6">
        <v>0</v>
      </c>
      <c r="AM985" s="6">
        <v>0</v>
      </c>
    </row>
    <row r="986" spans="1:39" ht="15.75">
      <c r="A986" s="9"/>
      <c r="B986" s="38" t="s">
        <v>1532</v>
      </c>
      <c r="C986" s="12" t="s">
        <v>949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0.47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0</v>
      </c>
      <c r="AC986" s="6">
        <v>0</v>
      </c>
      <c r="AD986" s="6">
        <v>0</v>
      </c>
      <c r="AE986" s="6">
        <v>0</v>
      </c>
      <c r="AF986" s="6">
        <v>0</v>
      </c>
      <c r="AG986" s="6">
        <v>0</v>
      </c>
      <c r="AH986" s="6">
        <v>0</v>
      </c>
      <c r="AI986" s="6">
        <v>0</v>
      </c>
      <c r="AJ986" s="6">
        <v>0</v>
      </c>
      <c r="AK986" s="6">
        <v>0</v>
      </c>
      <c r="AL986" s="6">
        <v>0</v>
      </c>
      <c r="AM986" s="6">
        <v>0</v>
      </c>
    </row>
    <row r="987" spans="1:39" ht="30">
      <c r="A987" s="9"/>
      <c r="B987" s="38" t="s">
        <v>1533</v>
      </c>
      <c r="C987" s="12" t="s">
        <v>949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0.48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0</v>
      </c>
      <c r="U987" s="6">
        <v>0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  <c r="AB987" s="6">
        <v>0</v>
      </c>
      <c r="AC987" s="6">
        <v>0</v>
      </c>
      <c r="AD987" s="6">
        <v>0</v>
      </c>
      <c r="AE987" s="6">
        <v>0</v>
      </c>
      <c r="AF987" s="6">
        <v>0</v>
      </c>
      <c r="AG987" s="6">
        <v>0</v>
      </c>
      <c r="AH987" s="6">
        <v>0</v>
      </c>
      <c r="AI987" s="6">
        <v>0</v>
      </c>
      <c r="AJ987" s="6">
        <v>0</v>
      </c>
      <c r="AK987" s="6">
        <v>0</v>
      </c>
      <c r="AL987" s="6">
        <v>0</v>
      </c>
      <c r="AM987" s="6">
        <v>0</v>
      </c>
    </row>
    <row r="988" spans="1:39" ht="15.75">
      <c r="A988" s="9"/>
      <c r="B988" s="32" t="s">
        <v>68</v>
      </c>
      <c r="C988" s="12"/>
      <c r="D988" s="6">
        <v>0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  <c r="T988" s="6">
        <v>0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  <c r="AB988" s="6">
        <v>0</v>
      </c>
      <c r="AC988" s="6">
        <v>0</v>
      </c>
      <c r="AD988" s="6">
        <v>0</v>
      </c>
      <c r="AE988" s="6">
        <v>0</v>
      </c>
      <c r="AF988" s="6">
        <v>0</v>
      </c>
      <c r="AG988" s="6">
        <v>0</v>
      </c>
      <c r="AH988" s="6">
        <v>0</v>
      </c>
      <c r="AI988" s="6">
        <v>0</v>
      </c>
      <c r="AJ988" s="6">
        <v>0</v>
      </c>
      <c r="AK988" s="6">
        <v>0</v>
      </c>
      <c r="AL988" s="6">
        <v>0</v>
      </c>
      <c r="AM988" s="6">
        <v>0</v>
      </c>
    </row>
    <row r="989" spans="1:39" ht="15.75" customHeight="1">
      <c r="A989" s="9"/>
      <c r="B989" s="38" t="s">
        <v>1304</v>
      </c>
      <c r="C989" s="12" t="s">
        <v>949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0.6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6">
        <v>0</v>
      </c>
      <c r="AB989" s="6">
        <v>0</v>
      </c>
      <c r="AC989" s="6">
        <v>0</v>
      </c>
      <c r="AD989" s="6">
        <v>0</v>
      </c>
      <c r="AE989" s="6">
        <v>0</v>
      </c>
      <c r="AF989" s="6">
        <v>0</v>
      </c>
      <c r="AG989" s="6">
        <v>0</v>
      </c>
      <c r="AH989" s="6">
        <v>0</v>
      </c>
      <c r="AI989" s="6">
        <v>0</v>
      </c>
      <c r="AJ989" s="6">
        <v>0</v>
      </c>
      <c r="AK989" s="6">
        <v>0</v>
      </c>
      <c r="AL989" s="6">
        <v>0</v>
      </c>
      <c r="AM989" s="6">
        <v>0</v>
      </c>
    </row>
    <row r="990" spans="1:39" ht="15.75">
      <c r="A990" s="9"/>
      <c r="B990" s="38" t="s">
        <v>1305</v>
      </c>
      <c r="C990" s="12" t="s">
        <v>949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0.60399999999999998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0</v>
      </c>
      <c r="AB990" s="6">
        <v>0</v>
      </c>
      <c r="AC990" s="6">
        <v>0</v>
      </c>
      <c r="AD990" s="6">
        <v>0</v>
      </c>
      <c r="AE990" s="6">
        <v>0</v>
      </c>
      <c r="AF990" s="6">
        <v>0</v>
      </c>
      <c r="AG990" s="6">
        <v>0</v>
      </c>
      <c r="AH990" s="6">
        <v>0</v>
      </c>
      <c r="AI990" s="6">
        <v>0</v>
      </c>
      <c r="AJ990" s="6">
        <v>0</v>
      </c>
      <c r="AK990" s="6">
        <v>0</v>
      </c>
      <c r="AL990" s="6">
        <v>0</v>
      </c>
      <c r="AM990" s="6">
        <v>0</v>
      </c>
    </row>
    <row r="991" spans="1:39" ht="15.75">
      <c r="A991" s="9"/>
      <c r="B991" s="32" t="s">
        <v>69</v>
      </c>
      <c r="C991" s="12"/>
      <c r="D991" s="6">
        <v>0</v>
      </c>
      <c r="E991" s="6">
        <v>0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0</v>
      </c>
      <c r="AC991" s="6">
        <v>0</v>
      </c>
      <c r="AD991" s="6">
        <v>0</v>
      </c>
      <c r="AE991" s="6">
        <v>0</v>
      </c>
      <c r="AF991" s="6">
        <v>0</v>
      </c>
      <c r="AG991" s="6">
        <v>0</v>
      </c>
      <c r="AH991" s="6">
        <v>0</v>
      </c>
      <c r="AI991" s="6">
        <v>0</v>
      </c>
      <c r="AJ991" s="6">
        <v>0</v>
      </c>
      <c r="AK991" s="6">
        <v>0</v>
      </c>
      <c r="AL991" s="6">
        <v>0</v>
      </c>
      <c r="AM991" s="6">
        <v>0</v>
      </c>
    </row>
    <row r="992" spans="1:39" ht="30">
      <c r="A992" s="9"/>
      <c r="B992" s="38" t="s">
        <v>1306</v>
      </c>
      <c r="C992" s="12" t="s">
        <v>949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f>0.07-0.086</f>
        <v>-1.5999999999999986E-2</v>
      </c>
      <c r="K992" s="6">
        <v>0</v>
      </c>
      <c r="L992" s="6">
        <v>0</v>
      </c>
      <c r="M992" s="6">
        <v>0</v>
      </c>
      <c r="N992" s="6">
        <v>7.0000000000000007E-2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0</v>
      </c>
      <c r="AB992" s="6">
        <v>0</v>
      </c>
      <c r="AC992" s="6">
        <v>0</v>
      </c>
      <c r="AD992" s="6">
        <v>0</v>
      </c>
      <c r="AE992" s="6">
        <v>0</v>
      </c>
      <c r="AF992" s="6">
        <v>0</v>
      </c>
      <c r="AG992" s="6">
        <v>0</v>
      </c>
      <c r="AH992" s="6">
        <v>0</v>
      </c>
      <c r="AI992" s="6">
        <v>0</v>
      </c>
      <c r="AJ992" s="6">
        <v>0</v>
      </c>
      <c r="AK992" s="6">
        <v>0</v>
      </c>
      <c r="AL992" s="6">
        <v>0</v>
      </c>
      <c r="AM992" s="6">
        <v>0</v>
      </c>
    </row>
    <row r="993" spans="1:39" ht="30">
      <c r="A993" s="9"/>
      <c r="B993" s="38" t="s">
        <v>1307</v>
      </c>
      <c r="C993" s="12" t="s">
        <v>949</v>
      </c>
      <c r="D993" s="6">
        <v>0</v>
      </c>
      <c r="E993" s="6">
        <v>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0.09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  <c r="AB993" s="6">
        <v>0</v>
      </c>
      <c r="AC993" s="6">
        <v>0</v>
      </c>
      <c r="AD993" s="6">
        <v>0</v>
      </c>
      <c r="AE993" s="6">
        <v>0</v>
      </c>
      <c r="AF993" s="6">
        <v>0</v>
      </c>
      <c r="AG993" s="6">
        <v>0</v>
      </c>
      <c r="AH993" s="6">
        <v>0</v>
      </c>
      <c r="AI993" s="6">
        <v>0</v>
      </c>
      <c r="AJ993" s="6">
        <v>0</v>
      </c>
      <c r="AK993" s="6">
        <v>0</v>
      </c>
      <c r="AL993" s="6">
        <v>0</v>
      </c>
      <c r="AM993" s="6">
        <v>0</v>
      </c>
    </row>
    <row r="994" spans="1:39" ht="30">
      <c r="A994" s="9"/>
      <c r="B994" s="38" t="s">
        <v>1308</v>
      </c>
      <c r="C994" s="12" t="s">
        <v>949</v>
      </c>
      <c r="D994" s="6">
        <v>0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0.08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0</v>
      </c>
      <c r="X994" s="6">
        <v>0</v>
      </c>
      <c r="Y994" s="6">
        <v>0</v>
      </c>
      <c r="Z994" s="6">
        <v>0</v>
      </c>
      <c r="AA994" s="6">
        <v>0</v>
      </c>
      <c r="AB994" s="6">
        <v>0</v>
      </c>
      <c r="AC994" s="6">
        <v>0</v>
      </c>
      <c r="AD994" s="6">
        <v>0</v>
      </c>
      <c r="AE994" s="6">
        <v>0</v>
      </c>
      <c r="AF994" s="6">
        <v>0</v>
      </c>
      <c r="AG994" s="6">
        <v>0</v>
      </c>
      <c r="AH994" s="6">
        <v>0</v>
      </c>
      <c r="AI994" s="6">
        <v>0</v>
      </c>
      <c r="AJ994" s="6">
        <v>0</v>
      </c>
      <c r="AK994" s="6">
        <v>0</v>
      </c>
      <c r="AL994" s="6">
        <v>0</v>
      </c>
      <c r="AM994" s="6">
        <v>0</v>
      </c>
    </row>
    <row r="995" spans="1:39" ht="30">
      <c r="A995" s="9"/>
      <c r="B995" s="38" t="s">
        <v>1309</v>
      </c>
      <c r="C995" s="12" t="s">
        <v>949</v>
      </c>
      <c r="D995" s="6">
        <v>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0.1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0</v>
      </c>
      <c r="X995" s="6">
        <v>0</v>
      </c>
      <c r="Y995" s="6">
        <v>0</v>
      </c>
      <c r="Z995" s="6">
        <v>0</v>
      </c>
      <c r="AA995" s="6">
        <v>0</v>
      </c>
      <c r="AB995" s="6">
        <v>0</v>
      </c>
      <c r="AC995" s="6">
        <v>0</v>
      </c>
      <c r="AD995" s="6">
        <v>0</v>
      </c>
      <c r="AE995" s="6">
        <v>0</v>
      </c>
      <c r="AF995" s="6">
        <v>0</v>
      </c>
      <c r="AG995" s="6">
        <v>0</v>
      </c>
      <c r="AH995" s="6">
        <v>0</v>
      </c>
      <c r="AI995" s="6">
        <v>0</v>
      </c>
      <c r="AJ995" s="6">
        <v>0</v>
      </c>
      <c r="AK995" s="6">
        <v>0</v>
      </c>
      <c r="AL995" s="6">
        <v>0</v>
      </c>
      <c r="AM995" s="6">
        <v>0</v>
      </c>
    </row>
    <row r="996" spans="1:39" ht="30">
      <c r="A996" s="9"/>
      <c r="B996" s="38" t="s">
        <v>1310</v>
      </c>
      <c r="C996" s="12" t="s">
        <v>949</v>
      </c>
      <c r="D996" s="6">
        <v>0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0.08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  <c r="AB996" s="6">
        <v>0</v>
      </c>
      <c r="AC996" s="6">
        <v>0</v>
      </c>
      <c r="AD996" s="6">
        <v>0</v>
      </c>
      <c r="AE996" s="6">
        <v>0</v>
      </c>
      <c r="AF996" s="6">
        <v>0</v>
      </c>
      <c r="AG996" s="6">
        <v>0</v>
      </c>
      <c r="AH996" s="6">
        <v>0</v>
      </c>
      <c r="AI996" s="6">
        <v>0</v>
      </c>
      <c r="AJ996" s="6">
        <v>0</v>
      </c>
      <c r="AK996" s="6">
        <v>0</v>
      </c>
      <c r="AL996" s="6">
        <v>0</v>
      </c>
      <c r="AM996" s="6">
        <v>0</v>
      </c>
    </row>
    <row r="997" spans="1:39" ht="15.75">
      <c r="A997" s="9"/>
      <c r="B997" s="38" t="s">
        <v>1311</v>
      </c>
      <c r="C997" s="12" t="s">
        <v>949</v>
      </c>
      <c r="D997" s="6">
        <v>0</v>
      </c>
      <c r="E997" s="6">
        <v>0</v>
      </c>
      <c r="F997" s="6">
        <v>0</v>
      </c>
      <c r="G997" s="6">
        <v>0</v>
      </c>
      <c r="H997" s="6">
        <v>0</v>
      </c>
      <c r="I997" s="6">
        <v>0</v>
      </c>
      <c r="J997" s="6">
        <f>0.49-0.4</f>
        <v>8.9999999999999969E-2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0.49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6">
        <v>0</v>
      </c>
      <c r="AB997" s="6">
        <v>0</v>
      </c>
      <c r="AC997" s="6">
        <v>0</v>
      </c>
      <c r="AD997" s="6">
        <v>0</v>
      </c>
      <c r="AE997" s="6">
        <v>0</v>
      </c>
      <c r="AF997" s="6">
        <v>0</v>
      </c>
      <c r="AG997" s="6">
        <v>0</v>
      </c>
      <c r="AH997" s="6">
        <v>0</v>
      </c>
      <c r="AI997" s="6">
        <v>0</v>
      </c>
      <c r="AJ997" s="6">
        <v>0</v>
      </c>
      <c r="AK997" s="6">
        <v>0</v>
      </c>
      <c r="AL997" s="6">
        <v>0</v>
      </c>
      <c r="AM997" s="6">
        <v>0</v>
      </c>
    </row>
    <row r="998" spans="1:39" ht="15.75">
      <c r="A998" s="9"/>
      <c r="B998" s="38" t="s">
        <v>1312</v>
      </c>
      <c r="C998" s="12" t="s">
        <v>949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6">
        <f>0.58-0.5</f>
        <v>7.999999999999996E-2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0.57999999999999996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  <c r="AB998" s="6">
        <v>0</v>
      </c>
      <c r="AC998" s="6">
        <v>0</v>
      </c>
      <c r="AD998" s="6">
        <v>0</v>
      </c>
      <c r="AE998" s="6">
        <v>0</v>
      </c>
      <c r="AF998" s="6">
        <v>0</v>
      </c>
      <c r="AG998" s="6">
        <v>0</v>
      </c>
      <c r="AH998" s="6">
        <v>0</v>
      </c>
      <c r="AI998" s="6">
        <v>0</v>
      </c>
      <c r="AJ998" s="6">
        <v>0</v>
      </c>
      <c r="AK998" s="6">
        <v>0</v>
      </c>
      <c r="AL998" s="6">
        <v>0</v>
      </c>
      <c r="AM998" s="6">
        <v>0</v>
      </c>
    </row>
    <row r="999" spans="1:39" ht="15.75">
      <c r="A999" s="9"/>
      <c r="B999" s="38" t="s">
        <v>1313</v>
      </c>
      <c r="C999" s="12" t="s">
        <v>949</v>
      </c>
      <c r="D999" s="6">
        <v>0</v>
      </c>
      <c r="E999" s="6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0.35</v>
      </c>
      <c r="Q999" s="6">
        <v>0</v>
      </c>
      <c r="R999" s="6">
        <v>0</v>
      </c>
      <c r="S999" s="6">
        <v>0</v>
      </c>
      <c r="T999" s="6">
        <v>0</v>
      </c>
      <c r="U999" s="6">
        <v>0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0</v>
      </c>
      <c r="AC999" s="6">
        <v>0</v>
      </c>
      <c r="AD999" s="6">
        <v>0</v>
      </c>
      <c r="AE999" s="6">
        <v>0</v>
      </c>
      <c r="AF999" s="6">
        <v>0</v>
      </c>
      <c r="AG999" s="6">
        <v>0</v>
      </c>
      <c r="AH999" s="6">
        <v>0</v>
      </c>
      <c r="AI999" s="6">
        <v>0</v>
      </c>
      <c r="AJ999" s="6">
        <v>0</v>
      </c>
      <c r="AK999" s="6">
        <v>0</v>
      </c>
      <c r="AL999" s="6">
        <v>0</v>
      </c>
      <c r="AM999" s="6">
        <v>0</v>
      </c>
    </row>
    <row r="1000" spans="1:39" ht="15.75" customHeight="1">
      <c r="A1000" s="9"/>
      <c r="B1000" s="38" t="s">
        <v>1314</v>
      </c>
      <c r="C1000" s="12" t="s">
        <v>949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0.35</v>
      </c>
      <c r="Q1000" s="6">
        <v>0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0</v>
      </c>
      <c r="AC1000" s="6">
        <v>0</v>
      </c>
      <c r="AD1000" s="6">
        <v>0</v>
      </c>
      <c r="AE1000" s="6">
        <v>0</v>
      </c>
      <c r="AF1000" s="6">
        <v>0</v>
      </c>
      <c r="AG1000" s="6">
        <v>0</v>
      </c>
      <c r="AH1000" s="6">
        <v>0</v>
      </c>
      <c r="AI1000" s="6">
        <v>0</v>
      </c>
      <c r="AJ1000" s="6">
        <v>0</v>
      </c>
      <c r="AK1000" s="6">
        <v>0</v>
      </c>
      <c r="AL1000" s="6">
        <v>0</v>
      </c>
      <c r="AM1000" s="6">
        <v>0</v>
      </c>
    </row>
    <row r="1001" spans="1:39" ht="15.75">
      <c r="A1001" s="9"/>
      <c r="B1001" s="38" t="s">
        <v>1315</v>
      </c>
      <c r="C1001" s="12" t="s">
        <v>949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0.2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0</v>
      </c>
      <c r="AC1001" s="6">
        <v>0</v>
      </c>
      <c r="AD1001" s="6">
        <v>0</v>
      </c>
      <c r="AE1001" s="6">
        <v>0</v>
      </c>
      <c r="AF1001" s="6">
        <v>0</v>
      </c>
      <c r="AG1001" s="6">
        <v>0</v>
      </c>
      <c r="AH1001" s="6">
        <v>0</v>
      </c>
      <c r="AI1001" s="6">
        <v>0</v>
      </c>
      <c r="AJ1001" s="6">
        <v>0</v>
      </c>
      <c r="AK1001" s="6">
        <v>0</v>
      </c>
      <c r="AL1001" s="6">
        <v>0</v>
      </c>
      <c r="AM1001" s="6">
        <v>0</v>
      </c>
    </row>
    <row r="1002" spans="1:39" ht="30">
      <c r="A1002" s="9"/>
      <c r="B1002" s="38" t="s">
        <v>1316</v>
      </c>
      <c r="C1002" s="12" t="s">
        <v>949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0.15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6">
        <v>0</v>
      </c>
      <c r="AC1002" s="6">
        <v>0</v>
      </c>
      <c r="AD1002" s="6">
        <v>0</v>
      </c>
      <c r="AE1002" s="6">
        <v>0</v>
      </c>
      <c r="AF1002" s="6">
        <v>0</v>
      </c>
      <c r="AG1002" s="6">
        <v>0</v>
      </c>
      <c r="AH1002" s="6">
        <v>0</v>
      </c>
      <c r="AI1002" s="6">
        <v>0</v>
      </c>
      <c r="AJ1002" s="6">
        <v>0</v>
      </c>
      <c r="AK1002" s="6">
        <v>0</v>
      </c>
      <c r="AL1002" s="6">
        <v>0</v>
      </c>
      <c r="AM1002" s="6">
        <v>0</v>
      </c>
    </row>
    <row r="1003" spans="1:39" ht="30">
      <c r="A1003" s="9"/>
      <c r="B1003" s="38" t="s">
        <v>1317</v>
      </c>
      <c r="C1003" s="12" t="s">
        <v>949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0.11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0</v>
      </c>
      <c r="X1003" s="6">
        <v>0</v>
      </c>
      <c r="Y1003" s="6">
        <v>0</v>
      </c>
      <c r="Z1003" s="6">
        <v>0</v>
      </c>
      <c r="AA1003" s="6">
        <v>0</v>
      </c>
      <c r="AB1003" s="6">
        <v>0</v>
      </c>
      <c r="AC1003" s="6">
        <v>0</v>
      </c>
      <c r="AD1003" s="6">
        <v>0</v>
      </c>
      <c r="AE1003" s="6">
        <v>0</v>
      </c>
      <c r="AF1003" s="6">
        <v>0</v>
      </c>
      <c r="AG1003" s="6">
        <v>0</v>
      </c>
      <c r="AH1003" s="6">
        <v>0</v>
      </c>
      <c r="AI1003" s="6">
        <v>0</v>
      </c>
      <c r="AJ1003" s="6">
        <v>0</v>
      </c>
      <c r="AK1003" s="6">
        <v>0</v>
      </c>
      <c r="AL1003" s="6">
        <v>0</v>
      </c>
      <c r="AM1003" s="6">
        <v>0</v>
      </c>
    </row>
    <row r="1004" spans="1:39" ht="15.75">
      <c r="A1004" s="9"/>
      <c r="B1004" s="32" t="s">
        <v>198</v>
      </c>
      <c r="C1004" s="12"/>
      <c r="D1004" s="6">
        <v>0</v>
      </c>
      <c r="E1004" s="12">
        <v>0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0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0</v>
      </c>
      <c r="X1004" s="12">
        <v>0</v>
      </c>
      <c r="Y1004" s="12">
        <v>0</v>
      </c>
      <c r="Z1004" s="12">
        <v>0</v>
      </c>
      <c r="AA1004" s="12">
        <v>0</v>
      </c>
      <c r="AB1004" s="12">
        <v>-2.0000000000000002E-5</v>
      </c>
      <c r="AC1004" s="12">
        <v>0</v>
      </c>
      <c r="AD1004" s="12">
        <v>-2.0000000000000002E-5</v>
      </c>
      <c r="AE1004" s="12">
        <v>0</v>
      </c>
      <c r="AF1004" s="12">
        <v>0</v>
      </c>
      <c r="AG1004" s="12">
        <v>0</v>
      </c>
      <c r="AH1004" s="12">
        <v>0</v>
      </c>
      <c r="AI1004" s="12">
        <v>0</v>
      </c>
      <c r="AJ1004" s="12">
        <v>0</v>
      </c>
      <c r="AK1004" s="12">
        <v>0</v>
      </c>
      <c r="AL1004" s="12">
        <v>0</v>
      </c>
      <c r="AM1004" s="12">
        <v>0</v>
      </c>
    </row>
    <row r="1005" spans="1:39" ht="15.75">
      <c r="A1005" s="9"/>
      <c r="B1005" s="32" t="s">
        <v>195</v>
      </c>
      <c r="C1005" s="12"/>
      <c r="D1005" s="6">
        <v>0</v>
      </c>
      <c r="E1005" s="12">
        <v>0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0</v>
      </c>
      <c r="N1005" s="12">
        <v>0</v>
      </c>
      <c r="O1005" s="12">
        <v>0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0</v>
      </c>
      <c r="X1005" s="12">
        <v>0</v>
      </c>
      <c r="Y1005" s="12">
        <v>0</v>
      </c>
      <c r="Z1005" s="12">
        <v>0</v>
      </c>
      <c r="AA1005" s="12">
        <v>0</v>
      </c>
      <c r="AB1005" s="12">
        <v>0</v>
      </c>
      <c r="AC1005" s="12">
        <v>0</v>
      </c>
      <c r="AD1005" s="12">
        <v>0</v>
      </c>
      <c r="AE1005" s="12">
        <v>0</v>
      </c>
      <c r="AF1005" s="12">
        <v>0</v>
      </c>
      <c r="AG1005" s="12">
        <v>0</v>
      </c>
      <c r="AH1005" s="12">
        <v>0</v>
      </c>
      <c r="AI1005" s="12">
        <v>0</v>
      </c>
      <c r="AJ1005" s="12">
        <v>0</v>
      </c>
      <c r="AK1005" s="12">
        <v>0</v>
      </c>
      <c r="AL1005" s="12">
        <v>0</v>
      </c>
      <c r="AM1005" s="12">
        <v>0</v>
      </c>
    </row>
    <row r="1006" spans="1:39" ht="30">
      <c r="A1006" s="9"/>
      <c r="B1006" s="38" t="s">
        <v>1534</v>
      </c>
      <c r="C1006" s="12" t="s">
        <v>950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0.23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0</v>
      </c>
      <c r="AC1006" s="6">
        <v>0</v>
      </c>
      <c r="AD1006" s="6">
        <v>0</v>
      </c>
      <c r="AE1006" s="6">
        <v>0</v>
      </c>
      <c r="AF1006" s="6">
        <v>0</v>
      </c>
      <c r="AG1006" s="6">
        <v>0</v>
      </c>
      <c r="AH1006" s="6">
        <v>0</v>
      </c>
      <c r="AI1006" s="6">
        <v>0</v>
      </c>
      <c r="AJ1006" s="6">
        <v>0</v>
      </c>
      <c r="AK1006" s="6">
        <v>0</v>
      </c>
      <c r="AL1006" s="6">
        <v>0</v>
      </c>
      <c r="AM1006" s="6">
        <v>0</v>
      </c>
    </row>
    <row r="1007" spans="1:39" ht="30">
      <c r="A1007" s="9"/>
      <c r="B1007" s="38" t="s">
        <v>1535</v>
      </c>
      <c r="C1007" s="12" t="s">
        <v>950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0.28100000000000003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0</v>
      </c>
      <c r="X1007" s="6">
        <v>0</v>
      </c>
      <c r="Y1007" s="6">
        <v>0</v>
      </c>
      <c r="Z1007" s="6">
        <v>0</v>
      </c>
      <c r="AA1007" s="6">
        <v>0</v>
      </c>
      <c r="AB1007" s="6">
        <v>0</v>
      </c>
      <c r="AC1007" s="6">
        <v>0</v>
      </c>
      <c r="AD1007" s="6">
        <v>0</v>
      </c>
      <c r="AE1007" s="6">
        <v>0</v>
      </c>
      <c r="AF1007" s="6">
        <v>0</v>
      </c>
      <c r="AG1007" s="6">
        <v>0</v>
      </c>
      <c r="AH1007" s="6">
        <v>0</v>
      </c>
      <c r="AI1007" s="6">
        <v>0</v>
      </c>
      <c r="AJ1007" s="6">
        <v>0</v>
      </c>
      <c r="AK1007" s="6">
        <v>0</v>
      </c>
      <c r="AL1007" s="6">
        <v>0</v>
      </c>
      <c r="AM1007" s="6">
        <v>0</v>
      </c>
    </row>
    <row r="1008" spans="1:39" ht="30">
      <c r="A1008" s="9"/>
      <c r="B1008" s="38" t="s">
        <v>1536</v>
      </c>
      <c r="C1008" s="12" t="s">
        <v>950</v>
      </c>
      <c r="D1008" s="6">
        <v>0</v>
      </c>
      <c r="E1008" s="6">
        <v>0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0.33200000000000002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0</v>
      </c>
      <c r="AB1008" s="6">
        <v>0</v>
      </c>
      <c r="AC1008" s="6">
        <v>0</v>
      </c>
      <c r="AD1008" s="6">
        <v>0</v>
      </c>
      <c r="AE1008" s="6">
        <v>0</v>
      </c>
      <c r="AF1008" s="6">
        <v>0</v>
      </c>
      <c r="AG1008" s="6">
        <v>0</v>
      </c>
      <c r="AH1008" s="6">
        <v>0</v>
      </c>
      <c r="AI1008" s="6">
        <v>0</v>
      </c>
      <c r="AJ1008" s="6">
        <v>0</v>
      </c>
      <c r="AK1008" s="6">
        <v>0</v>
      </c>
      <c r="AL1008" s="6">
        <v>0</v>
      </c>
      <c r="AM1008" s="6">
        <v>0</v>
      </c>
    </row>
    <row r="1009" spans="1:39" ht="30">
      <c r="A1009" s="9"/>
      <c r="B1009" s="38" t="s">
        <v>1537</v>
      </c>
      <c r="C1009" s="12" t="s">
        <v>950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0.35199999999999998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  <c r="AB1009" s="6">
        <v>0</v>
      </c>
      <c r="AC1009" s="6">
        <v>0</v>
      </c>
      <c r="AD1009" s="6">
        <v>0</v>
      </c>
      <c r="AE1009" s="6">
        <v>0</v>
      </c>
      <c r="AF1009" s="6">
        <v>0</v>
      </c>
      <c r="AG1009" s="6">
        <v>0</v>
      </c>
      <c r="AH1009" s="6">
        <v>0</v>
      </c>
      <c r="AI1009" s="6">
        <v>0</v>
      </c>
      <c r="AJ1009" s="6">
        <v>0</v>
      </c>
      <c r="AK1009" s="6">
        <v>0</v>
      </c>
      <c r="AL1009" s="6">
        <v>0</v>
      </c>
      <c r="AM1009" s="6">
        <v>0</v>
      </c>
    </row>
    <row r="1010" spans="1:39" ht="30">
      <c r="A1010" s="9"/>
      <c r="B1010" s="38" t="s">
        <v>1538</v>
      </c>
      <c r="C1010" s="12" t="s">
        <v>950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1.91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  <c r="AB1010" s="6">
        <v>0</v>
      </c>
      <c r="AC1010" s="6">
        <v>0</v>
      </c>
      <c r="AD1010" s="6">
        <v>0</v>
      </c>
      <c r="AE1010" s="6">
        <v>0</v>
      </c>
      <c r="AF1010" s="6">
        <v>0</v>
      </c>
      <c r="AG1010" s="6">
        <v>0</v>
      </c>
      <c r="AH1010" s="6">
        <v>0</v>
      </c>
      <c r="AI1010" s="6">
        <v>0</v>
      </c>
      <c r="AJ1010" s="6">
        <v>0</v>
      </c>
      <c r="AK1010" s="6">
        <v>0</v>
      </c>
      <c r="AL1010" s="6">
        <v>0</v>
      </c>
      <c r="AM1010" s="6">
        <v>0</v>
      </c>
    </row>
    <row r="1011" spans="1:39" ht="15.75">
      <c r="A1011" s="9"/>
      <c r="B1011" s="38" t="s">
        <v>1539</v>
      </c>
      <c r="C1011" s="12" t="s">
        <v>950</v>
      </c>
      <c r="D1011" s="6">
        <v>0</v>
      </c>
      <c r="E1011" s="6">
        <v>0</v>
      </c>
      <c r="F1011" s="6">
        <v>0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0.81599999999999995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0</v>
      </c>
      <c r="W1011" s="6">
        <v>0</v>
      </c>
      <c r="X1011" s="6">
        <v>0</v>
      </c>
      <c r="Y1011" s="6">
        <v>0</v>
      </c>
      <c r="Z1011" s="6">
        <v>0</v>
      </c>
      <c r="AA1011" s="6">
        <v>0</v>
      </c>
      <c r="AB1011" s="6">
        <v>0</v>
      </c>
      <c r="AC1011" s="6">
        <v>0</v>
      </c>
      <c r="AD1011" s="6">
        <v>0</v>
      </c>
      <c r="AE1011" s="6">
        <v>0</v>
      </c>
      <c r="AF1011" s="6">
        <v>0</v>
      </c>
      <c r="AG1011" s="6">
        <v>0</v>
      </c>
      <c r="AH1011" s="6">
        <v>0</v>
      </c>
      <c r="AI1011" s="6">
        <v>0</v>
      </c>
      <c r="AJ1011" s="6">
        <v>0</v>
      </c>
      <c r="AK1011" s="6">
        <v>0</v>
      </c>
      <c r="AL1011" s="6">
        <v>0</v>
      </c>
      <c r="AM1011" s="6">
        <v>0</v>
      </c>
    </row>
    <row r="1012" spans="1:39" ht="15.75">
      <c r="A1012" s="9"/>
      <c r="B1012" s="32"/>
      <c r="C1012" s="12"/>
      <c r="D1012" s="6">
        <v>0</v>
      </c>
      <c r="E1012" s="6">
        <v>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  <c r="AB1012" s="6">
        <v>0</v>
      </c>
      <c r="AC1012" s="6">
        <v>0</v>
      </c>
      <c r="AD1012" s="6">
        <v>0</v>
      </c>
      <c r="AE1012" s="6">
        <v>0</v>
      </c>
      <c r="AF1012" s="6">
        <v>0</v>
      </c>
      <c r="AG1012" s="6">
        <v>0</v>
      </c>
      <c r="AH1012" s="6">
        <v>0</v>
      </c>
      <c r="AI1012" s="6">
        <v>0</v>
      </c>
      <c r="AJ1012" s="6">
        <v>0</v>
      </c>
      <c r="AK1012" s="6">
        <v>0</v>
      </c>
      <c r="AL1012" s="6">
        <v>0</v>
      </c>
      <c r="AM1012" s="6">
        <v>0</v>
      </c>
    </row>
    <row r="1013" spans="1:39" ht="15.75">
      <c r="A1013" s="9"/>
      <c r="B1013" s="32" t="s">
        <v>68</v>
      </c>
      <c r="C1013" s="12"/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0</v>
      </c>
      <c r="AC1013" s="6">
        <v>0</v>
      </c>
      <c r="AD1013" s="6">
        <v>0</v>
      </c>
      <c r="AE1013" s="6">
        <v>0</v>
      </c>
      <c r="AF1013" s="6">
        <v>0</v>
      </c>
      <c r="AG1013" s="6">
        <v>0</v>
      </c>
      <c r="AH1013" s="6">
        <v>0</v>
      </c>
      <c r="AI1013" s="6">
        <v>0</v>
      </c>
      <c r="AJ1013" s="6">
        <v>0</v>
      </c>
      <c r="AK1013" s="6">
        <v>0</v>
      </c>
      <c r="AL1013" s="6">
        <v>0</v>
      </c>
      <c r="AM1013" s="6">
        <v>0</v>
      </c>
    </row>
    <row r="1014" spans="1:39" ht="30">
      <c r="A1014" s="9"/>
      <c r="B1014" s="38" t="s">
        <v>1318</v>
      </c>
      <c r="C1014" s="12" t="s">
        <v>950</v>
      </c>
      <c r="D1014" s="6">
        <v>0</v>
      </c>
      <c r="E1014" s="6">
        <v>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0.72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0</v>
      </c>
      <c r="AC1014" s="6">
        <v>0</v>
      </c>
      <c r="AD1014" s="6">
        <v>0</v>
      </c>
      <c r="AE1014" s="6">
        <v>0</v>
      </c>
      <c r="AF1014" s="6">
        <v>0</v>
      </c>
      <c r="AG1014" s="6">
        <v>0</v>
      </c>
      <c r="AH1014" s="6">
        <v>0</v>
      </c>
      <c r="AI1014" s="6">
        <v>0</v>
      </c>
      <c r="AJ1014" s="6">
        <v>0</v>
      </c>
      <c r="AK1014" s="6">
        <v>0</v>
      </c>
      <c r="AL1014" s="6">
        <v>0</v>
      </c>
      <c r="AM1014" s="6">
        <v>0</v>
      </c>
    </row>
    <row r="1015" spans="1:39" ht="30">
      <c r="A1015" s="9"/>
      <c r="B1015" s="38" t="s">
        <v>1319</v>
      </c>
      <c r="C1015" s="12" t="s">
        <v>950</v>
      </c>
      <c r="D1015" s="6">
        <v>0</v>
      </c>
      <c r="E1015" s="6">
        <v>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0.32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0</v>
      </c>
      <c r="AC1015" s="6">
        <v>0</v>
      </c>
      <c r="AD1015" s="6">
        <v>0</v>
      </c>
      <c r="AE1015" s="6">
        <v>0</v>
      </c>
      <c r="AF1015" s="6">
        <v>0</v>
      </c>
      <c r="AG1015" s="6">
        <v>0</v>
      </c>
      <c r="AH1015" s="6">
        <v>0</v>
      </c>
      <c r="AI1015" s="6">
        <v>0</v>
      </c>
      <c r="AJ1015" s="6">
        <v>0</v>
      </c>
      <c r="AK1015" s="6">
        <v>0</v>
      </c>
      <c r="AL1015" s="6">
        <v>0</v>
      </c>
      <c r="AM1015" s="6">
        <v>0</v>
      </c>
    </row>
    <row r="1016" spans="1:39" ht="15.75">
      <c r="A1016" s="9"/>
      <c r="B1016" s="32" t="s">
        <v>69</v>
      </c>
      <c r="C1016" s="12" t="s">
        <v>950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0</v>
      </c>
      <c r="AC1016" s="6">
        <v>0</v>
      </c>
      <c r="AD1016" s="6">
        <v>0</v>
      </c>
      <c r="AE1016" s="6">
        <v>0</v>
      </c>
      <c r="AF1016" s="6">
        <v>0</v>
      </c>
      <c r="AG1016" s="6">
        <v>0</v>
      </c>
      <c r="AH1016" s="6">
        <v>0</v>
      </c>
      <c r="AI1016" s="6">
        <v>0</v>
      </c>
      <c r="AJ1016" s="6">
        <v>0</v>
      </c>
      <c r="AK1016" s="6">
        <v>0</v>
      </c>
      <c r="AL1016" s="6">
        <v>0</v>
      </c>
      <c r="AM1016" s="6">
        <v>0</v>
      </c>
    </row>
    <row r="1017" spans="1:39" ht="31.5">
      <c r="A1017" s="9"/>
      <c r="B1017" s="43" t="s">
        <v>1320</v>
      </c>
      <c r="C1017" s="12" t="s">
        <v>950</v>
      </c>
      <c r="D1017" s="6">
        <v>0</v>
      </c>
      <c r="E1017" s="6">
        <v>0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2.5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  <c r="AB1017" s="6">
        <v>0</v>
      </c>
      <c r="AC1017" s="6">
        <v>0</v>
      </c>
      <c r="AD1017" s="6">
        <v>0</v>
      </c>
      <c r="AE1017" s="6">
        <v>0</v>
      </c>
      <c r="AF1017" s="6">
        <v>0</v>
      </c>
      <c r="AG1017" s="6">
        <v>0</v>
      </c>
      <c r="AH1017" s="6">
        <v>0</v>
      </c>
      <c r="AI1017" s="6">
        <v>0</v>
      </c>
      <c r="AJ1017" s="6">
        <v>0</v>
      </c>
      <c r="AK1017" s="6">
        <v>0</v>
      </c>
      <c r="AL1017" s="6">
        <v>0</v>
      </c>
      <c r="AM1017" s="6">
        <v>0</v>
      </c>
    </row>
    <row r="1018" spans="1:39" ht="15.75">
      <c r="A1018" s="9"/>
      <c r="B1018" s="32" t="s">
        <v>199</v>
      </c>
      <c r="C1018" s="12"/>
      <c r="D1018" s="6">
        <v>0</v>
      </c>
      <c r="E1018" s="12">
        <v>0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2">
        <v>0</v>
      </c>
      <c r="Z1018" s="12">
        <v>0</v>
      </c>
      <c r="AA1018" s="12">
        <v>0</v>
      </c>
      <c r="AB1018" s="12">
        <v>-5.5100000000000001E-3</v>
      </c>
      <c r="AC1018" s="12">
        <v>0</v>
      </c>
      <c r="AD1018" s="12">
        <v>-5.1799999999999997E-3</v>
      </c>
      <c r="AE1018" s="12">
        <v>0</v>
      </c>
      <c r="AF1018" s="12">
        <v>0</v>
      </c>
      <c r="AG1018" s="12">
        <v>0</v>
      </c>
      <c r="AH1018" s="12">
        <v>0</v>
      </c>
      <c r="AI1018" s="12">
        <v>0</v>
      </c>
      <c r="AJ1018" s="12">
        <v>0</v>
      </c>
      <c r="AK1018" s="12">
        <v>0</v>
      </c>
      <c r="AL1018" s="12">
        <v>0</v>
      </c>
      <c r="AM1018" s="12">
        <v>0</v>
      </c>
    </row>
    <row r="1019" spans="1:39" ht="15.75">
      <c r="A1019" s="9"/>
      <c r="B1019" s="32" t="s">
        <v>123</v>
      </c>
      <c r="C1019" s="12"/>
      <c r="D1019" s="6">
        <v>0</v>
      </c>
      <c r="E1019" s="12">
        <v>0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0</v>
      </c>
      <c r="N1019" s="12">
        <v>0</v>
      </c>
      <c r="O1019" s="12">
        <v>0</v>
      </c>
      <c r="P1019" s="12">
        <v>0</v>
      </c>
      <c r="Q1019" s="12">
        <v>0</v>
      </c>
      <c r="R1019" s="12">
        <v>0</v>
      </c>
      <c r="S1019" s="12">
        <v>0</v>
      </c>
      <c r="T1019" s="12">
        <v>0</v>
      </c>
      <c r="U1019" s="12">
        <v>0</v>
      </c>
      <c r="V1019" s="12">
        <v>0</v>
      </c>
      <c r="W1019" s="12">
        <v>0</v>
      </c>
      <c r="X1019" s="12">
        <v>0</v>
      </c>
      <c r="Y1019" s="12">
        <v>0</v>
      </c>
      <c r="Z1019" s="12">
        <v>0</v>
      </c>
      <c r="AA1019" s="12">
        <v>0</v>
      </c>
      <c r="AB1019" s="12">
        <v>0</v>
      </c>
      <c r="AC1019" s="12">
        <v>0</v>
      </c>
      <c r="AD1019" s="12">
        <v>0</v>
      </c>
      <c r="AE1019" s="12">
        <v>0</v>
      </c>
      <c r="AF1019" s="12">
        <v>0</v>
      </c>
      <c r="AG1019" s="12">
        <v>0</v>
      </c>
      <c r="AH1019" s="12">
        <v>0</v>
      </c>
      <c r="AI1019" s="12">
        <v>0</v>
      </c>
      <c r="AJ1019" s="12">
        <v>0</v>
      </c>
      <c r="AK1019" s="12">
        <v>0</v>
      </c>
      <c r="AL1019" s="12">
        <v>0</v>
      </c>
      <c r="AM1019" s="12">
        <v>0</v>
      </c>
    </row>
    <row r="1020" spans="1:39" ht="31.5">
      <c r="A1020" s="9"/>
      <c r="B1020" s="43" t="s">
        <v>1540</v>
      </c>
      <c r="C1020" s="12" t="s">
        <v>951</v>
      </c>
      <c r="D1020" s="6">
        <v>0</v>
      </c>
      <c r="E1020" s="6">
        <v>0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1.49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0</v>
      </c>
      <c r="AC1020" s="6">
        <v>0</v>
      </c>
      <c r="AD1020" s="6">
        <v>0</v>
      </c>
      <c r="AE1020" s="6">
        <v>0</v>
      </c>
      <c r="AF1020" s="6">
        <v>0</v>
      </c>
      <c r="AG1020" s="6">
        <v>0</v>
      </c>
      <c r="AH1020" s="6">
        <v>0</v>
      </c>
      <c r="AI1020" s="6">
        <v>0</v>
      </c>
      <c r="AJ1020" s="6">
        <v>0</v>
      </c>
      <c r="AK1020" s="6">
        <v>0</v>
      </c>
      <c r="AL1020" s="6">
        <v>0</v>
      </c>
      <c r="AM1020" s="6">
        <v>0</v>
      </c>
    </row>
    <row r="1021" spans="1:39" ht="15.75">
      <c r="A1021" s="9"/>
      <c r="B1021" s="43" t="s">
        <v>1541</v>
      </c>
      <c r="C1021" s="12" t="s">
        <v>951</v>
      </c>
      <c r="D1021" s="6">
        <v>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0.70799999999999996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  <c r="V1021" s="6">
        <v>0</v>
      </c>
      <c r="W1021" s="6">
        <v>0</v>
      </c>
      <c r="X1021" s="6">
        <v>0</v>
      </c>
      <c r="Y1021" s="6">
        <v>0</v>
      </c>
      <c r="Z1021" s="6">
        <v>0</v>
      </c>
      <c r="AA1021" s="6">
        <v>0</v>
      </c>
      <c r="AB1021" s="6">
        <v>0</v>
      </c>
      <c r="AC1021" s="6">
        <v>0</v>
      </c>
      <c r="AD1021" s="6">
        <v>0</v>
      </c>
      <c r="AE1021" s="6">
        <v>0</v>
      </c>
      <c r="AF1021" s="6">
        <v>0</v>
      </c>
      <c r="AG1021" s="6">
        <v>0</v>
      </c>
      <c r="AH1021" s="6">
        <v>0</v>
      </c>
      <c r="AI1021" s="6">
        <v>0</v>
      </c>
      <c r="AJ1021" s="6">
        <v>0</v>
      </c>
      <c r="AK1021" s="6">
        <v>0</v>
      </c>
      <c r="AL1021" s="6">
        <v>0</v>
      </c>
      <c r="AM1021" s="6">
        <v>0</v>
      </c>
    </row>
    <row r="1022" spans="1:39" ht="15.75">
      <c r="A1022" s="9"/>
      <c r="B1022" s="43" t="s">
        <v>1542</v>
      </c>
      <c r="C1022" s="12" t="s">
        <v>951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0.18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0</v>
      </c>
      <c r="X1022" s="6">
        <v>0</v>
      </c>
      <c r="Y1022" s="6">
        <v>0</v>
      </c>
      <c r="Z1022" s="6">
        <v>0</v>
      </c>
      <c r="AA1022" s="6">
        <v>0</v>
      </c>
      <c r="AB1022" s="6">
        <v>0</v>
      </c>
      <c r="AC1022" s="6">
        <v>0</v>
      </c>
      <c r="AD1022" s="6">
        <v>0</v>
      </c>
      <c r="AE1022" s="6">
        <v>0</v>
      </c>
      <c r="AF1022" s="6">
        <v>0</v>
      </c>
      <c r="AG1022" s="6">
        <v>0</v>
      </c>
      <c r="AH1022" s="6">
        <v>0</v>
      </c>
      <c r="AI1022" s="6">
        <v>0</v>
      </c>
      <c r="AJ1022" s="6">
        <v>0</v>
      </c>
      <c r="AK1022" s="6">
        <v>0</v>
      </c>
      <c r="AL1022" s="6">
        <v>0</v>
      </c>
      <c r="AM1022" s="6">
        <v>0</v>
      </c>
    </row>
    <row r="1023" spans="1:39" ht="15.75">
      <c r="A1023" s="9"/>
      <c r="B1023" s="43" t="s">
        <v>1543</v>
      </c>
      <c r="C1023" s="12" t="s">
        <v>951</v>
      </c>
      <c r="D1023" s="6">
        <v>0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0.36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  <c r="AB1023" s="6">
        <v>0</v>
      </c>
      <c r="AC1023" s="6">
        <v>0</v>
      </c>
      <c r="AD1023" s="6">
        <v>0</v>
      </c>
      <c r="AE1023" s="6">
        <v>0</v>
      </c>
      <c r="AF1023" s="6">
        <v>0</v>
      </c>
      <c r="AG1023" s="6">
        <v>0</v>
      </c>
      <c r="AH1023" s="6">
        <v>0</v>
      </c>
      <c r="AI1023" s="6">
        <v>0</v>
      </c>
      <c r="AJ1023" s="6">
        <v>0</v>
      </c>
      <c r="AK1023" s="6">
        <v>0</v>
      </c>
      <c r="AL1023" s="6">
        <v>0</v>
      </c>
      <c r="AM1023" s="6">
        <v>0</v>
      </c>
    </row>
    <row r="1024" spans="1:39" ht="15.75">
      <c r="A1024" s="9"/>
      <c r="B1024" s="43" t="s">
        <v>1544</v>
      </c>
      <c r="C1024" s="12" t="s">
        <v>951</v>
      </c>
      <c r="D1024" s="6">
        <v>0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0.23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  <c r="AB1024" s="6">
        <v>0</v>
      </c>
      <c r="AC1024" s="6">
        <v>0</v>
      </c>
      <c r="AD1024" s="6">
        <v>0</v>
      </c>
      <c r="AE1024" s="6">
        <v>0</v>
      </c>
      <c r="AF1024" s="6">
        <v>0</v>
      </c>
      <c r="AG1024" s="6">
        <v>0</v>
      </c>
      <c r="AH1024" s="6">
        <v>0</v>
      </c>
      <c r="AI1024" s="6">
        <v>0</v>
      </c>
      <c r="AJ1024" s="6">
        <v>0</v>
      </c>
      <c r="AK1024" s="6">
        <v>0</v>
      </c>
      <c r="AL1024" s="6">
        <v>0</v>
      </c>
      <c r="AM1024" s="6">
        <v>0</v>
      </c>
    </row>
    <row r="1025" spans="1:39" ht="15.75">
      <c r="A1025" s="9"/>
      <c r="B1025" s="43" t="s">
        <v>1545</v>
      </c>
      <c r="C1025" s="12" t="s">
        <v>951</v>
      </c>
      <c r="D1025" s="6">
        <v>0</v>
      </c>
      <c r="E1025" s="6">
        <v>0</v>
      </c>
      <c r="F1025" s="6">
        <v>0</v>
      </c>
      <c r="G1025" s="6"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0.43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6">
        <v>0</v>
      </c>
      <c r="AB1025" s="6">
        <v>0</v>
      </c>
      <c r="AC1025" s="6">
        <v>0</v>
      </c>
      <c r="AD1025" s="6">
        <v>0</v>
      </c>
      <c r="AE1025" s="6">
        <v>0</v>
      </c>
      <c r="AF1025" s="6">
        <v>0</v>
      </c>
      <c r="AG1025" s="6">
        <v>0</v>
      </c>
      <c r="AH1025" s="6">
        <v>0</v>
      </c>
      <c r="AI1025" s="6">
        <v>0</v>
      </c>
      <c r="AJ1025" s="6">
        <v>0</v>
      </c>
      <c r="AK1025" s="6">
        <v>0</v>
      </c>
      <c r="AL1025" s="6">
        <v>0</v>
      </c>
      <c r="AM1025" s="6">
        <v>0</v>
      </c>
    </row>
    <row r="1026" spans="1:39" ht="15.75">
      <c r="A1026" s="9"/>
      <c r="B1026" s="43" t="s">
        <v>1546</v>
      </c>
      <c r="C1026" s="12" t="s">
        <v>951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0.35199999999999998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0</v>
      </c>
      <c r="AC1026" s="6">
        <v>0</v>
      </c>
      <c r="AD1026" s="6">
        <v>0</v>
      </c>
      <c r="AE1026" s="6">
        <v>0</v>
      </c>
      <c r="AF1026" s="6">
        <v>0</v>
      </c>
      <c r="AG1026" s="6">
        <v>0</v>
      </c>
      <c r="AH1026" s="6">
        <v>0</v>
      </c>
      <c r="AI1026" s="6">
        <v>0</v>
      </c>
      <c r="AJ1026" s="6">
        <v>0</v>
      </c>
      <c r="AK1026" s="6">
        <v>0</v>
      </c>
      <c r="AL1026" s="6">
        <v>0</v>
      </c>
      <c r="AM1026" s="6">
        <v>0</v>
      </c>
    </row>
    <row r="1027" spans="1:39" ht="15.75">
      <c r="A1027" s="9"/>
      <c r="B1027" s="32"/>
      <c r="C1027" s="12"/>
      <c r="D1027" s="6">
        <v>0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0</v>
      </c>
      <c r="AC1027" s="6">
        <v>0</v>
      </c>
      <c r="AD1027" s="6">
        <v>0</v>
      </c>
      <c r="AE1027" s="6">
        <v>0</v>
      </c>
      <c r="AF1027" s="6">
        <v>0</v>
      </c>
      <c r="AG1027" s="6">
        <v>0</v>
      </c>
      <c r="AH1027" s="6">
        <v>0</v>
      </c>
      <c r="AI1027" s="6">
        <v>0</v>
      </c>
      <c r="AJ1027" s="6">
        <v>0</v>
      </c>
      <c r="AK1027" s="6">
        <v>0</v>
      </c>
      <c r="AL1027" s="6">
        <v>0</v>
      </c>
      <c r="AM1027" s="6">
        <v>0</v>
      </c>
    </row>
    <row r="1028" spans="1:39" ht="15.75">
      <c r="A1028" s="9"/>
      <c r="B1028" s="32" t="s">
        <v>68</v>
      </c>
      <c r="C1028" s="12"/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0</v>
      </c>
      <c r="AC1028" s="6">
        <v>0</v>
      </c>
      <c r="AD1028" s="6">
        <v>0</v>
      </c>
      <c r="AE1028" s="6">
        <v>0</v>
      </c>
      <c r="AF1028" s="6">
        <v>0</v>
      </c>
      <c r="AG1028" s="6">
        <v>0</v>
      </c>
      <c r="AH1028" s="6">
        <v>0</v>
      </c>
      <c r="AI1028" s="6">
        <v>0</v>
      </c>
      <c r="AJ1028" s="6">
        <v>0</v>
      </c>
      <c r="AK1028" s="6">
        <v>0</v>
      </c>
      <c r="AL1028" s="6">
        <v>0</v>
      </c>
      <c r="AM1028" s="6">
        <v>0</v>
      </c>
    </row>
    <row r="1029" spans="1:39" ht="30">
      <c r="A1029" s="9"/>
      <c r="B1029" s="38" t="s">
        <v>1419</v>
      </c>
      <c r="C1029" s="12" t="s">
        <v>951</v>
      </c>
      <c r="D1029" s="6">
        <v>0</v>
      </c>
      <c r="E1029" s="6">
        <v>0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0.32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  <c r="AB1029" s="6">
        <v>0</v>
      </c>
      <c r="AC1029" s="6">
        <v>0</v>
      </c>
      <c r="AD1029" s="6">
        <v>0</v>
      </c>
      <c r="AE1029" s="6">
        <v>0</v>
      </c>
      <c r="AF1029" s="6">
        <v>0</v>
      </c>
      <c r="AG1029" s="6">
        <v>0</v>
      </c>
      <c r="AH1029" s="6">
        <v>0</v>
      </c>
      <c r="AI1029" s="6">
        <v>0</v>
      </c>
      <c r="AJ1029" s="6">
        <v>0</v>
      </c>
      <c r="AK1029" s="6">
        <v>0</v>
      </c>
      <c r="AL1029" s="6">
        <v>0</v>
      </c>
      <c r="AM1029" s="6">
        <v>0</v>
      </c>
    </row>
    <row r="1030" spans="1:39" ht="30">
      <c r="A1030" s="9"/>
      <c r="B1030" s="38" t="s">
        <v>1420</v>
      </c>
      <c r="C1030" s="12" t="s">
        <v>951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0.31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0</v>
      </c>
      <c r="AC1030" s="6">
        <v>0</v>
      </c>
      <c r="AD1030" s="6">
        <v>0</v>
      </c>
      <c r="AE1030" s="6">
        <v>0</v>
      </c>
      <c r="AF1030" s="6">
        <v>0</v>
      </c>
      <c r="AG1030" s="6">
        <v>0</v>
      </c>
      <c r="AH1030" s="6">
        <v>0</v>
      </c>
      <c r="AI1030" s="6">
        <v>0</v>
      </c>
      <c r="AJ1030" s="6">
        <v>0</v>
      </c>
      <c r="AK1030" s="6">
        <v>0</v>
      </c>
      <c r="AL1030" s="6">
        <v>0</v>
      </c>
      <c r="AM1030" s="6">
        <v>0</v>
      </c>
    </row>
    <row r="1031" spans="1:39" ht="30">
      <c r="A1031" s="9"/>
      <c r="B1031" s="38" t="s">
        <v>1421</v>
      </c>
      <c r="C1031" s="12" t="s">
        <v>951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0.33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  <c r="AB1031" s="6">
        <v>0</v>
      </c>
      <c r="AC1031" s="6">
        <v>0</v>
      </c>
      <c r="AD1031" s="6">
        <v>0</v>
      </c>
      <c r="AE1031" s="6">
        <v>0</v>
      </c>
      <c r="AF1031" s="6">
        <v>0</v>
      </c>
      <c r="AG1031" s="6">
        <v>0</v>
      </c>
      <c r="AH1031" s="6">
        <v>0</v>
      </c>
      <c r="AI1031" s="6">
        <v>0</v>
      </c>
      <c r="AJ1031" s="6">
        <v>0</v>
      </c>
      <c r="AK1031" s="6">
        <v>0</v>
      </c>
      <c r="AL1031" s="6">
        <v>0</v>
      </c>
      <c r="AM1031" s="6">
        <v>0</v>
      </c>
    </row>
    <row r="1032" spans="1:39" ht="15.75">
      <c r="A1032" s="9"/>
      <c r="B1032" s="32" t="s">
        <v>69</v>
      </c>
      <c r="C1032" s="12" t="s">
        <v>951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  <c r="AB1032" s="6">
        <v>0</v>
      </c>
      <c r="AC1032" s="6">
        <v>0</v>
      </c>
      <c r="AD1032" s="6">
        <v>0</v>
      </c>
      <c r="AE1032" s="6">
        <v>0</v>
      </c>
      <c r="AF1032" s="6">
        <v>0</v>
      </c>
      <c r="AG1032" s="6">
        <v>0</v>
      </c>
      <c r="AH1032" s="6">
        <v>0</v>
      </c>
      <c r="AI1032" s="6">
        <v>0</v>
      </c>
      <c r="AJ1032" s="6">
        <v>0</v>
      </c>
      <c r="AK1032" s="6">
        <v>0</v>
      </c>
      <c r="AL1032" s="6">
        <v>0</v>
      </c>
      <c r="AM1032" s="6">
        <v>0</v>
      </c>
    </row>
    <row r="1033" spans="1:39" ht="15.75">
      <c r="A1033" s="9"/>
      <c r="B1033" s="38" t="s">
        <v>1321</v>
      </c>
      <c r="C1033" s="12" t="s">
        <v>951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1.25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0</v>
      </c>
      <c r="AC1033" s="6">
        <v>0</v>
      </c>
      <c r="AD1033" s="6">
        <v>0</v>
      </c>
      <c r="AE1033" s="6">
        <v>0</v>
      </c>
      <c r="AF1033" s="6">
        <v>0</v>
      </c>
      <c r="AG1033" s="6">
        <v>0</v>
      </c>
      <c r="AH1033" s="6">
        <v>0</v>
      </c>
      <c r="AI1033" s="6">
        <v>0</v>
      </c>
      <c r="AJ1033" s="6">
        <v>0</v>
      </c>
      <c r="AK1033" s="6">
        <v>0</v>
      </c>
      <c r="AL1033" s="6">
        <v>0</v>
      </c>
      <c r="AM1033" s="6">
        <v>0</v>
      </c>
    </row>
    <row r="1034" spans="1:39" ht="15.75">
      <c r="A1034" s="9"/>
      <c r="B1034" s="38" t="s">
        <v>1322</v>
      </c>
      <c r="C1034" s="12" t="s">
        <v>951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1.25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0</v>
      </c>
      <c r="AA1034" s="6">
        <v>0</v>
      </c>
      <c r="AB1034" s="6">
        <v>0</v>
      </c>
      <c r="AC1034" s="6">
        <v>0</v>
      </c>
      <c r="AD1034" s="6">
        <v>0</v>
      </c>
      <c r="AE1034" s="6">
        <v>0</v>
      </c>
      <c r="AF1034" s="6">
        <v>0</v>
      </c>
      <c r="AG1034" s="6">
        <v>0</v>
      </c>
      <c r="AH1034" s="6">
        <v>0</v>
      </c>
      <c r="AI1034" s="6">
        <v>0</v>
      </c>
      <c r="AJ1034" s="6">
        <v>0</v>
      </c>
      <c r="AK1034" s="6">
        <v>0</v>
      </c>
      <c r="AL1034" s="6">
        <v>0</v>
      </c>
      <c r="AM1034" s="6">
        <v>0</v>
      </c>
    </row>
    <row r="1035" spans="1:39" ht="15.75">
      <c r="A1035" s="9"/>
      <c r="B1035" s="32" t="s">
        <v>201</v>
      </c>
      <c r="C1035" s="12"/>
      <c r="D1035" s="6">
        <v>0</v>
      </c>
      <c r="E1035" s="12">
        <v>0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  <c r="N1035" s="12">
        <v>0</v>
      </c>
      <c r="O1035" s="12">
        <v>0</v>
      </c>
      <c r="P1035" s="12">
        <v>0</v>
      </c>
      <c r="Q1035" s="12">
        <v>0</v>
      </c>
      <c r="R1035" s="12">
        <v>0</v>
      </c>
      <c r="S1035" s="12">
        <v>0</v>
      </c>
      <c r="T1035" s="12">
        <v>0</v>
      </c>
      <c r="U1035" s="12">
        <v>0</v>
      </c>
      <c r="V1035" s="12">
        <v>0</v>
      </c>
      <c r="W1035" s="12">
        <v>0</v>
      </c>
      <c r="X1035" s="12">
        <v>0</v>
      </c>
      <c r="Y1035" s="12">
        <v>0</v>
      </c>
      <c r="Z1035" s="12">
        <v>0</v>
      </c>
      <c r="AA1035" s="12">
        <v>0</v>
      </c>
      <c r="AB1035" s="12">
        <v>-1.5810000000000001E-2</v>
      </c>
      <c r="AC1035" s="12">
        <v>0</v>
      </c>
      <c r="AD1035" s="12">
        <v>-1.1679999999999999E-2</v>
      </c>
      <c r="AE1035" s="12">
        <v>0</v>
      </c>
      <c r="AF1035" s="12">
        <v>0</v>
      </c>
      <c r="AG1035" s="12">
        <v>0</v>
      </c>
      <c r="AH1035" s="12">
        <v>0</v>
      </c>
      <c r="AI1035" s="12">
        <v>0</v>
      </c>
      <c r="AJ1035" s="12">
        <v>0</v>
      </c>
      <c r="AK1035" s="12">
        <v>0</v>
      </c>
      <c r="AL1035" s="12">
        <v>0</v>
      </c>
      <c r="AM1035" s="12">
        <v>0</v>
      </c>
    </row>
    <row r="1036" spans="1:39" ht="15.75">
      <c r="A1036" s="9"/>
      <c r="B1036" s="32" t="s">
        <v>195</v>
      </c>
      <c r="C1036" s="12"/>
      <c r="D1036" s="6">
        <v>0</v>
      </c>
      <c r="E1036" s="12">
        <v>0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0</v>
      </c>
      <c r="N1036" s="12">
        <v>0</v>
      </c>
      <c r="O1036" s="12">
        <v>0</v>
      </c>
      <c r="P1036" s="12">
        <v>0</v>
      </c>
      <c r="Q1036" s="12">
        <v>0</v>
      </c>
      <c r="R1036" s="12">
        <v>0</v>
      </c>
      <c r="S1036" s="12">
        <v>0</v>
      </c>
      <c r="T1036" s="12">
        <v>0</v>
      </c>
      <c r="U1036" s="12">
        <v>0</v>
      </c>
      <c r="V1036" s="12">
        <v>0</v>
      </c>
      <c r="W1036" s="12">
        <v>0</v>
      </c>
      <c r="X1036" s="12">
        <v>0</v>
      </c>
      <c r="Y1036" s="12">
        <v>0</v>
      </c>
      <c r="Z1036" s="12">
        <v>0</v>
      </c>
      <c r="AA1036" s="12">
        <v>0</v>
      </c>
      <c r="AB1036" s="12">
        <v>0</v>
      </c>
      <c r="AC1036" s="12">
        <v>0</v>
      </c>
      <c r="AD1036" s="12">
        <v>0</v>
      </c>
      <c r="AE1036" s="12">
        <v>0</v>
      </c>
      <c r="AF1036" s="12">
        <v>0</v>
      </c>
      <c r="AG1036" s="12">
        <v>0</v>
      </c>
      <c r="AH1036" s="12">
        <v>0</v>
      </c>
      <c r="AI1036" s="12">
        <v>0</v>
      </c>
      <c r="AJ1036" s="12">
        <v>0</v>
      </c>
      <c r="AK1036" s="12">
        <v>0</v>
      </c>
      <c r="AL1036" s="12">
        <v>0</v>
      </c>
      <c r="AM1036" s="12">
        <v>0</v>
      </c>
    </row>
    <row r="1037" spans="1:39" ht="30">
      <c r="A1037" s="9"/>
      <c r="B1037" s="38" t="s">
        <v>1547</v>
      </c>
      <c r="C1037" s="12" t="s">
        <v>952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1.18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0</v>
      </c>
      <c r="AC1037" s="6">
        <v>0</v>
      </c>
      <c r="AD1037" s="6">
        <v>0</v>
      </c>
      <c r="AE1037" s="6">
        <v>0</v>
      </c>
      <c r="AF1037" s="6">
        <v>0</v>
      </c>
      <c r="AG1037" s="6">
        <v>0</v>
      </c>
      <c r="AH1037" s="6">
        <v>0</v>
      </c>
      <c r="AI1037" s="6">
        <v>0</v>
      </c>
      <c r="AJ1037" s="6">
        <v>0</v>
      </c>
      <c r="AK1037" s="6">
        <v>0</v>
      </c>
      <c r="AL1037" s="6">
        <v>0</v>
      </c>
      <c r="AM1037" s="6">
        <v>0</v>
      </c>
    </row>
    <row r="1038" spans="1:39" ht="15.75">
      <c r="A1038" s="9"/>
      <c r="B1038" s="38" t="s">
        <v>1548</v>
      </c>
      <c r="C1038" s="12" t="s">
        <v>952</v>
      </c>
      <c r="D1038" s="6">
        <v>0</v>
      </c>
      <c r="E1038" s="6">
        <v>0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0.68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0</v>
      </c>
      <c r="AC1038" s="6">
        <v>0</v>
      </c>
      <c r="AD1038" s="6">
        <v>0</v>
      </c>
      <c r="AE1038" s="6">
        <v>0</v>
      </c>
      <c r="AF1038" s="6">
        <v>0</v>
      </c>
      <c r="AG1038" s="6">
        <v>0</v>
      </c>
      <c r="AH1038" s="6">
        <v>0</v>
      </c>
      <c r="AI1038" s="6">
        <v>0</v>
      </c>
      <c r="AJ1038" s="6">
        <v>0</v>
      </c>
      <c r="AK1038" s="6">
        <v>0</v>
      </c>
      <c r="AL1038" s="6">
        <v>0</v>
      </c>
      <c r="AM1038" s="6">
        <v>0</v>
      </c>
    </row>
    <row r="1039" spans="1:39" ht="15.75">
      <c r="A1039" s="9"/>
      <c r="B1039" s="38" t="s">
        <v>1549</v>
      </c>
      <c r="C1039" s="12" t="s">
        <v>952</v>
      </c>
      <c r="D1039" s="6">
        <v>0</v>
      </c>
      <c r="E1039" s="6">
        <v>0</v>
      </c>
      <c r="F1039" s="6">
        <v>0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0.495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0</v>
      </c>
      <c r="AC1039" s="6">
        <v>0</v>
      </c>
      <c r="AD1039" s="6">
        <v>0</v>
      </c>
      <c r="AE1039" s="6">
        <v>0</v>
      </c>
      <c r="AF1039" s="6">
        <v>0</v>
      </c>
      <c r="AG1039" s="6">
        <v>0</v>
      </c>
      <c r="AH1039" s="6">
        <v>0</v>
      </c>
      <c r="AI1039" s="6">
        <v>0</v>
      </c>
      <c r="AJ1039" s="6">
        <v>0</v>
      </c>
      <c r="AK1039" s="6">
        <v>0</v>
      </c>
      <c r="AL1039" s="6">
        <v>0</v>
      </c>
      <c r="AM1039" s="6">
        <v>0</v>
      </c>
    </row>
    <row r="1040" spans="1:39" ht="30">
      <c r="A1040" s="9"/>
      <c r="B1040" s="38" t="s">
        <v>1550</v>
      </c>
      <c r="C1040" s="12" t="s">
        <v>952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0.63</v>
      </c>
      <c r="Q1040" s="6">
        <v>0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0</v>
      </c>
      <c r="AC1040" s="6">
        <v>0</v>
      </c>
      <c r="AD1040" s="6">
        <v>0</v>
      </c>
      <c r="AE1040" s="6">
        <v>0</v>
      </c>
      <c r="AF1040" s="6">
        <v>0</v>
      </c>
      <c r="AG1040" s="6">
        <v>0</v>
      </c>
      <c r="AH1040" s="6">
        <v>0</v>
      </c>
      <c r="AI1040" s="6">
        <v>0</v>
      </c>
      <c r="AJ1040" s="6">
        <v>0</v>
      </c>
      <c r="AK1040" s="6">
        <v>0</v>
      </c>
      <c r="AL1040" s="6">
        <v>0</v>
      </c>
      <c r="AM1040" s="6">
        <v>0</v>
      </c>
    </row>
    <row r="1041" spans="1:39" ht="30">
      <c r="A1041" s="9"/>
      <c r="B1041" s="38" t="s">
        <v>1551</v>
      </c>
      <c r="C1041" s="12" t="s">
        <v>952</v>
      </c>
      <c r="D1041" s="6">
        <v>0</v>
      </c>
      <c r="E1041" s="6">
        <v>0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0.20399999999999999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6">
        <v>0</v>
      </c>
      <c r="AE1041" s="6">
        <v>0</v>
      </c>
      <c r="AF1041" s="6">
        <v>0</v>
      </c>
      <c r="AG1041" s="6">
        <v>0</v>
      </c>
      <c r="AH1041" s="6">
        <v>0</v>
      </c>
      <c r="AI1041" s="6">
        <v>0</v>
      </c>
      <c r="AJ1041" s="6">
        <v>0</v>
      </c>
      <c r="AK1041" s="6">
        <v>0</v>
      </c>
      <c r="AL1041" s="6">
        <v>0</v>
      </c>
      <c r="AM1041" s="6">
        <v>0</v>
      </c>
    </row>
    <row r="1042" spans="1:39" ht="15.75">
      <c r="A1042" s="9"/>
      <c r="B1042" s="38" t="s">
        <v>1552</v>
      </c>
      <c r="C1042" s="12" t="s">
        <v>952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0.13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0</v>
      </c>
      <c r="AC1042" s="6">
        <v>0</v>
      </c>
      <c r="AD1042" s="6">
        <v>0</v>
      </c>
      <c r="AE1042" s="6">
        <v>0</v>
      </c>
      <c r="AF1042" s="6">
        <v>0</v>
      </c>
      <c r="AG1042" s="6">
        <v>0</v>
      </c>
      <c r="AH1042" s="6">
        <v>0</v>
      </c>
      <c r="AI1042" s="6">
        <v>0</v>
      </c>
      <c r="AJ1042" s="6">
        <v>0</v>
      </c>
      <c r="AK1042" s="6">
        <v>0</v>
      </c>
      <c r="AL1042" s="6">
        <v>0</v>
      </c>
      <c r="AM1042" s="6">
        <v>0</v>
      </c>
    </row>
    <row r="1043" spans="1:39" ht="30">
      <c r="A1043" s="9"/>
      <c r="B1043" s="38" t="s">
        <v>1553</v>
      </c>
      <c r="C1043" s="12" t="s">
        <v>952</v>
      </c>
      <c r="D1043" s="6">
        <v>0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0.16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0</v>
      </c>
      <c r="AC1043" s="6">
        <v>0</v>
      </c>
      <c r="AD1043" s="6">
        <v>0</v>
      </c>
      <c r="AE1043" s="6">
        <v>0</v>
      </c>
      <c r="AF1043" s="6">
        <v>0</v>
      </c>
      <c r="AG1043" s="6">
        <v>0</v>
      </c>
      <c r="AH1043" s="6">
        <v>0</v>
      </c>
      <c r="AI1043" s="6">
        <v>0</v>
      </c>
      <c r="AJ1043" s="6">
        <v>0</v>
      </c>
      <c r="AK1043" s="6">
        <v>0</v>
      </c>
      <c r="AL1043" s="6">
        <v>0</v>
      </c>
      <c r="AM1043" s="6">
        <v>0</v>
      </c>
    </row>
    <row r="1044" spans="1:39" ht="15.75">
      <c r="A1044" s="9"/>
      <c r="B1044" s="38" t="s">
        <v>1554</v>
      </c>
      <c r="C1044" s="12" t="s">
        <v>952</v>
      </c>
      <c r="D1044" s="6">
        <v>0</v>
      </c>
      <c r="E1044" s="6">
        <v>0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0.16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0</v>
      </c>
      <c r="V1044" s="6">
        <v>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  <c r="AB1044" s="6">
        <v>0</v>
      </c>
      <c r="AC1044" s="6">
        <v>0</v>
      </c>
      <c r="AD1044" s="6">
        <v>0</v>
      </c>
      <c r="AE1044" s="6">
        <v>0</v>
      </c>
      <c r="AF1044" s="6">
        <v>0</v>
      </c>
      <c r="AG1044" s="6">
        <v>0</v>
      </c>
      <c r="AH1044" s="6">
        <v>0</v>
      </c>
      <c r="AI1044" s="6">
        <v>0</v>
      </c>
      <c r="AJ1044" s="6">
        <v>0</v>
      </c>
      <c r="AK1044" s="6">
        <v>0</v>
      </c>
      <c r="AL1044" s="6">
        <v>0</v>
      </c>
      <c r="AM1044" s="6">
        <v>0</v>
      </c>
    </row>
    <row r="1045" spans="1:39" ht="15.75">
      <c r="A1045" s="9"/>
      <c r="B1045" s="38" t="s">
        <v>1555</v>
      </c>
      <c r="C1045" s="12" t="s">
        <v>952</v>
      </c>
      <c r="D1045" s="6">
        <v>0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0.09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0</v>
      </c>
      <c r="W1045" s="6">
        <v>0</v>
      </c>
      <c r="X1045" s="6">
        <v>0</v>
      </c>
      <c r="Y1045" s="6">
        <v>0</v>
      </c>
      <c r="Z1045" s="6">
        <v>0</v>
      </c>
      <c r="AA1045" s="6">
        <v>0</v>
      </c>
      <c r="AB1045" s="6">
        <v>0</v>
      </c>
      <c r="AC1045" s="6">
        <v>0</v>
      </c>
      <c r="AD1045" s="6">
        <v>0</v>
      </c>
      <c r="AE1045" s="6">
        <v>0</v>
      </c>
      <c r="AF1045" s="6">
        <v>0</v>
      </c>
      <c r="AG1045" s="6">
        <v>0</v>
      </c>
      <c r="AH1045" s="6">
        <v>0</v>
      </c>
      <c r="AI1045" s="6">
        <v>0</v>
      </c>
      <c r="AJ1045" s="6">
        <v>0</v>
      </c>
      <c r="AK1045" s="6">
        <v>0</v>
      </c>
      <c r="AL1045" s="6">
        <v>0</v>
      </c>
      <c r="AM1045" s="6">
        <v>0</v>
      </c>
    </row>
    <row r="1046" spans="1:39" ht="15.75">
      <c r="A1046" s="9"/>
      <c r="B1046" s="32" t="s">
        <v>68</v>
      </c>
      <c r="C1046" s="12"/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  <c r="V1046" s="6">
        <v>0</v>
      </c>
      <c r="W1046" s="6">
        <v>0</v>
      </c>
      <c r="X1046" s="6">
        <v>0</v>
      </c>
      <c r="Y1046" s="6">
        <v>0</v>
      </c>
      <c r="Z1046" s="6">
        <v>0</v>
      </c>
      <c r="AA1046" s="6">
        <v>0</v>
      </c>
      <c r="AB1046" s="6">
        <v>0</v>
      </c>
      <c r="AC1046" s="6">
        <v>0</v>
      </c>
      <c r="AD1046" s="6">
        <v>0</v>
      </c>
      <c r="AE1046" s="6">
        <v>0</v>
      </c>
      <c r="AF1046" s="6">
        <v>0</v>
      </c>
      <c r="AG1046" s="6">
        <v>0</v>
      </c>
      <c r="AH1046" s="6">
        <v>0</v>
      </c>
      <c r="AI1046" s="6">
        <v>0</v>
      </c>
      <c r="AJ1046" s="6">
        <v>0</v>
      </c>
      <c r="AK1046" s="6">
        <v>0</v>
      </c>
      <c r="AL1046" s="6">
        <v>0</v>
      </c>
      <c r="AM1046" s="6">
        <v>0</v>
      </c>
    </row>
    <row r="1047" spans="1:39" ht="30">
      <c r="A1047" s="9"/>
      <c r="B1047" s="38" t="s">
        <v>1422</v>
      </c>
      <c r="C1047" s="12" t="s">
        <v>952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1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0</v>
      </c>
      <c r="AB1047" s="6">
        <v>0</v>
      </c>
      <c r="AC1047" s="6">
        <v>0</v>
      </c>
      <c r="AD1047" s="6">
        <v>0</v>
      </c>
      <c r="AE1047" s="6">
        <v>0</v>
      </c>
      <c r="AF1047" s="6">
        <v>0</v>
      </c>
      <c r="AG1047" s="6">
        <v>0</v>
      </c>
      <c r="AH1047" s="6">
        <v>0</v>
      </c>
      <c r="AI1047" s="6">
        <v>0</v>
      </c>
      <c r="AJ1047" s="6">
        <v>0</v>
      </c>
      <c r="AK1047" s="6">
        <v>0</v>
      </c>
      <c r="AL1047" s="6">
        <v>0</v>
      </c>
      <c r="AM1047" s="6">
        <v>0</v>
      </c>
    </row>
    <row r="1048" spans="1:39" ht="15.75">
      <c r="A1048" s="9"/>
      <c r="B1048" s="32" t="s">
        <v>69</v>
      </c>
      <c r="C1048" s="12"/>
      <c r="D1048" s="6">
        <v>0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  <c r="AB1048" s="6">
        <v>0</v>
      </c>
      <c r="AC1048" s="6">
        <v>0</v>
      </c>
      <c r="AD1048" s="6">
        <v>0</v>
      </c>
      <c r="AE1048" s="6">
        <v>0</v>
      </c>
      <c r="AF1048" s="6">
        <v>0</v>
      </c>
      <c r="AG1048" s="6">
        <v>0</v>
      </c>
      <c r="AH1048" s="6">
        <v>0</v>
      </c>
      <c r="AI1048" s="6">
        <v>0</v>
      </c>
      <c r="AJ1048" s="6">
        <v>0</v>
      </c>
      <c r="AK1048" s="6">
        <v>0</v>
      </c>
      <c r="AL1048" s="6">
        <v>0</v>
      </c>
      <c r="AM1048" s="6">
        <v>0</v>
      </c>
    </row>
    <row r="1049" spans="1:39" ht="30">
      <c r="A1049" s="9"/>
      <c r="B1049" s="38" t="s">
        <v>1323</v>
      </c>
      <c r="C1049" s="12" t="s">
        <v>952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0.14000000000000001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0</v>
      </c>
      <c r="X1049" s="6">
        <v>0</v>
      </c>
      <c r="Y1049" s="6">
        <v>0</v>
      </c>
      <c r="Z1049" s="6">
        <v>0</v>
      </c>
      <c r="AA1049" s="6">
        <v>0</v>
      </c>
      <c r="AB1049" s="6">
        <v>0</v>
      </c>
      <c r="AC1049" s="6">
        <v>0</v>
      </c>
      <c r="AD1049" s="6">
        <v>0</v>
      </c>
      <c r="AE1049" s="6">
        <v>0</v>
      </c>
      <c r="AF1049" s="6">
        <v>0</v>
      </c>
      <c r="AG1049" s="6">
        <v>0</v>
      </c>
      <c r="AH1049" s="6">
        <v>0</v>
      </c>
      <c r="AI1049" s="6">
        <v>0</v>
      </c>
      <c r="AJ1049" s="6">
        <v>0</v>
      </c>
      <c r="AK1049" s="6">
        <v>0</v>
      </c>
      <c r="AL1049" s="6">
        <v>0</v>
      </c>
      <c r="AM1049" s="6">
        <v>0</v>
      </c>
    </row>
    <row r="1050" spans="1:39" ht="30">
      <c r="A1050" s="9"/>
      <c r="B1050" s="38" t="s">
        <v>1324</v>
      </c>
      <c r="C1050" s="12" t="s">
        <v>952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0.05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0</v>
      </c>
      <c r="AC1050" s="6">
        <v>0</v>
      </c>
      <c r="AD1050" s="6">
        <v>0</v>
      </c>
      <c r="AE1050" s="6">
        <v>0</v>
      </c>
      <c r="AF1050" s="6">
        <v>0</v>
      </c>
      <c r="AG1050" s="6">
        <v>0</v>
      </c>
      <c r="AH1050" s="6">
        <v>0</v>
      </c>
      <c r="AI1050" s="6">
        <v>0</v>
      </c>
      <c r="AJ1050" s="6">
        <v>0</v>
      </c>
      <c r="AK1050" s="6">
        <v>0</v>
      </c>
      <c r="AL1050" s="6">
        <v>0</v>
      </c>
      <c r="AM1050" s="6">
        <v>0</v>
      </c>
    </row>
    <row r="1051" spans="1:39" ht="30">
      <c r="A1051" s="9"/>
      <c r="B1051" s="38" t="s">
        <v>1325</v>
      </c>
      <c r="C1051" s="12" t="s">
        <v>952</v>
      </c>
      <c r="D1051" s="6">
        <v>0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0.05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0</v>
      </c>
      <c r="AC1051" s="6">
        <v>0</v>
      </c>
      <c r="AD1051" s="6">
        <v>0</v>
      </c>
      <c r="AE1051" s="6">
        <v>0</v>
      </c>
      <c r="AF1051" s="6">
        <v>0</v>
      </c>
      <c r="AG1051" s="6">
        <v>0</v>
      </c>
      <c r="AH1051" s="6">
        <v>0</v>
      </c>
      <c r="AI1051" s="6">
        <v>0</v>
      </c>
      <c r="AJ1051" s="6">
        <v>0</v>
      </c>
      <c r="AK1051" s="6">
        <v>0</v>
      </c>
      <c r="AL1051" s="6">
        <v>0</v>
      </c>
      <c r="AM1051" s="6">
        <v>0</v>
      </c>
    </row>
    <row r="1052" spans="1:39" ht="30">
      <c r="A1052" s="9"/>
      <c r="B1052" s="38" t="s">
        <v>1326</v>
      </c>
      <c r="C1052" s="12" t="s">
        <v>952</v>
      </c>
      <c r="D1052" s="6">
        <v>0</v>
      </c>
      <c r="E1052" s="6">
        <v>0</v>
      </c>
      <c r="F1052" s="6">
        <v>0</v>
      </c>
      <c r="G1052" s="6">
        <v>0</v>
      </c>
      <c r="H1052" s="6">
        <f>0.227-0.23</f>
        <v>-3.0000000000000027E-3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0.22700000000000001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0</v>
      </c>
      <c r="AC1052" s="6">
        <v>0</v>
      </c>
      <c r="AD1052" s="6">
        <v>0</v>
      </c>
      <c r="AE1052" s="6">
        <v>0</v>
      </c>
      <c r="AF1052" s="6">
        <v>0</v>
      </c>
      <c r="AG1052" s="6">
        <v>0</v>
      </c>
      <c r="AH1052" s="6">
        <v>0</v>
      </c>
      <c r="AI1052" s="6">
        <v>0</v>
      </c>
      <c r="AJ1052" s="6">
        <v>0</v>
      </c>
      <c r="AK1052" s="6">
        <v>0</v>
      </c>
      <c r="AL1052" s="6">
        <v>0</v>
      </c>
      <c r="AM1052" s="6">
        <v>0</v>
      </c>
    </row>
    <row r="1053" spans="1:39" ht="30">
      <c r="A1053" s="9"/>
      <c r="B1053" s="38" t="s">
        <v>1327</v>
      </c>
      <c r="C1053" s="12" t="s">
        <v>952</v>
      </c>
      <c r="D1053" s="6">
        <v>0</v>
      </c>
      <c r="E1053" s="6">
        <v>0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0.12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0</v>
      </c>
      <c r="AC1053" s="6">
        <v>0</v>
      </c>
      <c r="AD1053" s="6">
        <v>0</v>
      </c>
      <c r="AE1053" s="6">
        <v>0</v>
      </c>
      <c r="AF1053" s="6">
        <v>0</v>
      </c>
      <c r="AG1053" s="6">
        <v>0</v>
      </c>
      <c r="AH1053" s="6">
        <v>0</v>
      </c>
      <c r="AI1053" s="6">
        <v>0</v>
      </c>
      <c r="AJ1053" s="6">
        <v>0</v>
      </c>
      <c r="AK1053" s="6">
        <v>0</v>
      </c>
      <c r="AL1053" s="6">
        <v>0</v>
      </c>
      <c r="AM1053" s="6">
        <v>0</v>
      </c>
    </row>
    <row r="1054" spans="1:39" ht="30">
      <c r="A1054" s="9"/>
      <c r="B1054" s="38" t="s">
        <v>1328</v>
      </c>
      <c r="C1054" s="12" t="s">
        <v>952</v>
      </c>
      <c r="D1054" s="6">
        <v>0</v>
      </c>
      <c r="E1054" s="6">
        <v>0</v>
      </c>
      <c r="F1054" s="6">
        <v>0</v>
      </c>
      <c r="G1054" s="6">
        <v>0</v>
      </c>
      <c r="H1054" s="6">
        <f>0.26-0.21</f>
        <v>5.0000000000000017E-2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0.26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  <c r="V1054" s="6">
        <v>0</v>
      </c>
      <c r="W1054" s="6">
        <v>0</v>
      </c>
      <c r="X1054" s="6">
        <v>0</v>
      </c>
      <c r="Y1054" s="6">
        <v>0</v>
      </c>
      <c r="Z1054" s="6">
        <v>0</v>
      </c>
      <c r="AA1054" s="6">
        <v>0</v>
      </c>
      <c r="AB1054" s="6">
        <v>0</v>
      </c>
      <c r="AC1054" s="6">
        <v>0</v>
      </c>
      <c r="AD1054" s="6">
        <v>0</v>
      </c>
      <c r="AE1054" s="6">
        <v>0</v>
      </c>
      <c r="AF1054" s="6">
        <v>0</v>
      </c>
      <c r="AG1054" s="6">
        <v>0</v>
      </c>
      <c r="AH1054" s="6">
        <v>0</v>
      </c>
      <c r="AI1054" s="6">
        <v>0</v>
      </c>
      <c r="AJ1054" s="6">
        <v>0</v>
      </c>
      <c r="AK1054" s="6">
        <v>0</v>
      </c>
      <c r="AL1054" s="6">
        <v>0</v>
      </c>
      <c r="AM1054" s="6">
        <v>0</v>
      </c>
    </row>
    <row r="1055" spans="1:39" ht="30">
      <c r="A1055" s="9"/>
      <c r="B1055" s="38" t="s">
        <v>1329</v>
      </c>
      <c r="C1055" s="12" t="s">
        <v>952</v>
      </c>
      <c r="D1055" s="6">
        <v>0</v>
      </c>
      <c r="E1055" s="6">
        <v>0</v>
      </c>
      <c r="F1055" s="6">
        <v>0</v>
      </c>
      <c r="G1055" s="6">
        <v>0</v>
      </c>
      <c r="H1055" s="6">
        <f>0.24-0.26</f>
        <v>-2.0000000000000018E-2</v>
      </c>
      <c r="I1055" s="6">
        <v>0</v>
      </c>
      <c r="J1055" s="6">
        <v>0</v>
      </c>
      <c r="K1055" s="6">
        <v>0</v>
      </c>
      <c r="L1055" s="6">
        <v>0</v>
      </c>
      <c r="M1055" s="6">
        <v>0</v>
      </c>
      <c r="N1055" s="6">
        <v>0.24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0</v>
      </c>
      <c r="W1055" s="6">
        <v>0</v>
      </c>
      <c r="X1055" s="6">
        <v>0</v>
      </c>
      <c r="Y1055" s="6">
        <v>0</v>
      </c>
      <c r="Z1055" s="6">
        <v>0</v>
      </c>
      <c r="AA1055" s="6">
        <v>0</v>
      </c>
      <c r="AB1055" s="6">
        <v>0</v>
      </c>
      <c r="AC1055" s="6">
        <v>0</v>
      </c>
      <c r="AD1055" s="6">
        <v>0</v>
      </c>
      <c r="AE1055" s="6">
        <v>0</v>
      </c>
      <c r="AF1055" s="6">
        <v>0</v>
      </c>
      <c r="AG1055" s="6">
        <v>0</v>
      </c>
      <c r="AH1055" s="6">
        <v>0</v>
      </c>
      <c r="AI1055" s="6">
        <v>0</v>
      </c>
      <c r="AJ1055" s="6">
        <v>0</v>
      </c>
      <c r="AK1055" s="6">
        <v>0</v>
      </c>
      <c r="AL1055" s="6">
        <v>0</v>
      </c>
      <c r="AM1055" s="6">
        <v>0</v>
      </c>
    </row>
    <row r="1056" spans="1:39" ht="30">
      <c r="A1056" s="9"/>
      <c r="B1056" s="38" t="s">
        <v>1330</v>
      </c>
      <c r="C1056" s="12" t="s">
        <v>952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0.1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0</v>
      </c>
      <c r="AC1056" s="6">
        <v>0</v>
      </c>
      <c r="AD1056" s="6">
        <v>0</v>
      </c>
      <c r="AE1056" s="6">
        <v>0</v>
      </c>
      <c r="AF1056" s="6">
        <v>0</v>
      </c>
      <c r="AG1056" s="6">
        <v>0</v>
      </c>
      <c r="AH1056" s="6">
        <v>0</v>
      </c>
      <c r="AI1056" s="6">
        <v>0</v>
      </c>
      <c r="AJ1056" s="6">
        <v>0</v>
      </c>
      <c r="AK1056" s="6">
        <v>0</v>
      </c>
      <c r="AL1056" s="6">
        <v>0</v>
      </c>
      <c r="AM1056" s="6">
        <v>0</v>
      </c>
    </row>
    <row r="1057" spans="1:39" ht="30">
      <c r="A1057" s="9"/>
      <c r="B1057" s="38" t="s">
        <v>1331</v>
      </c>
      <c r="C1057" s="12" t="s">
        <v>952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0.1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  <c r="V1057" s="6">
        <v>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  <c r="AB1057" s="6">
        <v>0</v>
      </c>
      <c r="AC1057" s="6">
        <v>0</v>
      </c>
      <c r="AD1057" s="6">
        <v>0</v>
      </c>
      <c r="AE1057" s="6">
        <v>0</v>
      </c>
      <c r="AF1057" s="6">
        <v>0</v>
      </c>
      <c r="AG1057" s="6">
        <v>0</v>
      </c>
      <c r="AH1057" s="6">
        <v>0</v>
      </c>
      <c r="AI1057" s="6">
        <v>0</v>
      </c>
      <c r="AJ1057" s="6">
        <v>0</v>
      </c>
      <c r="AK1057" s="6">
        <v>0</v>
      </c>
      <c r="AL1057" s="6">
        <v>0</v>
      </c>
      <c r="AM1057" s="6">
        <v>0</v>
      </c>
    </row>
    <row r="1058" spans="1:39" ht="30">
      <c r="A1058" s="9"/>
      <c r="B1058" s="38" t="s">
        <v>1332</v>
      </c>
      <c r="C1058" s="12" t="s">
        <v>952</v>
      </c>
      <c r="D1058" s="6">
        <v>0</v>
      </c>
      <c r="E1058" s="6">
        <v>0</v>
      </c>
      <c r="F1058" s="6">
        <v>0</v>
      </c>
      <c r="G1058" s="6">
        <v>0</v>
      </c>
      <c r="H1058" s="6">
        <f>0.11-0.12</f>
        <v>-9.999999999999995E-3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0.11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0</v>
      </c>
      <c r="W1058" s="6">
        <v>0</v>
      </c>
      <c r="X1058" s="6">
        <v>0</v>
      </c>
      <c r="Y1058" s="6">
        <v>0</v>
      </c>
      <c r="Z1058" s="6">
        <v>0</v>
      </c>
      <c r="AA1058" s="6">
        <v>0</v>
      </c>
      <c r="AB1058" s="6">
        <v>0</v>
      </c>
      <c r="AC1058" s="6">
        <v>0</v>
      </c>
      <c r="AD1058" s="6">
        <v>0</v>
      </c>
      <c r="AE1058" s="6">
        <v>0</v>
      </c>
      <c r="AF1058" s="6">
        <v>0</v>
      </c>
      <c r="AG1058" s="6">
        <v>0</v>
      </c>
      <c r="AH1058" s="6">
        <v>0</v>
      </c>
      <c r="AI1058" s="6">
        <v>0</v>
      </c>
      <c r="AJ1058" s="6">
        <v>0</v>
      </c>
      <c r="AK1058" s="6">
        <v>0</v>
      </c>
      <c r="AL1058" s="6">
        <v>0</v>
      </c>
      <c r="AM1058" s="6">
        <v>0</v>
      </c>
    </row>
    <row r="1059" spans="1:39" ht="30">
      <c r="A1059" s="9"/>
      <c r="B1059" s="38" t="s">
        <v>1333</v>
      </c>
      <c r="C1059" s="12" t="s">
        <v>952</v>
      </c>
      <c r="D1059" s="6">
        <v>0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6">
        <v>0</v>
      </c>
      <c r="L1059" s="6">
        <v>0</v>
      </c>
      <c r="M1059" s="6">
        <v>0</v>
      </c>
      <c r="N1059" s="6">
        <v>0.08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0</v>
      </c>
      <c r="V1059" s="6">
        <v>0</v>
      </c>
      <c r="W1059" s="6">
        <v>0</v>
      </c>
      <c r="X1059" s="6">
        <v>0</v>
      </c>
      <c r="Y1059" s="6">
        <v>0</v>
      </c>
      <c r="Z1059" s="6">
        <v>0</v>
      </c>
      <c r="AA1059" s="6">
        <v>0</v>
      </c>
      <c r="AB1059" s="6">
        <v>0</v>
      </c>
      <c r="AC1059" s="6">
        <v>0</v>
      </c>
      <c r="AD1059" s="6">
        <v>0</v>
      </c>
      <c r="AE1059" s="6">
        <v>0</v>
      </c>
      <c r="AF1059" s="6">
        <v>0</v>
      </c>
      <c r="AG1059" s="6">
        <v>0</v>
      </c>
      <c r="AH1059" s="6">
        <v>0</v>
      </c>
      <c r="AI1059" s="6">
        <v>0</v>
      </c>
      <c r="AJ1059" s="6">
        <v>0</v>
      </c>
      <c r="AK1059" s="6">
        <v>0</v>
      </c>
      <c r="AL1059" s="6">
        <v>0</v>
      </c>
      <c r="AM1059" s="6">
        <v>0</v>
      </c>
    </row>
    <row r="1060" spans="1:39" ht="30">
      <c r="A1060" s="9"/>
      <c r="B1060" s="38" t="s">
        <v>1334</v>
      </c>
      <c r="C1060" s="12" t="s">
        <v>952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0.08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0</v>
      </c>
      <c r="AC1060" s="6">
        <v>0</v>
      </c>
      <c r="AD1060" s="6">
        <v>0</v>
      </c>
      <c r="AE1060" s="6">
        <v>0</v>
      </c>
      <c r="AF1060" s="6">
        <v>0</v>
      </c>
      <c r="AG1060" s="6">
        <v>0</v>
      </c>
      <c r="AH1060" s="6">
        <v>0</v>
      </c>
      <c r="AI1060" s="6">
        <v>0</v>
      </c>
      <c r="AJ1060" s="6">
        <v>0</v>
      </c>
      <c r="AK1060" s="6">
        <v>0</v>
      </c>
      <c r="AL1060" s="6">
        <v>0</v>
      </c>
      <c r="AM1060" s="6">
        <v>0</v>
      </c>
    </row>
    <row r="1061" spans="1:39" ht="30">
      <c r="A1061" s="9"/>
      <c r="B1061" s="38" t="s">
        <v>1335</v>
      </c>
      <c r="C1061" s="12" t="s">
        <v>952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0.05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  <c r="V1061" s="6">
        <v>0</v>
      </c>
      <c r="W1061" s="6">
        <v>0</v>
      </c>
      <c r="X1061" s="6">
        <v>0</v>
      </c>
      <c r="Y1061" s="6">
        <v>0</v>
      </c>
      <c r="Z1061" s="6">
        <v>0</v>
      </c>
      <c r="AA1061" s="6">
        <v>0</v>
      </c>
      <c r="AB1061" s="6">
        <v>0</v>
      </c>
      <c r="AC1061" s="6">
        <v>0</v>
      </c>
      <c r="AD1061" s="6">
        <v>0</v>
      </c>
      <c r="AE1061" s="6">
        <v>0</v>
      </c>
      <c r="AF1061" s="6">
        <v>0</v>
      </c>
      <c r="AG1061" s="6">
        <v>0</v>
      </c>
      <c r="AH1061" s="6">
        <v>0</v>
      </c>
      <c r="AI1061" s="6">
        <v>0</v>
      </c>
      <c r="AJ1061" s="6">
        <v>0</v>
      </c>
      <c r="AK1061" s="6">
        <v>0</v>
      </c>
      <c r="AL1061" s="6">
        <v>0</v>
      </c>
      <c r="AM1061" s="6">
        <v>0</v>
      </c>
    </row>
    <row r="1062" spans="1:39" ht="15.75">
      <c r="A1062" s="9"/>
      <c r="B1062" s="38" t="s">
        <v>1336</v>
      </c>
      <c r="C1062" s="12" t="s">
        <v>952</v>
      </c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f>0.64-0.5</f>
        <v>0.14000000000000001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0.64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0</v>
      </c>
      <c r="AC1062" s="6">
        <v>0</v>
      </c>
      <c r="AD1062" s="6">
        <v>0</v>
      </c>
      <c r="AE1062" s="6">
        <v>0</v>
      </c>
      <c r="AF1062" s="6">
        <v>0</v>
      </c>
      <c r="AG1062" s="6">
        <v>0</v>
      </c>
      <c r="AH1062" s="6">
        <v>0</v>
      </c>
      <c r="AI1062" s="6">
        <v>0</v>
      </c>
      <c r="AJ1062" s="6">
        <v>0</v>
      </c>
      <c r="AK1062" s="6">
        <v>0</v>
      </c>
      <c r="AL1062" s="6">
        <v>0</v>
      </c>
      <c r="AM1062" s="6">
        <v>0</v>
      </c>
    </row>
    <row r="1063" spans="1:39" ht="32.25" customHeight="1">
      <c r="A1063" s="9"/>
      <c r="B1063" s="38" t="s">
        <v>1337</v>
      </c>
      <c r="C1063" s="12" t="s">
        <v>952</v>
      </c>
      <c r="D1063" s="6">
        <v>0</v>
      </c>
      <c r="E1063" s="6">
        <v>0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0.4</v>
      </c>
      <c r="Q1063" s="6">
        <v>0</v>
      </c>
      <c r="R1063" s="6">
        <v>0</v>
      </c>
      <c r="S1063" s="6">
        <v>0</v>
      </c>
      <c r="T1063" s="6">
        <v>0</v>
      </c>
      <c r="U1063" s="6">
        <v>0</v>
      </c>
      <c r="V1063" s="6">
        <v>0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  <c r="AB1063" s="6">
        <v>0</v>
      </c>
      <c r="AC1063" s="6">
        <v>0</v>
      </c>
      <c r="AD1063" s="6">
        <v>0</v>
      </c>
      <c r="AE1063" s="6">
        <v>0</v>
      </c>
      <c r="AF1063" s="6">
        <v>0</v>
      </c>
      <c r="AG1063" s="6">
        <v>0</v>
      </c>
      <c r="AH1063" s="6">
        <v>0</v>
      </c>
      <c r="AI1063" s="6">
        <v>0</v>
      </c>
      <c r="AJ1063" s="6">
        <v>0</v>
      </c>
      <c r="AK1063" s="6">
        <v>0</v>
      </c>
      <c r="AL1063" s="6">
        <v>0</v>
      </c>
      <c r="AM1063" s="6">
        <v>0</v>
      </c>
    </row>
    <row r="1064" spans="1:39" ht="31.5">
      <c r="A1064" s="2" t="s">
        <v>82</v>
      </c>
      <c r="B1064" s="39" t="s">
        <v>83</v>
      </c>
      <c r="C1064" s="7" t="s">
        <v>994</v>
      </c>
      <c r="D1064" s="6">
        <f>D1065</f>
        <v>0</v>
      </c>
      <c r="E1064" s="6">
        <f t="shared" ref="E1064:AM1064" si="60">E1065</f>
        <v>0</v>
      </c>
      <c r="F1064" s="6">
        <f t="shared" si="60"/>
        <v>0</v>
      </c>
      <c r="G1064" s="6">
        <f t="shared" si="60"/>
        <v>0</v>
      </c>
      <c r="H1064" s="6">
        <f t="shared" si="60"/>
        <v>0</v>
      </c>
      <c r="I1064" s="6">
        <f t="shared" si="60"/>
        <v>0</v>
      </c>
      <c r="J1064" s="6">
        <f t="shared" si="60"/>
        <v>0</v>
      </c>
      <c r="K1064" s="6">
        <f t="shared" si="60"/>
        <v>0</v>
      </c>
      <c r="L1064" s="6">
        <f t="shared" si="60"/>
        <v>0</v>
      </c>
      <c r="M1064" s="6">
        <f t="shared" si="60"/>
        <v>0</v>
      </c>
      <c r="N1064" s="6">
        <f t="shared" si="60"/>
        <v>0</v>
      </c>
      <c r="O1064" s="6">
        <f t="shared" si="60"/>
        <v>0</v>
      </c>
      <c r="P1064" s="6">
        <f t="shared" si="60"/>
        <v>0</v>
      </c>
      <c r="Q1064" s="6">
        <f t="shared" si="60"/>
        <v>0</v>
      </c>
      <c r="R1064" s="6">
        <f t="shared" si="60"/>
        <v>0</v>
      </c>
      <c r="S1064" s="6">
        <f t="shared" si="60"/>
        <v>0</v>
      </c>
      <c r="T1064" s="6">
        <f t="shared" si="60"/>
        <v>0</v>
      </c>
      <c r="U1064" s="6">
        <f t="shared" si="60"/>
        <v>0</v>
      </c>
      <c r="V1064" s="6">
        <f t="shared" si="60"/>
        <v>0</v>
      </c>
      <c r="W1064" s="6">
        <f t="shared" si="60"/>
        <v>0</v>
      </c>
      <c r="X1064" s="6">
        <f t="shared" si="60"/>
        <v>0</v>
      </c>
      <c r="Y1064" s="6">
        <f t="shared" si="60"/>
        <v>0</v>
      </c>
      <c r="Z1064" s="6">
        <f t="shared" si="60"/>
        <v>0</v>
      </c>
      <c r="AA1064" s="6">
        <f t="shared" si="60"/>
        <v>0</v>
      </c>
      <c r="AB1064" s="6">
        <f t="shared" si="60"/>
        <v>0</v>
      </c>
      <c r="AC1064" s="6">
        <f t="shared" si="60"/>
        <v>0</v>
      </c>
      <c r="AD1064" s="6">
        <f t="shared" si="60"/>
        <v>0</v>
      </c>
      <c r="AE1064" s="6">
        <f t="shared" si="60"/>
        <v>0</v>
      </c>
      <c r="AF1064" s="6">
        <f t="shared" si="60"/>
        <v>0</v>
      </c>
      <c r="AG1064" s="6">
        <f t="shared" si="60"/>
        <v>0</v>
      </c>
      <c r="AH1064" s="6">
        <f t="shared" si="60"/>
        <v>0</v>
      </c>
      <c r="AI1064" s="6">
        <f t="shared" si="60"/>
        <v>0</v>
      </c>
      <c r="AJ1064" s="6">
        <f t="shared" si="60"/>
        <v>0</v>
      </c>
      <c r="AK1064" s="6">
        <f t="shared" si="60"/>
        <v>0</v>
      </c>
      <c r="AL1064" s="6">
        <f t="shared" si="60"/>
        <v>0</v>
      </c>
      <c r="AM1064" s="6">
        <f t="shared" si="60"/>
        <v>0</v>
      </c>
    </row>
    <row r="1065" spans="1:39" ht="31.5">
      <c r="A1065" s="2" t="s">
        <v>897</v>
      </c>
      <c r="B1065" s="40" t="s">
        <v>84</v>
      </c>
      <c r="C1065" s="28" t="s">
        <v>896</v>
      </c>
      <c r="D1065" s="6">
        <f>SUM(D1068:D1169)</f>
        <v>0</v>
      </c>
      <c r="E1065" s="6">
        <f t="shared" ref="E1065:AM1065" si="61">SUM(E1068:E1169)</f>
        <v>0</v>
      </c>
      <c r="F1065" s="6">
        <f t="shared" si="61"/>
        <v>0</v>
      </c>
      <c r="G1065" s="6">
        <f t="shared" si="61"/>
        <v>0</v>
      </c>
      <c r="H1065" s="6">
        <f t="shared" si="61"/>
        <v>0</v>
      </c>
      <c r="I1065" s="6">
        <f t="shared" si="61"/>
        <v>0</v>
      </c>
      <c r="J1065" s="6">
        <f t="shared" si="61"/>
        <v>0</v>
      </c>
      <c r="K1065" s="6">
        <f t="shared" si="61"/>
        <v>0</v>
      </c>
      <c r="L1065" s="6">
        <f t="shared" si="61"/>
        <v>0</v>
      </c>
      <c r="M1065" s="6">
        <f t="shared" si="61"/>
        <v>0</v>
      </c>
      <c r="N1065" s="6">
        <f t="shared" si="61"/>
        <v>0</v>
      </c>
      <c r="O1065" s="6">
        <f t="shared" si="61"/>
        <v>0</v>
      </c>
      <c r="P1065" s="6">
        <f t="shared" si="61"/>
        <v>0</v>
      </c>
      <c r="Q1065" s="6">
        <f t="shared" si="61"/>
        <v>0</v>
      </c>
      <c r="R1065" s="6">
        <f t="shared" si="61"/>
        <v>0</v>
      </c>
      <c r="S1065" s="6">
        <f t="shared" si="61"/>
        <v>0</v>
      </c>
      <c r="T1065" s="6">
        <f t="shared" si="61"/>
        <v>0</v>
      </c>
      <c r="U1065" s="6">
        <f t="shared" si="61"/>
        <v>0</v>
      </c>
      <c r="V1065" s="6">
        <f t="shared" si="61"/>
        <v>0</v>
      </c>
      <c r="W1065" s="6">
        <f t="shared" si="61"/>
        <v>0</v>
      </c>
      <c r="X1065" s="6">
        <f t="shared" si="61"/>
        <v>0</v>
      </c>
      <c r="Y1065" s="6">
        <f t="shared" si="61"/>
        <v>0</v>
      </c>
      <c r="Z1065" s="6">
        <f t="shared" si="61"/>
        <v>0</v>
      </c>
      <c r="AA1065" s="6">
        <f t="shared" si="61"/>
        <v>0</v>
      </c>
      <c r="AB1065" s="6">
        <f t="shared" si="61"/>
        <v>0</v>
      </c>
      <c r="AC1065" s="6">
        <f t="shared" si="61"/>
        <v>0</v>
      </c>
      <c r="AD1065" s="6">
        <f t="shared" si="61"/>
        <v>0</v>
      </c>
      <c r="AE1065" s="6">
        <f t="shared" si="61"/>
        <v>0</v>
      </c>
      <c r="AF1065" s="6">
        <f t="shared" si="61"/>
        <v>0</v>
      </c>
      <c r="AG1065" s="6">
        <f t="shared" si="61"/>
        <v>0</v>
      </c>
      <c r="AH1065" s="6">
        <f t="shared" si="61"/>
        <v>0</v>
      </c>
      <c r="AI1065" s="6">
        <f t="shared" si="61"/>
        <v>0</v>
      </c>
      <c r="AJ1065" s="6">
        <f t="shared" si="61"/>
        <v>0</v>
      </c>
      <c r="AK1065" s="6">
        <f t="shared" si="61"/>
        <v>0</v>
      </c>
      <c r="AL1065" s="6">
        <f t="shared" si="61"/>
        <v>0</v>
      </c>
      <c r="AM1065" s="6">
        <f t="shared" si="61"/>
        <v>0</v>
      </c>
    </row>
    <row r="1066" spans="1:39" ht="15.75">
      <c r="A1066" s="12"/>
      <c r="B1066" s="32" t="s">
        <v>194</v>
      </c>
      <c r="C1066" s="12"/>
      <c r="D1066" s="6">
        <v>0</v>
      </c>
      <c r="E1066" s="12">
        <v>0</v>
      </c>
      <c r="F1066" s="12">
        <v>0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0</v>
      </c>
      <c r="M1066" s="12">
        <v>0</v>
      </c>
      <c r="N1066" s="12">
        <v>0</v>
      </c>
      <c r="O1066" s="12">
        <v>0</v>
      </c>
      <c r="P1066" s="12">
        <v>0</v>
      </c>
      <c r="Q1066" s="12">
        <v>0</v>
      </c>
      <c r="R1066" s="12">
        <v>0</v>
      </c>
      <c r="S1066" s="12">
        <v>0</v>
      </c>
      <c r="T1066" s="12">
        <v>0</v>
      </c>
      <c r="U1066" s="12">
        <v>0</v>
      </c>
      <c r="V1066" s="12">
        <v>0</v>
      </c>
      <c r="W1066" s="12">
        <v>0</v>
      </c>
      <c r="X1066" s="12">
        <v>0</v>
      </c>
      <c r="Y1066" s="12">
        <v>0</v>
      </c>
      <c r="Z1066" s="12">
        <v>0</v>
      </c>
      <c r="AA1066" s="12">
        <v>0</v>
      </c>
      <c r="AB1066" s="12">
        <v>0</v>
      </c>
      <c r="AC1066" s="12">
        <v>0</v>
      </c>
      <c r="AD1066" s="12">
        <v>0</v>
      </c>
      <c r="AE1066" s="12">
        <v>0</v>
      </c>
      <c r="AF1066" s="12">
        <v>0</v>
      </c>
      <c r="AG1066" s="12">
        <v>0</v>
      </c>
      <c r="AH1066" s="12">
        <v>0</v>
      </c>
      <c r="AI1066" s="12">
        <v>0</v>
      </c>
      <c r="AJ1066" s="12">
        <v>0</v>
      </c>
      <c r="AK1066" s="12">
        <v>0</v>
      </c>
      <c r="AL1066" s="12">
        <v>0</v>
      </c>
      <c r="AM1066" s="12">
        <v>0</v>
      </c>
    </row>
    <row r="1067" spans="1:39" ht="15.75">
      <c r="A1067" s="12"/>
      <c r="B1067" s="32" t="s">
        <v>68</v>
      </c>
      <c r="C1067" s="12"/>
      <c r="D1067" s="6">
        <v>0</v>
      </c>
      <c r="E1067" s="12">
        <v>0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0</v>
      </c>
      <c r="N1067" s="12">
        <v>0</v>
      </c>
      <c r="O1067" s="12">
        <v>0</v>
      </c>
      <c r="P1067" s="12">
        <v>0</v>
      </c>
      <c r="Q1067" s="12">
        <v>0</v>
      </c>
      <c r="R1067" s="12">
        <v>0</v>
      </c>
      <c r="S1067" s="12">
        <v>0</v>
      </c>
      <c r="T1067" s="12">
        <v>0</v>
      </c>
      <c r="U1067" s="12">
        <v>0</v>
      </c>
      <c r="V1067" s="12">
        <v>0</v>
      </c>
      <c r="W1067" s="12">
        <v>0</v>
      </c>
      <c r="X1067" s="12">
        <v>0</v>
      </c>
      <c r="Y1067" s="12">
        <v>0</v>
      </c>
      <c r="Z1067" s="12">
        <v>0</v>
      </c>
      <c r="AA1067" s="12">
        <v>0</v>
      </c>
      <c r="AB1067" s="12">
        <v>0</v>
      </c>
      <c r="AC1067" s="12">
        <v>0</v>
      </c>
      <c r="AD1067" s="12">
        <v>0</v>
      </c>
      <c r="AE1067" s="12">
        <v>0</v>
      </c>
      <c r="AF1067" s="12">
        <v>0</v>
      </c>
      <c r="AG1067" s="12">
        <v>0</v>
      </c>
      <c r="AH1067" s="12">
        <v>0</v>
      </c>
      <c r="AI1067" s="12">
        <v>0</v>
      </c>
      <c r="AJ1067" s="12">
        <v>0</v>
      </c>
      <c r="AK1067" s="12">
        <v>0</v>
      </c>
      <c r="AL1067" s="12">
        <v>0</v>
      </c>
      <c r="AM1067" s="12">
        <v>0</v>
      </c>
    </row>
    <row r="1068" spans="1:39" ht="30">
      <c r="A1068" s="12"/>
      <c r="B1068" s="42" t="s">
        <v>534</v>
      </c>
      <c r="C1068" s="12" t="s">
        <v>953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>
        <v>0</v>
      </c>
      <c r="Y1068" s="6">
        <v>0</v>
      </c>
      <c r="Z1068" s="6">
        <v>0</v>
      </c>
      <c r="AA1068" s="6">
        <v>0</v>
      </c>
      <c r="AB1068" s="6">
        <v>0</v>
      </c>
      <c r="AC1068" s="6">
        <v>0</v>
      </c>
      <c r="AD1068" s="6">
        <v>0</v>
      </c>
      <c r="AE1068" s="6">
        <v>0</v>
      </c>
      <c r="AF1068" s="6">
        <v>0</v>
      </c>
      <c r="AG1068" s="6">
        <v>0</v>
      </c>
      <c r="AH1068" s="6">
        <v>0</v>
      </c>
      <c r="AI1068" s="6">
        <v>0</v>
      </c>
      <c r="AJ1068" s="6">
        <v>0</v>
      </c>
      <c r="AK1068" s="6">
        <v>0</v>
      </c>
      <c r="AL1068" s="6">
        <v>0</v>
      </c>
      <c r="AM1068" s="6">
        <v>0</v>
      </c>
    </row>
    <row r="1069" spans="1:39" ht="30">
      <c r="A1069" s="12"/>
      <c r="B1069" s="42" t="s">
        <v>535</v>
      </c>
      <c r="C1069" s="12" t="s">
        <v>953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0</v>
      </c>
      <c r="X1069" s="6">
        <v>0</v>
      </c>
      <c r="Y1069" s="6">
        <v>0</v>
      </c>
      <c r="Z1069" s="6">
        <v>0</v>
      </c>
      <c r="AA1069" s="6">
        <v>0</v>
      </c>
      <c r="AB1069" s="6">
        <v>0</v>
      </c>
      <c r="AC1069" s="6">
        <v>0</v>
      </c>
      <c r="AD1069" s="6">
        <v>0</v>
      </c>
      <c r="AE1069" s="6">
        <v>0</v>
      </c>
      <c r="AF1069" s="6">
        <v>0</v>
      </c>
      <c r="AG1069" s="6">
        <v>0</v>
      </c>
      <c r="AH1069" s="6">
        <v>0</v>
      </c>
      <c r="AI1069" s="6">
        <v>0</v>
      </c>
      <c r="AJ1069" s="6">
        <v>0</v>
      </c>
      <c r="AK1069" s="6">
        <v>0</v>
      </c>
      <c r="AL1069" s="6">
        <v>0</v>
      </c>
      <c r="AM1069" s="6">
        <v>0</v>
      </c>
    </row>
    <row r="1070" spans="1:39" ht="15.75">
      <c r="A1070" s="12"/>
      <c r="B1070" s="32" t="s">
        <v>69</v>
      </c>
      <c r="C1070" s="12"/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0</v>
      </c>
      <c r="X1070" s="6">
        <v>0</v>
      </c>
      <c r="Y1070" s="6">
        <v>0</v>
      </c>
      <c r="Z1070" s="6">
        <v>0</v>
      </c>
      <c r="AA1070" s="6">
        <v>0</v>
      </c>
      <c r="AB1070" s="6">
        <v>0</v>
      </c>
      <c r="AC1070" s="6">
        <v>0</v>
      </c>
      <c r="AD1070" s="6">
        <v>0</v>
      </c>
      <c r="AE1070" s="6">
        <v>0</v>
      </c>
      <c r="AF1070" s="6">
        <v>0</v>
      </c>
      <c r="AG1070" s="6">
        <v>0</v>
      </c>
      <c r="AH1070" s="6">
        <v>0</v>
      </c>
      <c r="AI1070" s="6">
        <v>0</v>
      </c>
      <c r="AJ1070" s="6">
        <v>0</v>
      </c>
      <c r="AK1070" s="6">
        <v>0</v>
      </c>
      <c r="AL1070" s="6">
        <v>0</v>
      </c>
      <c r="AM1070" s="6">
        <v>0</v>
      </c>
    </row>
    <row r="1071" spans="1:39" ht="45">
      <c r="A1071" s="12"/>
      <c r="B1071" s="42" t="s">
        <v>536</v>
      </c>
      <c r="C1071" s="12" t="s">
        <v>953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0</v>
      </c>
      <c r="V1071" s="6">
        <v>0</v>
      </c>
      <c r="W1071" s="6">
        <v>0</v>
      </c>
      <c r="X1071" s="6">
        <v>0</v>
      </c>
      <c r="Y1071" s="6">
        <v>0</v>
      </c>
      <c r="Z1071" s="6">
        <v>0</v>
      </c>
      <c r="AA1071" s="6">
        <v>0</v>
      </c>
      <c r="AB1071" s="6">
        <v>0</v>
      </c>
      <c r="AC1071" s="6">
        <v>0</v>
      </c>
      <c r="AD1071" s="6">
        <v>0</v>
      </c>
      <c r="AE1071" s="6">
        <v>0</v>
      </c>
      <c r="AF1071" s="6">
        <v>0</v>
      </c>
      <c r="AG1071" s="6">
        <v>0</v>
      </c>
      <c r="AH1071" s="6">
        <v>0</v>
      </c>
      <c r="AI1071" s="6">
        <v>0</v>
      </c>
      <c r="AJ1071" s="6">
        <v>0</v>
      </c>
      <c r="AK1071" s="6">
        <v>0</v>
      </c>
      <c r="AL1071" s="6">
        <v>0</v>
      </c>
      <c r="AM1071" s="6">
        <v>0</v>
      </c>
    </row>
    <row r="1072" spans="1:39" ht="45">
      <c r="A1072" s="12"/>
      <c r="B1072" s="42" t="s">
        <v>537</v>
      </c>
      <c r="C1072" s="12" t="s">
        <v>953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0</v>
      </c>
      <c r="W1072" s="6">
        <v>0</v>
      </c>
      <c r="X1072" s="6">
        <v>0</v>
      </c>
      <c r="Y1072" s="6">
        <v>0</v>
      </c>
      <c r="Z1072" s="6">
        <v>0</v>
      </c>
      <c r="AA1072" s="6">
        <v>0</v>
      </c>
      <c r="AB1072" s="6">
        <v>0</v>
      </c>
      <c r="AC1072" s="6">
        <v>0</v>
      </c>
      <c r="AD1072" s="6">
        <v>0</v>
      </c>
      <c r="AE1072" s="6">
        <v>0</v>
      </c>
      <c r="AF1072" s="6">
        <v>0</v>
      </c>
      <c r="AG1072" s="6">
        <v>0</v>
      </c>
      <c r="AH1072" s="6">
        <v>0</v>
      </c>
      <c r="AI1072" s="6">
        <v>0</v>
      </c>
      <c r="AJ1072" s="6">
        <v>0</v>
      </c>
      <c r="AK1072" s="6">
        <v>0</v>
      </c>
      <c r="AL1072" s="6">
        <v>0</v>
      </c>
      <c r="AM1072" s="6">
        <v>0</v>
      </c>
    </row>
    <row r="1073" spans="1:39" ht="15.75">
      <c r="A1073" s="12"/>
      <c r="B1073" s="32" t="s">
        <v>62</v>
      </c>
      <c r="C1073" s="12"/>
      <c r="D1073" s="6">
        <v>0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0</v>
      </c>
      <c r="X1073" s="6">
        <v>0</v>
      </c>
      <c r="Y1073" s="6">
        <v>0</v>
      </c>
      <c r="Z1073" s="6">
        <v>0</v>
      </c>
      <c r="AA1073" s="6">
        <v>0</v>
      </c>
      <c r="AB1073" s="6">
        <v>0</v>
      </c>
      <c r="AC1073" s="6">
        <v>0</v>
      </c>
      <c r="AD1073" s="6">
        <v>0</v>
      </c>
      <c r="AE1073" s="6">
        <v>0</v>
      </c>
      <c r="AF1073" s="6">
        <v>0</v>
      </c>
      <c r="AG1073" s="6">
        <v>0</v>
      </c>
      <c r="AH1073" s="6">
        <v>0</v>
      </c>
      <c r="AI1073" s="6">
        <v>0</v>
      </c>
      <c r="AJ1073" s="6">
        <v>0</v>
      </c>
      <c r="AK1073" s="6">
        <v>0</v>
      </c>
      <c r="AL1073" s="6">
        <v>0</v>
      </c>
      <c r="AM1073" s="6">
        <v>0</v>
      </c>
    </row>
    <row r="1074" spans="1:39" ht="45">
      <c r="A1074" s="12"/>
      <c r="B1074" s="42" t="s">
        <v>538</v>
      </c>
      <c r="C1074" s="12" t="s">
        <v>953</v>
      </c>
      <c r="D1074" s="6">
        <v>0</v>
      </c>
      <c r="E1074" s="6">
        <v>0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0</v>
      </c>
      <c r="W1074" s="6">
        <v>0</v>
      </c>
      <c r="X1074" s="6">
        <v>0</v>
      </c>
      <c r="Y1074" s="6">
        <v>0</v>
      </c>
      <c r="Z1074" s="6">
        <v>0</v>
      </c>
      <c r="AA1074" s="6">
        <v>0</v>
      </c>
      <c r="AB1074" s="6">
        <v>0</v>
      </c>
      <c r="AC1074" s="6">
        <v>0</v>
      </c>
      <c r="AD1074" s="6">
        <v>0</v>
      </c>
      <c r="AE1074" s="6">
        <v>0</v>
      </c>
      <c r="AF1074" s="6">
        <v>0</v>
      </c>
      <c r="AG1074" s="6">
        <v>0</v>
      </c>
      <c r="AH1074" s="6">
        <v>0</v>
      </c>
      <c r="AI1074" s="6">
        <v>0</v>
      </c>
      <c r="AJ1074" s="6">
        <v>0</v>
      </c>
      <c r="AK1074" s="6">
        <v>0</v>
      </c>
      <c r="AL1074" s="6">
        <v>0</v>
      </c>
      <c r="AM1074" s="6">
        <v>0</v>
      </c>
    </row>
    <row r="1075" spans="1:39" ht="15.75">
      <c r="A1075" s="12"/>
      <c r="B1075" s="32" t="s">
        <v>61</v>
      </c>
      <c r="C1075" s="12"/>
      <c r="D1075" s="6">
        <v>0</v>
      </c>
      <c r="E1075" s="6">
        <v>0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0</v>
      </c>
      <c r="X1075" s="6">
        <v>0</v>
      </c>
      <c r="Y1075" s="6">
        <v>0</v>
      </c>
      <c r="Z1075" s="6">
        <v>0</v>
      </c>
      <c r="AA1075" s="6">
        <v>0</v>
      </c>
      <c r="AB1075" s="6">
        <v>0</v>
      </c>
      <c r="AC1075" s="6">
        <v>0</v>
      </c>
      <c r="AD1075" s="6">
        <v>0</v>
      </c>
      <c r="AE1075" s="6">
        <v>0</v>
      </c>
      <c r="AF1075" s="6">
        <v>0</v>
      </c>
      <c r="AG1075" s="6">
        <v>0</v>
      </c>
      <c r="AH1075" s="6">
        <v>0</v>
      </c>
      <c r="AI1075" s="6">
        <v>0</v>
      </c>
      <c r="AJ1075" s="6">
        <v>0</v>
      </c>
      <c r="AK1075" s="6">
        <v>0</v>
      </c>
      <c r="AL1075" s="6">
        <v>0</v>
      </c>
      <c r="AM1075" s="6">
        <v>0</v>
      </c>
    </row>
    <row r="1076" spans="1:39" ht="45">
      <c r="A1076" s="12"/>
      <c r="B1076" s="42" t="s">
        <v>539</v>
      </c>
      <c r="C1076" s="12" t="s">
        <v>953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0</v>
      </c>
      <c r="W1076" s="6">
        <v>0</v>
      </c>
      <c r="X1076" s="6">
        <v>0</v>
      </c>
      <c r="Y1076" s="6">
        <v>0</v>
      </c>
      <c r="Z1076" s="6">
        <v>0</v>
      </c>
      <c r="AA1076" s="6">
        <v>0</v>
      </c>
      <c r="AB1076" s="6">
        <v>0</v>
      </c>
      <c r="AC1076" s="6">
        <v>0</v>
      </c>
      <c r="AD1076" s="6">
        <v>0</v>
      </c>
      <c r="AE1076" s="6">
        <v>0</v>
      </c>
      <c r="AF1076" s="6">
        <v>0</v>
      </c>
      <c r="AG1076" s="6">
        <v>0</v>
      </c>
      <c r="AH1076" s="6">
        <v>0</v>
      </c>
      <c r="AI1076" s="6">
        <v>0</v>
      </c>
      <c r="AJ1076" s="6">
        <v>0</v>
      </c>
      <c r="AK1076" s="6">
        <v>0</v>
      </c>
      <c r="AL1076" s="6">
        <v>0</v>
      </c>
      <c r="AM1076" s="6">
        <v>0</v>
      </c>
    </row>
    <row r="1077" spans="1:39" ht="45">
      <c r="A1077" s="12"/>
      <c r="B1077" s="42" t="s">
        <v>540</v>
      </c>
      <c r="C1077" s="12" t="s">
        <v>953</v>
      </c>
      <c r="D1077" s="6">
        <v>0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v>0</v>
      </c>
      <c r="W1077" s="6">
        <v>0</v>
      </c>
      <c r="X1077" s="6">
        <v>0</v>
      </c>
      <c r="Y1077" s="6">
        <v>0</v>
      </c>
      <c r="Z1077" s="6">
        <v>0</v>
      </c>
      <c r="AA1077" s="6">
        <v>0</v>
      </c>
      <c r="AB1077" s="6">
        <v>0</v>
      </c>
      <c r="AC1077" s="6">
        <v>0</v>
      </c>
      <c r="AD1077" s="6">
        <v>0</v>
      </c>
      <c r="AE1077" s="6">
        <v>0</v>
      </c>
      <c r="AF1077" s="6">
        <v>0</v>
      </c>
      <c r="AG1077" s="6">
        <v>0</v>
      </c>
      <c r="AH1077" s="6">
        <v>0</v>
      </c>
      <c r="AI1077" s="6">
        <v>0</v>
      </c>
      <c r="AJ1077" s="6">
        <v>0</v>
      </c>
      <c r="AK1077" s="6">
        <v>0</v>
      </c>
      <c r="AL1077" s="6">
        <v>0</v>
      </c>
      <c r="AM1077" s="6">
        <v>0</v>
      </c>
    </row>
    <row r="1078" spans="1:39" ht="30">
      <c r="A1078" s="12"/>
      <c r="B1078" s="42" t="s">
        <v>541</v>
      </c>
      <c r="C1078" s="12" t="s">
        <v>953</v>
      </c>
      <c r="D1078" s="6">
        <v>0</v>
      </c>
      <c r="E1078" s="6">
        <v>0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0</v>
      </c>
      <c r="W1078" s="6">
        <v>0</v>
      </c>
      <c r="X1078" s="6">
        <v>0</v>
      </c>
      <c r="Y1078" s="6">
        <v>0</v>
      </c>
      <c r="Z1078" s="6">
        <v>0</v>
      </c>
      <c r="AA1078" s="6">
        <v>0</v>
      </c>
      <c r="AB1078" s="6">
        <v>0</v>
      </c>
      <c r="AC1078" s="6">
        <v>0</v>
      </c>
      <c r="AD1078" s="6">
        <v>0</v>
      </c>
      <c r="AE1078" s="6">
        <v>0</v>
      </c>
      <c r="AF1078" s="6">
        <v>0</v>
      </c>
      <c r="AG1078" s="6">
        <v>0</v>
      </c>
      <c r="AH1078" s="6">
        <v>0</v>
      </c>
      <c r="AI1078" s="6">
        <v>0</v>
      </c>
      <c r="AJ1078" s="6">
        <v>0</v>
      </c>
      <c r="AK1078" s="6">
        <v>0</v>
      </c>
      <c r="AL1078" s="6">
        <v>0</v>
      </c>
      <c r="AM1078" s="6">
        <v>0</v>
      </c>
    </row>
    <row r="1079" spans="1:39" ht="30">
      <c r="A1079" s="12"/>
      <c r="B1079" s="42" t="s">
        <v>542</v>
      </c>
      <c r="C1079" s="12" t="s">
        <v>953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  <c r="W1079" s="6">
        <v>0</v>
      </c>
      <c r="X1079" s="6">
        <v>0</v>
      </c>
      <c r="Y1079" s="6">
        <v>0</v>
      </c>
      <c r="Z1079" s="6">
        <v>0</v>
      </c>
      <c r="AA1079" s="6">
        <v>0</v>
      </c>
      <c r="AB1079" s="6">
        <v>0</v>
      </c>
      <c r="AC1079" s="6">
        <v>0</v>
      </c>
      <c r="AD1079" s="6">
        <v>0</v>
      </c>
      <c r="AE1079" s="6">
        <v>0</v>
      </c>
      <c r="AF1079" s="6">
        <v>0</v>
      </c>
      <c r="AG1079" s="6">
        <v>0</v>
      </c>
      <c r="AH1079" s="6">
        <v>0</v>
      </c>
      <c r="AI1079" s="6">
        <v>0</v>
      </c>
      <c r="AJ1079" s="6">
        <v>0</v>
      </c>
      <c r="AK1079" s="6">
        <v>0</v>
      </c>
      <c r="AL1079" s="6">
        <v>0</v>
      </c>
      <c r="AM1079" s="6">
        <v>0</v>
      </c>
    </row>
    <row r="1080" spans="1:39" ht="15.75">
      <c r="A1080" s="12"/>
      <c r="B1080" s="32" t="s">
        <v>63</v>
      </c>
      <c r="C1080" s="12"/>
      <c r="D1080" s="6">
        <v>0</v>
      </c>
      <c r="E1080" s="6">
        <v>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0</v>
      </c>
      <c r="W1080" s="6">
        <v>0</v>
      </c>
      <c r="X1080" s="6">
        <v>0</v>
      </c>
      <c r="Y1080" s="6">
        <v>0</v>
      </c>
      <c r="Z1080" s="6">
        <v>0</v>
      </c>
      <c r="AA1080" s="6">
        <v>0</v>
      </c>
      <c r="AB1080" s="6">
        <v>0</v>
      </c>
      <c r="AC1080" s="6">
        <v>0</v>
      </c>
      <c r="AD1080" s="6">
        <v>0</v>
      </c>
      <c r="AE1080" s="6">
        <v>0</v>
      </c>
      <c r="AF1080" s="6">
        <v>0</v>
      </c>
      <c r="AG1080" s="6">
        <v>0</v>
      </c>
      <c r="AH1080" s="6">
        <v>0</v>
      </c>
      <c r="AI1080" s="6">
        <v>0</v>
      </c>
      <c r="AJ1080" s="6">
        <v>0</v>
      </c>
      <c r="AK1080" s="6">
        <v>0</v>
      </c>
      <c r="AL1080" s="6">
        <v>0</v>
      </c>
      <c r="AM1080" s="6">
        <v>0</v>
      </c>
    </row>
    <row r="1081" spans="1:39" ht="45">
      <c r="A1081" s="12"/>
      <c r="B1081" s="42" t="s">
        <v>543</v>
      </c>
      <c r="C1081" s="12" t="s">
        <v>953</v>
      </c>
      <c r="D1081" s="6">
        <v>0</v>
      </c>
      <c r="E1081" s="6">
        <v>0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  <c r="V1081" s="6">
        <v>0</v>
      </c>
      <c r="W1081" s="6">
        <v>0</v>
      </c>
      <c r="X1081" s="6">
        <v>0</v>
      </c>
      <c r="Y1081" s="6">
        <v>0</v>
      </c>
      <c r="Z1081" s="6">
        <v>0</v>
      </c>
      <c r="AA1081" s="6">
        <v>0</v>
      </c>
      <c r="AB1081" s="6">
        <v>0</v>
      </c>
      <c r="AC1081" s="6">
        <v>0</v>
      </c>
      <c r="AD1081" s="6">
        <v>0</v>
      </c>
      <c r="AE1081" s="6">
        <v>0</v>
      </c>
      <c r="AF1081" s="6">
        <v>0</v>
      </c>
      <c r="AG1081" s="6">
        <v>0</v>
      </c>
      <c r="AH1081" s="6">
        <v>0</v>
      </c>
      <c r="AI1081" s="6">
        <v>0</v>
      </c>
      <c r="AJ1081" s="6">
        <v>0</v>
      </c>
      <c r="AK1081" s="6">
        <v>0</v>
      </c>
      <c r="AL1081" s="6">
        <v>0</v>
      </c>
      <c r="AM1081" s="6">
        <v>0</v>
      </c>
    </row>
    <row r="1082" spans="1:39" ht="15.75">
      <c r="A1082" s="12"/>
      <c r="B1082" s="32" t="s">
        <v>72</v>
      </c>
      <c r="C1082" s="12"/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0</v>
      </c>
      <c r="W1082" s="6">
        <v>0</v>
      </c>
      <c r="X1082" s="6">
        <v>0</v>
      </c>
      <c r="Y1082" s="6">
        <v>0</v>
      </c>
      <c r="Z1082" s="6">
        <v>0</v>
      </c>
      <c r="AA1082" s="6">
        <v>0</v>
      </c>
      <c r="AB1082" s="6">
        <v>0</v>
      </c>
      <c r="AC1082" s="6">
        <v>0</v>
      </c>
      <c r="AD1082" s="6">
        <v>0</v>
      </c>
      <c r="AE1082" s="6">
        <v>0</v>
      </c>
      <c r="AF1082" s="6">
        <v>0</v>
      </c>
      <c r="AG1082" s="6">
        <v>0</v>
      </c>
      <c r="AH1082" s="6">
        <v>0</v>
      </c>
      <c r="AI1082" s="6">
        <v>0</v>
      </c>
      <c r="AJ1082" s="6">
        <v>0</v>
      </c>
      <c r="AK1082" s="6">
        <v>0</v>
      </c>
      <c r="AL1082" s="6">
        <v>0</v>
      </c>
      <c r="AM1082" s="6">
        <v>0</v>
      </c>
    </row>
    <row r="1083" spans="1:39" ht="30">
      <c r="A1083" s="12"/>
      <c r="B1083" s="38" t="s">
        <v>544</v>
      </c>
      <c r="C1083" s="12" t="s">
        <v>953</v>
      </c>
      <c r="D1083" s="6">
        <v>0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  <c r="T1083" s="6">
        <v>0</v>
      </c>
      <c r="U1083" s="6">
        <v>0</v>
      </c>
      <c r="V1083" s="6">
        <v>0</v>
      </c>
      <c r="W1083" s="6">
        <v>0</v>
      </c>
      <c r="X1083" s="6">
        <v>0</v>
      </c>
      <c r="Y1083" s="6">
        <v>0</v>
      </c>
      <c r="Z1083" s="6">
        <v>0</v>
      </c>
      <c r="AA1083" s="6">
        <v>0</v>
      </c>
      <c r="AB1083" s="6">
        <v>0</v>
      </c>
      <c r="AC1083" s="6">
        <v>0</v>
      </c>
      <c r="AD1083" s="6">
        <v>0</v>
      </c>
      <c r="AE1083" s="6">
        <v>0</v>
      </c>
      <c r="AF1083" s="6">
        <v>0</v>
      </c>
      <c r="AG1083" s="6">
        <v>0</v>
      </c>
      <c r="AH1083" s="6">
        <v>0</v>
      </c>
      <c r="AI1083" s="6">
        <v>0</v>
      </c>
      <c r="AJ1083" s="6">
        <v>0</v>
      </c>
      <c r="AK1083" s="6">
        <v>0</v>
      </c>
      <c r="AL1083" s="6">
        <v>0</v>
      </c>
      <c r="AM1083" s="6">
        <v>0</v>
      </c>
    </row>
    <row r="1084" spans="1:39" ht="30">
      <c r="A1084" s="12"/>
      <c r="B1084" s="38" t="s">
        <v>545</v>
      </c>
      <c r="C1084" s="12" t="s">
        <v>953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>
        <v>0</v>
      </c>
      <c r="Y1084" s="6">
        <v>0</v>
      </c>
      <c r="Z1084" s="6">
        <v>0</v>
      </c>
      <c r="AA1084" s="6">
        <v>0</v>
      </c>
      <c r="AB1084" s="6">
        <v>0</v>
      </c>
      <c r="AC1084" s="6">
        <v>0</v>
      </c>
      <c r="AD1084" s="6">
        <v>0</v>
      </c>
      <c r="AE1084" s="6">
        <v>0</v>
      </c>
      <c r="AF1084" s="6">
        <v>0</v>
      </c>
      <c r="AG1084" s="6">
        <v>0</v>
      </c>
      <c r="AH1084" s="6">
        <v>0</v>
      </c>
      <c r="AI1084" s="6">
        <v>0</v>
      </c>
      <c r="AJ1084" s="6">
        <v>0</v>
      </c>
      <c r="AK1084" s="6">
        <v>0</v>
      </c>
      <c r="AL1084" s="6">
        <v>0</v>
      </c>
      <c r="AM1084" s="6">
        <v>0</v>
      </c>
    </row>
    <row r="1085" spans="1:39" ht="15.75">
      <c r="A1085" s="12"/>
      <c r="B1085" s="32" t="s">
        <v>196</v>
      </c>
      <c r="C1085" s="12"/>
      <c r="D1085" s="6">
        <v>0</v>
      </c>
      <c r="E1085" s="6">
        <v>0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  <c r="V1085" s="6">
        <v>0</v>
      </c>
      <c r="W1085" s="6">
        <v>0</v>
      </c>
      <c r="X1085" s="6">
        <v>0</v>
      </c>
      <c r="Y1085" s="6">
        <v>0</v>
      </c>
      <c r="Z1085" s="6">
        <v>0</v>
      </c>
      <c r="AA1085" s="6">
        <v>0</v>
      </c>
      <c r="AB1085" s="6">
        <v>0</v>
      </c>
      <c r="AC1085" s="6">
        <v>0</v>
      </c>
      <c r="AD1085" s="6">
        <v>0</v>
      </c>
      <c r="AE1085" s="6">
        <v>0</v>
      </c>
      <c r="AF1085" s="6">
        <v>0</v>
      </c>
      <c r="AG1085" s="6">
        <v>0</v>
      </c>
      <c r="AH1085" s="6">
        <v>0</v>
      </c>
      <c r="AI1085" s="6">
        <v>0</v>
      </c>
      <c r="AJ1085" s="6">
        <v>0</v>
      </c>
      <c r="AK1085" s="6">
        <v>0</v>
      </c>
      <c r="AL1085" s="6">
        <v>0</v>
      </c>
      <c r="AM1085" s="6">
        <v>0</v>
      </c>
    </row>
    <row r="1086" spans="1:39" ht="15.75">
      <c r="A1086" s="12"/>
      <c r="B1086" s="32" t="s">
        <v>71</v>
      </c>
      <c r="C1086" s="12"/>
      <c r="D1086" s="6">
        <v>0</v>
      </c>
      <c r="E1086" s="6">
        <v>0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  <c r="V1086" s="6">
        <v>0</v>
      </c>
      <c r="W1086" s="6">
        <v>0</v>
      </c>
      <c r="X1086" s="6">
        <v>0</v>
      </c>
      <c r="Y1086" s="6">
        <v>0</v>
      </c>
      <c r="Z1086" s="6">
        <v>0</v>
      </c>
      <c r="AA1086" s="6">
        <v>0</v>
      </c>
      <c r="AB1086" s="6">
        <v>0</v>
      </c>
      <c r="AC1086" s="6">
        <v>0</v>
      </c>
      <c r="AD1086" s="6">
        <v>0</v>
      </c>
      <c r="AE1086" s="6">
        <v>0</v>
      </c>
      <c r="AF1086" s="6">
        <v>0</v>
      </c>
      <c r="AG1086" s="6">
        <v>0</v>
      </c>
      <c r="AH1086" s="6">
        <v>0</v>
      </c>
      <c r="AI1086" s="6">
        <v>0</v>
      </c>
      <c r="AJ1086" s="6">
        <v>0</v>
      </c>
      <c r="AK1086" s="6">
        <v>0</v>
      </c>
      <c r="AL1086" s="6">
        <v>0</v>
      </c>
      <c r="AM1086" s="6">
        <v>0</v>
      </c>
    </row>
    <row r="1087" spans="1:39" ht="30">
      <c r="A1087" s="12"/>
      <c r="B1087" s="42" t="s">
        <v>546</v>
      </c>
      <c r="C1087" s="12" t="s">
        <v>954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  <c r="I1087" s="6">
        <v>0</v>
      </c>
      <c r="J1087" s="6">
        <v>0</v>
      </c>
      <c r="K1087" s="6">
        <v>0</v>
      </c>
      <c r="L1087" s="6">
        <v>0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  <c r="T1087" s="6">
        <v>0</v>
      </c>
      <c r="U1087" s="6">
        <v>0</v>
      </c>
      <c r="V1087" s="6">
        <v>0</v>
      </c>
      <c r="W1087" s="6">
        <v>0</v>
      </c>
      <c r="X1087" s="6">
        <v>0</v>
      </c>
      <c r="Y1087" s="6">
        <v>0</v>
      </c>
      <c r="Z1087" s="6">
        <v>0</v>
      </c>
      <c r="AA1087" s="6">
        <v>0</v>
      </c>
      <c r="AB1087" s="6">
        <v>0</v>
      </c>
      <c r="AC1087" s="6">
        <v>0</v>
      </c>
      <c r="AD1087" s="6">
        <v>0</v>
      </c>
      <c r="AE1087" s="6">
        <v>0</v>
      </c>
      <c r="AF1087" s="6">
        <v>0</v>
      </c>
      <c r="AG1087" s="6">
        <v>0</v>
      </c>
      <c r="AH1087" s="6">
        <v>0</v>
      </c>
      <c r="AI1087" s="6">
        <v>0</v>
      </c>
      <c r="AJ1087" s="6">
        <v>0</v>
      </c>
      <c r="AK1087" s="6">
        <v>0</v>
      </c>
      <c r="AL1087" s="6">
        <v>0</v>
      </c>
      <c r="AM1087" s="6">
        <v>0</v>
      </c>
    </row>
    <row r="1088" spans="1:39" ht="30">
      <c r="A1088" s="12"/>
      <c r="B1088" s="42" t="s">
        <v>547</v>
      </c>
      <c r="C1088" s="12" t="s">
        <v>954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6">
        <v>0</v>
      </c>
      <c r="K1088" s="6">
        <v>0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0</v>
      </c>
      <c r="V1088" s="6">
        <v>0</v>
      </c>
      <c r="W1088" s="6">
        <v>0</v>
      </c>
      <c r="X1088" s="6">
        <v>0</v>
      </c>
      <c r="Y1088" s="6">
        <v>0</v>
      </c>
      <c r="Z1088" s="6">
        <v>0</v>
      </c>
      <c r="AA1088" s="6">
        <v>0</v>
      </c>
      <c r="AB1088" s="6">
        <v>0</v>
      </c>
      <c r="AC1088" s="6">
        <v>0</v>
      </c>
      <c r="AD1088" s="6">
        <v>0</v>
      </c>
      <c r="AE1088" s="6">
        <v>0</v>
      </c>
      <c r="AF1088" s="6">
        <v>0</v>
      </c>
      <c r="AG1088" s="6">
        <v>0</v>
      </c>
      <c r="AH1088" s="6">
        <v>0</v>
      </c>
      <c r="AI1088" s="6">
        <v>0</v>
      </c>
      <c r="AJ1088" s="6">
        <v>0</v>
      </c>
      <c r="AK1088" s="6">
        <v>0</v>
      </c>
      <c r="AL1088" s="6">
        <v>0</v>
      </c>
      <c r="AM1088" s="6">
        <v>0</v>
      </c>
    </row>
    <row r="1089" spans="1:39" ht="15.75">
      <c r="A1089" s="12"/>
      <c r="B1089" s="32" t="s">
        <v>68</v>
      </c>
      <c r="C1089" s="12"/>
      <c r="D1089" s="6">
        <v>0</v>
      </c>
      <c r="E1089" s="6">
        <v>0</v>
      </c>
      <c r="F1089" s="6">
        <v>0</v>
      </c>
      <c r="G1089" s="6">
        <v>0</v>
      </c>
      <c r="H1089" s="6">
        <v>0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  <c r="U1089" s="6">
        <v>0</v>
      </c>
      <c r="V1089" s="6">
        <v>0</v>
      </c>
      <c r="W1089" s="6">
        <v>0</v>
      </c>
      <c r="X1089" s="6">
        <v>0</v>
      </c>
      <c r="Y1089" s="6">
        <v>0</v>
      </c>
      <c r="Z1089" s="6">
        <v>0</v>
      </c>
      <c r="AA1089" s="6">
        <v>0</v>
      </c>
      <c r="AB1089" s="6">
        <v>0</v>
      </c>
      <c r="AC1089" s="6">
        <v>0</v>
      </c>
      <c r="AD1089" s="6">
        <v>0</v>
      </c>
      <c r="AE1089" s="6">
        <v>0</v>
      </c>
      <c r="AF1089" s="6">
        <v>0</v>
      </c>
      <c r="AG1089" s="6">
        <v>0</v>
      </c>
      <c r="AH1089" s="6">
        <v>0</v>
      </c>
      <c r="AI1089" s="6">
        <v>0</v>
      </c>
      <c r="AJ1089" s="6">
        <v>0</v>
      </c>
      <c r="AK1089" s="6">
        <v>0</v>
      </c>
      <c r="AL1089" s="6">
        <v>0</v>
      </c>
      <c r="AM1089" s="6">
        <v>0</v>
      </c>
    </row>
    <row r="1090" spans="1:39" ht="30">
      <c r="A1090" s="12"/>
      <c r="B1090" s="42" t="s">
        <v>548</v>
      </c>
      <c r="C1090" s="12" t="s">
        <v>954</v>
      </c>
      <c r="D1090" s="6">
        <v>0</v>
      </c>
      <c r="E1090" s="6">
        <v>0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0</v>
      </c>
      <c r="AB1090" s="6">
        <v>0</v>
      </c>
      <c r="AC1090" s="6">
        <v>0</v>
      </c>
      <c r="AD1090" s="6">
        <v>0</v>
      </c>
      <c r="AE1090" s="6">
        <v>0</v>
      </c>
      <c r="AF1090" s="6">
        <v>0</v>
      </c>
      <c r="AG1090" s="6">
        <v>0</v>
      </c>
      <c r="AH1090" s="6">
        <v>0</v>
      </c>
      <c r="AI1090" s="6">
        <v>0</v>
      </c>
      <c r="AJ1090" s="6">
        <v>0</v>
      </c>
      <c r="AK1090" s="6">
        <v>0</v>
      </c>
      <c r="AL1090" s="6">
        <v>0</v>
      </c>
      <c r="AM1090" s="6">
        <v>0</v>
      </c>
    </row>
    <row r="1091" spans="1:39" ht="30">
      <c r="A1091" s="12"/>
      <c r="B1091" s="42" t="s">
        <v>549</v>
      </c>
      <c r="C1091" s="12" t="s">
        <v>954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0</v>
      </c>
      <c r="AB1091" s="6">
        <v>0</v>
      </c>
      <c r="AC1091" s="6">
        <v>0</v>
      </c>
      <c r="AD1091" s="6">
        <v>0</v>
      </c>
      <c r="AE1091" s="6">
        <v>0</v>
      </c>
      <c r="AF1091" s="6">
        <v>0</v>
      </c>
      <c r="AG1091" s="6">
        <v>0</v>
      </c>
      <c r="AH1091" s="6">
        <v>0</v>
      </c>
      <c r="AI1091" s="6">
        <v>0</v>
      </c>
      <c r="AJ1091" s="6">
        <v>0</v>
      </c>
      <c r="AK1091" s="6">
        <v>0</v>
      </c>
      <c r="AL1091" s="6">
        <v>0</v>
      </c>
      <c r="AM1091" s="6">
        <v>0</v>
      </c>
    </row>
    <row r="1092" spans="1:39" ht="15.75">
      <c r="A1092" s="12"/>
      <c r="B1092" s="32" t="s">
        <v>69</v>
      </c>
      <c r="C1092" s="12"/>
      <c r="D1092" s="6">
        <v>0</v>
      </c>
      <c r="E1092" s="6">
        <v>0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0</v>
      </c>
      <c r="X1092" s="6">
        <v>0</v>
      </c>
      <c r="Y1092" s="6">
        <v>0</v>
      </c>
      <c r="Z1092" s="6">
        <v>0</v>
      </c>
      <c r="AA1092" s="6">
        <v>0</v>
      </c>
      <c r="AB1092" s="6">
        <v>0</v>
      </c>
      <c r="AC1092" s="6">
        <v>0</v>
      </c>
      <c r="AD1092" s="6">
        <v>0</v>
      </c>
      <c r="AE1092" s="6">
        <v>0</v>
      </c>
      <c r="AF1092" s="6">
        <v>0</v>
      </c>
      <c r="AG1092" s="6">
        <v>0</v>
      </c>
      <c r="AH1092" s="6">
        <v>0</v>
      </c>
      <c r="AI1092" s="6">
        <v>0</v>
      </c>
      <c r="AJ1092" s="6">
        <v>0</v>
      </c>
      <c r="AK1092" s="6">
        <v>0</v>
      </c>
      <c r="AL1092" s="6">
        <v>0</v>
      </c>
      <c r="AM1092" s="6">
        <v>0</v>
      </c>
    </row>
    <row r="1093" spans="1:39" ht="45">
      <c r="A1093" s="12"/>
      <c r="B1093" s="42" t="s">
        <v>550</v>
      </c>
      <c r="C1093" s="12" t="s">
        <v>954</v>
      </c>
      <c r="D1093" s="6">
        <v>0</v>
      </c>
      <c r="E1093" s="6">
        <v>0</v>
      </c>
      <c r="F1093" s="6">
        <v>0</v>
      </c>
      <c r="G1093" s="6">
        <v>0</v>
      </c>
      <c r="H1093" s="6">
        <v>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  <c r="V1093" s="6">
        <v>0</v>
      </c>
      <c r="W1093" s="6">
        <v>0</v>
      </c>
      <c r="X1093" s="6">
        <v>0</v>
      </c>
      <c r="Y1093" s="6">
        <v>0</v>
      </c>
      <c r="Z1093" s="6">
        <v>0</v>
      </c>
      <c r="AA1093" s="6">
        <v>0</v>
      </c>
      <c r="AB1093" s="6">
        <v>0</v>
      </c>
      <c r="AC1093" s="6">
        <v>0</v>
      </c>
      <c r="AD1093" s="6">
        <v>0</v>
      </c>
      <c r="AE1093" s="6">
        <v>0</v>
      </c>
      <c r="AF1093" s="6">
        <v>0</v>
      </c>
      <c r="AG1093" s="6">
        <v>0</v>
      </c>
      <c r="AH1093" s="6">
        <v>0</v>
      </c>
      <c r="AI1093" s="6">
        <v>0</v>
      </c>
      <c r="AJ1093" s="6">
        <v>0</v>
      </c>
      <c r="AK1093" s="6">
        <v>0</v>
      </c>
      <c r="AL1093" s="6">
        <v>0</v>
      </c>
      <c r="AM1093" s="6">
        <v>0</v>
      </c>
    </row>
    <row r="1094" spans="1:39" ht="45">
      <c r="A1094" s="12"/>
      <c r="B1094" s="42" t="s">
        <v>551</v>
      </c>
      <c r="C1094" s="12" t="s">
        <v>954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0</v>
      </c>
      <c r="AB1094" s="6">
        <v>0</v>
      </c>
      <c r="AC1094" s="6">
        <v>0</v>
      </c>
      <c r="AD1094" s="6">
        <v>0</v>
      </c>
      <c r="AE1094" s="6">
        <v>0</v>
      </c>
      <c r="AF1094" s="6">
        <v>0</v>
      </c>
      <c r="AG1094" s="6">
        <v>0</v>
      </c>
      <c r="AH1094" s="6">
        <v>0</v>
      </c>
      <c r="AI1094" s="6">
        <v>0</v>
      </c>
      <c r="AJ1094" s="6">
        <v>0</v>
      </c>
      <c r="AK1094" s="6">
        <v>0</v>
      </c>
      <c r="AL1094" s="6">
        <v>0</v>
      </c>
      <c r="AM1094" s="6">
        <v>0</v>
      </c>
    </row>
    <row r="1095" spans="1:39" ht="15.75">
      <c r="A1095" s="12"/>
      <c r="B1095" s="32" t="s">
        <v>62</v>
      </c>
      <c r="C1095" s="12"/>
      <c r="D1095" s="6">
        <v>0</v>
      </c>
      <c r="E1095" s="6">
        <v>0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  <c r="AB1095" s="6">
        <v>0</v>
      </c>
      <c r="AC1095" s="6">
        <v>0</v>
      </c>
      <c r="AD1095" s="6">
        <v>0</v>
      </c>
      <c r="AE1095" s="6">
        <v>0</v>
      </c>
      <c r="AF1095" s="6">
        <v>0</v>
      </c>
      <c r="AG1095" s="6">
        <v>0</v>
      </c>
      <c r="AH1095" s="6">
        <v>0</v>
      </c>
      <c r="AI1095" s="6">
        <v>0</v>
      </c>
      <c r="AJ1095" s="6">
        <v>0</v>
      </c>
      <c r="AK1095" s="6">
        <v>0</v>
      </c>
      <c r="AL1095" s="6">
        <v>0</v>
      </c>
      <c r="AM1095" s="6">
        <v>0</v>
      </c>
    </row>
    <row r="1096" spans="1:39" ht="30">
      <c r="A1096" s="12"/>
      <c r="B1096" s="42" t="s">
        <v>552</v>
      </c>
      <c r="C1096" s="12" t="s">
        <v>954</v>
      </c>
      <c r="D1096" s="6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0</v>
      </c>
      <c r="AB1096" s="6">
        <v>0</v>
      </c>
      <c r="AC1096" s="6">
        <v>0</v>
      </c>
      <c r="AD1096" s="6">
        <v>0</v>
      </c>
      <c r="AE1096" s="6">
        <v>0</v>
      </c>
      <c r="AF1096" s="6">
        <v>0</v>
      </c>
      <c r="AG1096" s="6">
        <v>0</v>
      </c>
      <c r="AH1096" s="6">
        <v>0</v>
      </c>
      <c r="AI1096" s="6">
        <v>0</v>
      </c>
      <c r="AJ1096" s="6">
        <v>0</v>
      </c>
      <c r="AK1096" s="6">
        <v>0</v>
      </c>
      <c r="AL1096" s="6">
        <v>0</v>
      </c>
      <c r="AM1096" s="6">
        <v>0</v>
      </c>
    </row>
    <row r="1097" spans="1:39" ht="15.75">
      <c r="A1097" s="12"/>
      <c r="B1097" s="32" t="s">
        <v>61</v>
      </c>
      <c r="C1097" s="12"/>
      <c r="D1097" s="6">
        <v>0</v>
      </c>
      <c r="E1097" s="6">
        <v>0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  <c r="V1097" s="6">
        <v>0</v>
      </c>
      <c r="W1097" s="6">
        <v>0</v>
      </c>
      <c r="X1097" s="6">
        <v>0</v>
      </c>
      <c r="Y1097" s="6">
        <v>0</v>
      </c>
      <c r="Z1097" s="6">
        <v>0</v>
      </c>
      <c r="AA1097" s="6">
        <v>0</v>
      </c>
      <c r="AB1097" s="6">
        <v>0</v>
      </c>
      <c r="AC1097" s="6">
        <v>0</v>
      </c>
      <c r="AD1097" s="6">
        <v>0</v>
      </c>
      <c r="AE1097" s="6">
        <v>0</v>
      </c>
      <c r="AF1097" s="6">
        <v>0</v>
      </c>
      <c r="AG1097" s="6">
        <v>0</v>
      </c>
      <c r="AH1097" s="6">
        <v>0</v>
      </c>
      <c r="AI1097" s="6">
        <v>0</v>
      </c>
      <c r="AJ1097" s="6">
        <v>0</v>
      </c>
      <c r="AK1097" s="6">
        <v>0</v>
      </c>
      <c r="AL1097" s="6">
        <v>0</v>
      </c>
      <c r="AM1097" s="6">
        <v>0</v>
      </c>
    </row>
    <row r="1098" spans="1:39" ht="45">
      <c r="A1098" s="12"/>
      <c r="B1098" s="42" t="s">
        <v>553</v>
      </c>
      <c r="C1098" s="12" t="s">
        <v>954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0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  <c r="AB1098" s="6">
        <v>0</v>
      </c>
      <c r="AC1098" s="6">
        <v>0</v>
      </c>
      <c r="AD1098" s="6">
        <v>0</v>
      </c>
      <c r="AE1098" s="6">
        <v>0</v>
      </c>
      <c r="AF1098" s="6">
        <v>0</v>
      </c>
      <c r="AG1098" s="6">
        <v>0</v>
      </c>
      <c r="AH1098" s="6">
        <v>0</v>
      </c>
      <c r="AI1098" s="6">
        <v>0</v>
      </c>
      <c r="AJ1098" s="6">
        <v>0</v>
      </c>
      <c r="AK1098" s="6">
        <v>0</v>
      </c>
      <c r="AL1098" s="6">
        <v>0</v>
      </c>
      <c r="AM1098" s="6">
        <v>0</v>
      </c>
    </row>
    <row r="1099" spans="1:39" ht="30">
      <c r="A1099" s="12"/>
      <c r="B1099" s="42" t="s">
        <v>554</v>
      </c>
      <c r="C1099" s="12" t="s">
        <v>954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  <c r="T1099" s="6">
        <v>0</v>
      </c>
      <c r="U1099" s="6">
        <v>0</v>
      </c>
      <c r="V1099" s="6">
        <v>0</v>
      </c>
      <c r="W1099" s="6">
        <v>0</v>
      </c>
      <c r="X1099" s="6">
        <v>0</v>
      </c>
      <c r="Y1099" s="6">
        <v>0</v>
      </c>
      <c r="Z1099" s="6">
        <v>0</v>
      </c>
      <c r="AA1099" s="6">
        <v>0</v>
      </c>
      <c r="AB1099" s="6">
        <v>0</v>
      </c>
      <c r="AC1099" s="6">
        <v>0</v>
      </c>
      <c r="AD1099" s="6">
        <v>0</v>
      </c>
      <c r="AE1099" s="6">
        <v>0</v>
      </c>
      <c r="AF1099" s="6">
        <v>0</v>
      </c>
      <c r="AG1099" s="6">
        <v>0</v>
      </c>
      <c r="AH1099" s="6">
        <v>0</v>
      </c>
      <c r="AI1099" s="6">
        <v>0</v>
      </c>
      <c r="AJ1099" s="6">
        <v>0</v>
      </c>
      <c r="AK1099" s="6">
        <v>0</v>
      </c>
      <c r="AL1099" s="6">
        <v>0</v>
      </c>
      <c r="AM1099" s="6">
        <v>0</v>
      </c>
    </row>
    <row r="1100" spans="1:39" ht="30">
      <c r="A1100" s="12"/>
      <c r="B1100" s="42" t="s">
        <v>555</v>
      </c>
      <c r="C1100" s="12" t="s">
        <v>954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  <c r="T1100" s="6">
        <v>0</v>
      </c>
      <c r="U1100" s="6">
        <v>0</v>
      </c>
      <c r="V1100" s="6">
        <v>0</v>
      </c>
      <c r="W1100" s="6">
        <v>0</v>
      </c>
      <c r="X1100" s="6">
        <v>0</v>
      </c>
      <c r="Y1100" s="6">
        <v>0</v>
      </c>
      <c r="Z1100" s="6">
        <v>0</v>
      </c>
      <c r="AA1100" s="6">
        <v>0</v>
      </c>
      <c r="AB1100" s="6">
        <v>0</v>
      </c>
      <c r="AC1100" s="6">
        <v>0</v>
      </c>
      <c r="AD1100" s="6">
        <v>0</v>
      </c>
      <c r="AE1100" s="6">
        <v>0</v>
      </c>
      <c r="AF1100" s="6">
        <v>0</v>
      </c>
      <c r="AG1100" s="6">
        <v>0</v>
      </c>
      <c r="AH1100" s="6">
        <v>0</v>
      </c>
      <c r="AI1100" s="6">
        <v>0</v>
      </c>
      <c r="AJ1100" s="6">
        <v>0</v>
      </c>
      <c r="AK1100" s="6">
        <v>0</v>
      </c>
      <c r="AL1100" s="6">
        <v>0</v>
      </c>
      <c r="AM1100" s="6">
        <v>0</v>
      </c>
    </row>
    <row r="1101" spans="1:39" ht="30">
      <c r="A1101" s="12"/>
      <c r="B1101" s="42" t="s">
        <v>556</v>
      </c>
      <c r="C1101" s="12" t="s">
        <v>954</v>
      </c>
      <c r="D1101" s="6">
        <v>0</v>
      </c>
      <c r="E1101" s="6">
        <v>0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  <c r="V1101" s="6">
        <v>0</v>
      </c>
      <c r="W1101" s="6">
        <v>0</v>
      </c>
      <c r="X1101" s="6">
        <v>0</v>
      </c>
      <c r="Y1101" s="6">
        <v>0</v>
      </c>
      <c r="Z1101" s="6">
        <v>0</v>
      </c>
      <c r="AA1101" s="6">
        <v>0</v>
      </c>
      <c r="AB1101" s="6">
        <v>0</v>
      </c>
      <c r="AC1101" s="6">
        <v>0</v>
      </c>
      <c r="AD1101" s="6">
        <v>0</v>
      </c>
      <c r="AE1101" s="6">
        <v>0</v>
      </c>
      <c r="AF1101" s="6">
        <v>0</v>
      </c>
      <c r="AG1101" s="6">
        <v>0</v>
      </c>
      <c r="AH1101" s="6">
        <v>0</v>
      </c>
      <c r="AI1101" s="6">
        <v>0</v>
      </c>
      <c r="AJ1101" s="6">
        <v>0</v>
      </c>
      <c r="AK1101" s="6">
        <v>0</v>
      </c>
      <c r="AL1101" s="6">
        <v>0</v>
      </c>
      <c r="AM1101" s="6">
        <v>0</v>
      </c>
    </row>
    <row r="1102" spans="1:39" ht="15.75">
      <c r="A1102" s="12"/>
      <c r="B1102" s="32" t="s">
        <v>63</v>
      </c>
      <c r="C1102" s="12"/>
      <c r="D1102" s="6">
        <v>0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  <c r="V1102" s="6">
        <v>0</v>
      </c>
      <c r="W1102" s="6">
        <v>0</v>
      </c>
      <c r="X1102" s="6">
        <v>0</v>
      </c>
      <c r="Y1102" s="6">
        <v>0</v>
      </c>
      <c r="Z1102" s="6">
        <v>0</v>
      </c>
      <c r="AA1102" s="6">
        <v>0</v>
      </c>
      <c r="AB1102" s="6">
        <v>0</v>
      </c>
      <c r="AC1102" s="6">
        <v>0</v>
      </c>
      <c r="AD1102" s="6">
        <v>0</v>
      </c>
      <c r="AE1102" s="6">
        <v>0</v>
      </c>
      <c r="AF1102" s="6">
        <v>0</v>
      </c>
      <c r="AG1102" s="6">
        <v>0</v>
      </c>
      <c r="AH1102" s="6">
        <v>0</v>
      </c>
      <c r="AI1102" s="6">
        <v>0</v>
      </c>
      <c r="AJ1102" s="6">
        <v>0</v>
      </c>
      <c r="AK1102" s="6">
        <v>0</v>
      </c>
      <c r="AL1102" s="6">
        <v>0</v>
      </c>
      <c r="AM1102" s="6">
        <v>0</v>
      </c>
    </row>
    <row r="1103" spans="1:39" ht="30">
      <c r="A1103" s="12"/>
      <c r="B1103" s="42" t="s">
        <v>557</v>
      </c>
      <c r="C1103" s="12" t="s">
        <v>954</v>
      </c>
      <c r="D1103" s="6">
        <v>0</v>
      </c>
      <c r="E1103" s="6">
        <v>0</v>
      </c>
      <c r="F1103" s="6">
        <v>0</v>
      </c>
      <c r="G1103" s="6">
        <v>0</v>
      </c>
      <c r="H1103" s="6">
        <v>0</v>
      </c>
      <c r="I1103" s="6">
        <v>0</v>
      </c>
      <c r="J1103" s="6">
        <v>0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  <c r="P1103" s="6">
        <v>0</v>
      </c>
      <c r="Q1103" s="6">
        <v>0</v>
      </c>
      <c r="R1103" s="6">
        <v>0</v>
      </c>
      <c r="S1103" s="6">
        <v>0</v>
      </c>
      <c r="T1103" s="6">
        <v>0</v>
      </c>
      <c r="U1103" s="6">
        <v>0</v>
      </c>
      <c r="V1103" s="6">
        <v>0</v>
      </c>
      <c r="W1103" s="6">
        <v>0</v>
      </c>
      <c r="X1103" s="6">
        <v>0</v>
      </c>
      <c r="Y1103" s="6">
        <v>0</v>
      </c>
      <c r="Z1103" s="6">
        <v>0</v>
      </c>
      <c r="AA1103" s="6">
        <v>0</v>
      </c>
      <c r="AB1103" s="6">
        <v>0</v>
      </c>
      <c r="AC1103" s="6">
        <v>0</v>
      </c>
      <c r="AD1103" s="6">
        <v>0</v>
      </c>
      <c r="AE1103" s="6">
        <v>0</v>
      </c>
      <c r="AF1103" s="6">
        <v>0</v>
      </c>
      <c r="AG1103" s="6">
        <v>0</v>
      </c>
      <c r="AH1103" s="6">
        <v>0</v>
      </c>
      <c r="AI1103" s="6">
        <v>0</v>
      </c>
      <c r="AJ1103" s="6">
        <v>0</v>
      </c>
      <c r="AK1103" s="6">
        <v>0</v>
      </c>
      <c r="AL1103" s="6">
        <v>0</v>
      </c>
      <c r="AM1103" s="6">
        <v>0</v>
      </c>
    </row>
    <row r="1104" spans="1:39" ht="30">
      <c r="A1104" s="12"/>
      <c r="B1104" s="42" t="s">
        <v>558</v>
      </c>
      <c r="C1104" s="12" t="s">
        <v>954</v>
      </c>
      <c r="D1104" s="6">
        <v>0</v>
      </c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0</v>
      </c>
      <c r="Q1104" s="6">
        <v>0</v>
      </c>
      <c r="R1104" s="6">
        <v>0</v>
      </c>
      <c r="S1104" s="6">
        <v>0</v>
      </c>
      <c r="T1104" s="6">
        <v>0</v>
      </c>
      <c r="U1104" s="6">
        <v>0</v>
      </c>
      <c r="V1104" s="6">
        <v>0</v>
      </c>
      <c r="W1104" s="6">
        <v>0</v>
      </c>
      <c r="X1104" s="6">
        <v>0</v>
      </c>
      <c r="Y1104" s="6">
        <v>0</v>
      </c>
      <c r="Z1104" s="6">
        <v>0</v>
      </c>
      <c r="AA1104" s="6">
        <v>0</v>
      </c>
      <c r="AB1104" s="6">
        <v>0</v>
      </c>
      <c r="AC1104" s="6">
        <v>0</v>
      </c>
      <c r="AD1104" s="6">
        <v>0</v>
      </c>
      <c r="AE1104" s="6">
        <v>0</v>
      </c>
      <c r="AF1104" s="6">
        <v>0</v>
      </c>
      <c r="AG1104" s="6">
        <v>0</v>
      </c>
      <c r="AH1104" s="6">
        <v>0</v>
      </c>
      <c r="AI1104" s="6">
        <v>0</v>
      </c>
      <c r="AJ1104" s="6">
        <v>0</v>
      </c>
      <c r="AK1104" s="6">
        <v>0</v>
      </c>
      <c r="AL1104" s="6">
        <v>0</v>
      </c>
      <c r="AM1104" s="6">
        <v>0</v>
      </c>
    </row>
    <row r="1105" spans="1:39" ht="30">
      <c r="A1105" s="12"/>
      <c r="B1105" s="42" t="s">
        <v>559</v>
      </c>
      <c r="C1105" s="12" t="s">
        <v>954</v>
      </c>
      <c r="D1105" s="6">
        <v>0</v>
      </c>
      <c r="E1105" s="6">
        <v>0</v>
      </c>
      <c r="F1105" s="6">
        <v>0</v>
      </c>
      <c r="G1105" s="6">
        <v>0</v>
      </c>
      <c r="H1105" s="6">
        <v>0</v>
      </c>
      <c r="I1105" s="6">
        <v>0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  <c r="V1105" s="6">
        <v>0</v>
      </c>
      <c r="W1105" s="6">
        <v>0</v>
      </c>
      <c r="X1105" s="6">
        <v>0</v>
      </c>
      <c r="Y1105" s="6">
        <v>0</v>
      </c>
      <c r="Z1105" s="6">
        <v>0</v>
      </c>
      <c r="AA1105" s="6">
        <v>0</v>
      </c>
      <c r="AB1105" s="6">
        <v>0</v>
      </c>
      <c r="AC1105" s="6">
        <v>0</v>
      </c>
      <c r="AD1105" s="6">
        <v>0</v>
      </c>
      <c r="AE1105" s="6">
        <v>0</v>
      </c>
      <c r="AF1105" s="6">
        <v>0</v>
      </c>
      <c r="AG1105" s="6">
        <v>0</v>
      </c>
      <c r="AH1105" s="6">
        <v>0</v>
      </c>
      <c r="AI1105" s="6">
        <v>0</v>
      </c>
      <c r="AJ1105" s="6">
        <v>0</v>
      </c>
      <c r="AK1105" s="6">
        <v>0</v>
      </c>
      <c r="AL1105" s="6">
        <v>0</v>
      </c>
      <c r="AM1105" s="6">
        <v>0</v>
      </c>
    </row>
    <row r="1106" spans="1:39" ht="15.75">
      <c r="A1106" s="12"/>
      <c r="B1106" s="32" t="s">
        <v>198</v>
      </c>
      <c r="C1106" s="12"/>
      <c r="D1106" s="6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  <c r="V1106" s="6">
        <v>0</v>
      </c>
      <c r="W1106" s="6">
        <v>0</v>
      </c>
      <c r="X1106" s="6">
        <v>0</v>
      </c>
      <c r="Y1106" s="6">
        <v>0</v>
      </c>
      <c r="Z1106" s="6">
        <v>0</v>
      </c>
      <c r="AA1106" s="6">
        <v>0</v>
      </c>
      <c r="AB1106" s="6">
        <v>0</v>
      </c>
      <c r="AC1106" s="6">
        <v>0</v>
      </c>
      <c r="AD1106" s="6">
        <v>0</v>
      </c>
      <c r="AE1106" s="6">
        <v>0</v>
      </c>
      <c r="AF1106" s="6">
        <v>0</v>
      </c>
      <c r="AG1106" s="6">
        <v>0</v>
      </c>
      <c r="AH1106" s="6">
        <v>0</v>
      </c>
      <c r="AI1106" s="6">
        <v>0</v>
      </c>
      <c r="AJ1106" s="6">
        <v>0</v>
      </c>
      <c r="AK1106" s="6">
        <v>0</v>
      </c>
      <c r="AL1106" s="6">
        <v>0</v>
      </c>
      <c r="AM1106" s="6">
        <v>0</v>
      </c>
    </row>
    <row r="1107" spans="1:39" ht="15.75">
      <c r="A1107" s="12"/>
      <c r="B1107" s="32" t="s">
        <v>71</v>
      </c>
      <c r="C1107" s="12"/>
      <c r="D1107" s="6">
        <v>0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0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  <c r="T1107" s="6">
        <v>0</v>
      </c>
      <c r="U1107" s="6">
        <v>0</v>
      </c>
      <c r="V1107" s="6">
        <v>0</v>
      </c>
      <c r="W1107" s="6">
        <v>0</v>
      </c>
      <c r="X1107" s="6">
        <v>0</v>
      </c>
      <c r="Y1107" s="6">
        <v>0</v>
      </c>
      <c r="Z1107" s="6">
        <v>0</v>
      </c>
      <c r="AA1107" s="6">
        <v>0</v>
      </c>
      <c r="AB1107" s="6">
        <v>0</v>
      </c>
      <c r="AC1107" s="6">
        <v>0</v>
      </c>
      <c r="AD1107" s="6">
        <v>0</v>
      </c>
      <c r="AE1107" s="6">
        <v>0</v>
      </c>
      <c r="AF1107" s="6">
        <v>0</v>
      </c>
      <c r="AG1107" s="6">
        <v>0</v>
      </c>
      <c r="AH1107" s="6">
        <v>0</v>
      </c>
      <c r="AI1107" s="6">
        <v>0</v>
      </c>
      <c r="AJ1107" s="6">
        <v>0</v>
      </c>
      <c r="AK1107" s="6">
        <v>0</v>
      </c>
      <c r="AL1107" s="6">
        <v>0</v>
      </c>
      <c r="AM1107" s="6">
        <v>0</v>
      </c>
    </row>
    <row r="1108" spans="1:39" ht="30">
      <c r="A1108" s="12"/>
      <c r="B1108" s="42" t="s">
        <v>560</v>
      </c>
      <c r="C1108" s="12" t="s">
        <v>955</v>
      </c>
      <c r="D1108" s="6">
        <v>0</v>
      </c>
      <c r="E1108" s="6">
        <v>0</v>
      </c>
      <c r="F1108" s="6">
        <v>0</v>
      </c>
      <c r="G1108" s="6">
        <v>0</v>
      </c>
      <c r="H1108" s="6">
        <v>0</v>
      </c>
      <c r="I1108" s="6">
        <v>0</v>
      </c>
      <c r="J1108" s="6">
        <v>0</v>
      </c>
      <c r="K1108" s="6">
        <v>0</v>
      </c>
      <c r="L1108" s="6">
        <v>0</v>
      </c>
      <c r="M1108" s="6">
        <v>0</v>
      </c>
      <c r="N1108" s="6">
        <v>0</v>
      </c>
      <c r="O1108" s="6">
        <v>0</v>
      </c>
      <c r="P1108" s="6">
        <v>0</v>
      </c>
      <c r="Q1108" s="6">
        <v>0</v>
      </c>
      <c r="R1108" s="6">
        <v>0</v>
      </c>
      <c r="S1108" s="6">
        <v>0</v>
      </c>
      <c r="T1108" s="6">
        <v>0</v>
      </c>
      <c r="U1108" s="6">
        <v>0</v>
      </c>
      <c r="V1108" s="6">
        <v>0</v>
      </c>
      <c r="W1108" s="6">
        <v>0</v>
      </c>
      <c r="X1108" s="6">
        <v>0</v>
      </c>
      <c r="Y1108" s="6">
        <v>0</v>
      </c>
      <c r="Z1108" s="6">
        <v>0</v>
      </c>
      <c r="AA1108" s="6">
        <v>0</v>
      </c>
      <c r="AB1108" s="6">
        <v>0</v>
      </c>
      <c r="AC1108" s="6">
        <v>0</v>
      </c>
      <c r="AD1108" s="6">
        <v>0</v>
      </c>
      <c r="AE1108" s="6">
        <v>0</v>
      </c>
      <c r="AF1108" s="6">
        <v>0</v>
      </c>
      <c r="AG1108" s="6">
        <v>0</v>
      </c>
      <c r="AH1108" s="6">
        <v>0</v>
      </c>
      <c r="AI1108" s="6">
        <v>0</v>
      </c>
      <c r="AJ1108" s="6">
        <v>0</v>
      </c>
      <c r="AK1108" s="6">
        <v>0</v>
      </c>
      <c r="AL1108" s="6">
        <v>0</v>
      </c>
      <c r="AM1108" s="6">
        <v>0</v>
      </c>
    </row>
    <row r="1109" spans="1:39" ht="15.75">
      <c r="A1109" s="12"/>
      <c r="B1109" s="32" t="s">
        <v>68</v>
      </c>
      <c r="C1109" s="12"/>
      <c r="D1109" s="6">
        <v>0</v>
      </c>
      <c r="E1109" s="6">
        <v>0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  <c r="V1109" s="6">
        <v>0</v>
      </c>
      <c r="W1109" s="6">
        <v>0</v>
      </c>
      <c r="X1109" s="6">
        <v>0</v>
      </c>
      <c r="Y1109" s="6">
        <v>0</v>
      </c>
      <c r="Z1109" s="6">
        <v>0</v>
      </c>
      <c r="AA1109" s="6">
        <v>0</v>
      </c>
      <c r="AB1109" s="6">
        <v>0</v>
      </c>
      <c r="AC1109" s="6">
        <v>0</v>
      </c>
      <c r="AD1109" s="6">
        <v>0</v>
      </c>
      <c r="AE1109" s="6">
        <v>0</v>
      </c>
      <c r="AF1109" s="6">
        <v>0</v>
      </c>
      <c r="AG1109" s="6">
        <v>0</v>
      </c>
      <c r="AH1109" s="6">
        <v>0</v>
      </c>
      <c r="AI1109" s="6">
        <v>0</v>
      </c>
      <c r="AJ1109" s="6">
        <v>0</v>
      </c>
      <c r="AK1109" s="6">
        <v>0</v>
      </c>
      <c r="AL1109" s="6">
        <v>0</v>
      </c>
      <c r="AM1109" s="6">
        <v>0</v>
      </c>
    </row>
    <row r="1110" spans="1:39" ht="30">
      <c r="A1110" s="12"/>
      <c r="B1110" s="42" t="s">
        <v>561</v>
      </c>
      <c r="C1110" s="12" t="s">
        <v>955</v>
      </c>
      <c r="D1110" s="6">
        <v>0</v>
      </c>
      <c r="E1110" s="6">
        <v>0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0</v>
      </c>
      <c r="W1110" s="6">
        <v>0</v>
      </c>
      <c r="X1110" s="6">
        <v>0</v>
      </c>
      <c r="Y1110" s="6">
        <v>0</v>
      </c>
      <c r="Z1110" s="6">
        <v>0</v>
      </c>
      <c r="AA1110" s="6">
        <v>0</v>
      </c>
      <c r="AB1110" s="6">
        <v>0</v>
      </c>
      <c r="AC1110" s="6">
        <v>0</v>
      </c>
      <c r="AD1110" s="6">
        <v>0</v>
      </c>
      <c r="AE1110" s="6">
        <v>0</v>
      </c>
      <c r="AF1110" s="6">
        <v>0</v>
      </c>
      <c r="AG1110" s="6">
        <v>0</v>
      </c>
      <c r="AH1110" s="6">
        <v>0</v>
      </c>
      <c r="AI1110" s="6">
        <v>0</v>
      </c>
      <c r="AJ1110" s="6">
        <v>0</v>
      </c>
      <c r="AK1110" s="6">
        <v>0</v>
      </c>
      <c r="AL1110" s="6">
        <v>0</v>
      </c>
      <c r="AM1110" s="6">
        <v>0</v>
      </c>
    </row>
    <row r="1111" spans="1:39" ht="30">
      <c r="A1111" s="12"/>
      <c r="B1111" s="42" t="s">
        <v>562</v>
      </c>
      <c r="C1111" s="12" t="s">
        <v>955</v>
      </c>
      <c r="D1111" s="6">
        <v>0</v>
      </c>
      <c r="E1111" s="6">
        <v>0</v>
      </c>
      <c r="F1111" s="6">
        <v>0</v>
      </c>
      <c r="G1111" s="6">
        <v>0</v>
      </c>
      <c r="H1111" s="6">
        <v>0</v>
      </c>
      <c r="I1111" s="6">
        <v>0</v>
      </c>
      <c r="J1111" s="6">
        <v>0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0</v>
      </c>
      <c r="V1111" s="6">
        <v>0</v>
      </c>
      <c r="W1111" s="6">
        <v>0</v>
      </c>
      <c r="X1111" s="6">
        <v>0</v>
      </c>
      <c r="Y1111" s="6">
        <v>0</v>
      </c>
      <c r="Z1111" s="6">
        <v>0</v>
      </c>
      <c r="AA1111" s="6">
        <v>0</v>
      </c>
      <c r="AB1111" s="6">
        <v>0</v>
      </c>
      <c r="AC1111" s="6">
        <v>0</v>
      </c>
      <c r="AD1111" s="6">
        <v>0</v>
      </c>
      <c r="AE1111" s="6">
        <v>0</v>
      </c>
      <c r="AF1111" s="6">
        <v>0</v>
      </c>
      <c r="AG1111" s="6">
        <v>0</v>
      </c>
      <c r="AH1111" s="6">
        <v>0</v>
      </c>
      <c r="AI1111" s="6">
        <v>0</v>
      </c>
      <c r="AJ1111" s="6">
        <v>0</v>
      </c>
      <c r="AK1111" s="6">
        <v>0</v>
      </c>
      <c r="AL1111" s="6">
        <v>0</v>
      </c>
      <c r="AM1111" s="6">
        <v>0</v>
      </c>
    </row>
    <row r="1112" spans="1:39" ht="15.75">
      <c r="A1112" s="12"/>
      <c r="B1112" s="32" t="s">
        <v>69</v>
      </c>
      <c r="C1112" s="12"/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0</v>
      </c>
      <c r="W1112" s="6">
        <v>0</v>
      </c>
      <c r="X1112" s="6">
        <v>0</v>
      </c>
      <c r="Y1112" s="6">
        <v>0</v>
      </c>
      <c r="Z1112" s="6">
        <v>0</v>
      </c>
      <c r="AA1112" s="6">
        <v>0</v>
      </c>
      <c r="AB1112" s="6">
        <v>0</v>
      </c>
      <c r="AC1112" s="6">
        <v>0</v>
      </c>
      <c r="AD1112" s="6">
        <v>0</v>
      </c>
      <c r="AE1112" s="6">
        <v>0</v>
      </c>
      <c r="AF1112" s="6">
        <v>0</v>
      </c>
      <c r="AG1112" s="6">
        <v>0</v>
      </c>
      <c r="AH1112" s="6">
        <v>0</v>
      </c>
      <c r="AI1112" s="6">
        <v>0</v>
      </c>
      <c r="AJ1112" s="6">
        <v>0</v>
      </c>
      <c r="AK1112" s="6">
        <v>0</v>
      </c>
      <c r="AL1112" s="6">
        <v>0</v>
      </c>
      <c r="AM1112" s="6">
        <v>0</v>
      </c>
    </row>
    <row r="1113" spans="1:39" ht="45">
      <c r="A1113" s="12"/>
      <c r="B1113" s="42" t="s">
        <v>563</v>
      </c>
      <c r="C1113" s="12" t="s">
        <v>955</v>
      </c>
      <c r="D1113" s="6">
        <v>0</v>
      </c>
      <c r="E1113" s="6">
        <v>0</v>
      </c>
      <c r="F1113" s="6">
        <v>0</v>
      </c>
      <c r="G1113" s="6">
        <v>0</v>
      </c>
      <c r="H1113" s="6">
        <v>0</v>
      </c>
      <c r="I1113" s="6">
        <v>0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  <c r="V1113" s="6">
        <v>0</v>
      </c>
      <c r="W1113" s="6">
        <v>0</v>
      </c>
      <c r="X1113" s="6">
        <v>0</v>
      </c>
      <c r="Y1113" s="6">
        <v>0</v>
      </c>
      <c r="Z1113" s="6">
        <v>0</v>
      </c>
      <c r="AA1113" s="6">
        <v>0</v>
      </c>
      <c r="AB1113" s="6">
        <v>0</v>
      </c>
      <c r="AC1113" s="6">
        <v>0</v>
      </c>
      <c r="AD1113" s="6">
        <v>0</v>
      </c>
      <c r="AE1113" s="6">
        <v>0</v>
      </c>
      <c r="AF1113" s="6">
        <v>0</v>
      </c>
      <c r="AG1113" s="6">
        <v>0</v>
      </c>
      <c r="AH1113" s="6">
        <v>0</v>
      </c>
      <c r="AI1113" s="6">
        <v>0</v>
      </c>
      <c r="AJ1113" s="6">
        <v>0</v>
      </c>
      <c r="AK1113" s="6">
        <v>0</v>
      </c>
      <c r="AL1113" s="6">
        <v>0</v>
      </c>
      <c r="AM1113" s="6">
        <v>0</v>
      </c>
    </row>
    <row r="1114" spans="1:39" ht="30" customHeight="1">
      <c r="A1114" s="12"/>
      <c r="B1114" s="42" t="s">
        <v>564</v>
      </c>
      <c r="C1114" s="12" t="s">
        <v>955</v>
      </c>
      <c r="D1114" s="6">
        <v>0</v>
      </c>
      <c r="E1114" s="6">
        <v>0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0</v>
      </c>
      <c r="W1114" s="6">
        <v>0</v>
      </c>
      <c r="X1114" s="6">
        <v>0</v>
      </c>
      <c r="Y1114" s="6">
        <v>0</v>
      </c>
      <c r="Z1114" s="6">
        <v>0</v>
      </c>
      <c r="AA1114" s="6">
        <v>0</v>
      </c>
      <c r="AB1114" s="6">
        <v>0</v>
      </c>
      <c r="AC1114" s="6">
        <v>0</v>
      </c>
      <c r="AD1114" s="6">
        <v>0</v>
      </c>
      <c r="AE1114" s="6">
        <v>0</v>
      </c>
      <c r="AF1114" s="6">
        <v>0</v>
      </c>
      <c r="AG1114" s="6">
        <v>0</v>
      </c>
      <c r="AH1114" s="6">
        <v>0</v>
      </c>
      <c r="AI1114" s="6">
        <v>0</v>
      </c>
      <c r="AJ1114" s="6">
        <v>0</v>
      </c>
      <c r="AK1114" s="6">
        <v>0</v>
      </c>
      <c r="AL1114" s="6">
        <v>0</v>
      </c>
      <c r="AM1114" s="6">
        <v>0</v>
      </c>
    </row>
    <row r="1115" spans="1:39" ht="15.75">
      <c r="A1115" s="12"/>
      <c r="B1115" s="32" t="s">
        <v>62</v>
      </c>
      <c r="C1115" s="12"/>
      <c r="D1115" s="6">
        <v>0</v>
      </c>
      <c r="E1115" s="6">
        <v>0</v>
      </c>
      <c r="F1115" s="6">
        <v>0</v>
      </c>
      <c r="G1115" s="6">
        <v>0</v>
      </c>
      <c r="H1115" s="6">
        <v>0</v>
      </c>
      <c r="I1115" s="6">
        <v>0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0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6">
        <v>0</v>
      </c>
      <c r="AB1115" s="6">
        <v>0</v>
      </c>
      <c r="AC1115" s="6">
        <v>0</v>
      </c>
      <c r="AD1115" s="6">
        <v>0</v>
      </c>
      <c r="AE1115" s="6">
        <v>0</v>
      </c>
      <c r="AF1115" s="6">
        <v>0</v>
      </c>
      <c r="AG1115" s="6">
        <v>0</v>
      </c>
      <c r="AH1115" s="6">
        <v>0</v>
      </c>
      <c r="AI1115" s="6">
        <v>0</v>
      </c>
      <c r="AJ1115" s="6">
        <v>0</v>
      </c>
      <c r="AK1115" s="6">
        <v>0</v>
      </c>
      <c r="AL1115" s="6">
        <v>0</v>
      </c>
      <c r="AM1115" s="6">
        <v>0</v>
      </c>
    </row>
    <row r="1116" spans="1:39" ht="30">
      <c r="A1116" s="12"/>
      <c r="B1116" s="42" t="s">
        <v>565</v>
      </c>
      <c r="C1116" s="12" t="s">
        <v>955</v>
      </c>
      <c r="D1116" s="6">
        <v>0</v>
      </c>
      <c r="E1116" s="6">
        <v>0</v>
      </c>
      <c r="F1116" s="6">
        <v>0</v>
      </c>
      <c r="G1116" s="6">
        <v>0</v>
      </c>
      <c r="H1116" s="6">
        <v>0</v>
      </c>
      <c r="I1116" s="6">
        <v>0</v>
      </c>
      <c r="J1116" s="6">
        <v>0</v>
      </c>
      <c r="K1116" s="6">
        <v>0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0</v>
      </c>
      <c r="X1116" s="6">
        <v>0</v>
      </c>
      <c r="Y1116" s="6">
        <v>0</v>
      </c>
      <c r="Z1116" s="6">
        <v>0</v>
      </c>
      <c r="AA1116" s="6">
        <v>0</v>
      </c>
      <c r="AB1116" s="6">
        <v>0</v>
      </c>
      <c r="AC1116" s="6">
        <v>0</v>
      </c>
      <c r="AD1116" s="6">
        <v>0</v>
      </c>
      <c r="AE1116" s="6">
        <v>0</v>
      </c>
      <c r="AF1116" s="6">
        <v>0</v>
      </c>
      <c r="AG1116" s="6">
        <v>0</v>
      </c>
      <c r="AH1116" s="6">
        <v>0</v>
      </c>
      <c r="AI1116" s="6">
        <v>0</v>
      </c>
      <c r="AJ1116" s="6">
        <v>0</v>
      </c>
      <c r="AK1116" s="6">
        <v>0</v>
      </c>
      <c r="AL1116" s="6">
        <v>0</v>
      </c>
      <c r="AM1116" s="6">
        <v>0</v>
      </c>
    </row>
    <row r="1117" spans="1:39" ht="15.75">
      <c r="A1117" s="12"/>
      <c r="B1117" s="32" t="s">
        <v>61</v>
      </c>
      <c r="C1117" s="12"/>
      <c r="D1117" s="6">
        <v>0</v>
      </c>
      <c r="E1117" s="6">
        <v>0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0</v>
      </c>
      <c r="W1117" s="6">
        <v>0</v>
      </c>
      <c r="X1117" s="6">
        <v>0</v>
      </c>
      <c r="Y1117" s="6">
        <v>0</v>
      </c>
      <c r="Z1117" s="6">
        <v>0</v>
      </c>
      <c r="AA1117" s="6">
        <v>0</v>
      </c>
      <c r="AB1117" s="6">
        <v>0</v>
      </c>
      <c r="AC1117" s="6">
        <v>0</v>
      </c>
      <c r="AD1117" s="6">
        <v>0</v>
      </c>
      <c r="AE1117" s="6">
        <v>0</v>
      </c>
      <c r="AF1117" s="6">
        <v>0</v>
      </c>
      <c r="AG1117" s="6">
        <v>0</v>
      </c>
      <c r="AH1117" s="6">
        <v>0</v>
      </c>
      <c r="AI1117" s="6">
        <v>0</v>
      </c>
      <c r="AJ1117" s="6">
        <v>0</v>
      </c>
      <c r="AK1117" s="6">
        <v>0</v>
      </c>
      <c r="AL1117" s="6">
        <v>0</v>
      </c>
      <c r="AM1117" s="6">
        <v>0</v>
      </c>
    </row>
    <row r="1118" spans="1:39" ht="30">
      <c r="A1118" s="12"/>
      <c r="B1118" s="42" t="s">
        <v>566</v>
      </c>
      <c r="C1118" s="12" t="s">
        <v>955</v>
      </c>
      <c r="D1118" s="6">
        <v>0</v>
      </c>
      <c r="E1118" s="6">
        <v>0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0</v>
      </c>
      <c r="W1118" s="6">
        <v>0</v>
      </c>
      <c r="X1118" s="6">
        <v>0</v>
      </c>
      <c r="Y1118" s="6">
        <v>0</v>
      </c>
      <c r="Z1118" s="6">
        <v>0</v>
      </c>
      <c r="AA1118" s="6">
        <v>0</v>
      </c>
      <c r="AB1118" s="6">
        <v>0</v>
      </c>
      <c r="AC1118" s="6">
        <v>0</v>
      </c>
      <c r="AD1118" s="6">
        <v>0</v>
      </c>
      <c r="AE1118" s="6">
        <v>0</v>
      </c>
      <c r="AF1118" s="6">
        <v>0</v>
      </c>
      <c r="AG1118" s="6">
        <v>0</v>
      </c>
      <c r="AH1118" s="6">
        <v>0</v>
      </c>
      <c r="AI1118" s="6">
        <v>0</v>
      </c>
      <c r="AJ1118" s="6">
        <v>0</v>
      </c>
      <c r="AK1118" s="6">
        <v>0</v>
      </c>
      <c r="AL1118" s="6">
        <v>0</v>
      </c>
      <c r="AM1118" s="6">
        <v>0</v>
      </c>
    </row>
    <row r="1119" spans="1:39" ht="30">
      <c r="A1119" s="12"/>
      <c r="B1119" s="42" t="s">
        <v>567</v>
      </c>
      <c r="C1119" s="12" t="s">
        <v>955</v>
      </c>
      <c r="D1119" s="6">
        <v>0</v>
      </c>
      <c r="E1119" s="6">
        <v>0</v>
      </c>
      <c r="F1119" s="6">
        <v>0</v>
      </c>
      <c r="G1119" s="6">
        <v>0</v>
      </c>
      <c r="H1119" s="6">
        <v>0</v>
      </c>
      <c r="I1119" s="6">
        <v>0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0</v>
      </c>
      <c r="Q1119" s="6">
        <v>0</v>
      </c>
      <c r="R1119" s="6">
        <v>0</v>
      </c>
      <c r="S1119" s="6">
        <v>0</v>
      </c>
      <c r="T1119" s="6">
        <v>0</v>
      </c>
      <c r="U1119" s="6">
        <v>0</v>
      </c>
      <c r="V1119" s="6">
        <v>0</v>
      </c>
      <c r="W1119" s="6">
        <v>0</v>
      </c>
      <c r="X1119" s="6">
        <v>0</v>
      </c>
      <c r="Y1119" s="6">
        <v>0</v>
      </c>
      <c r="Z1119" s="6">
        <v>0</v>
      </c>
      <c r="AA1119" s="6">
        <v>0</v>
      </c>
      <c r="AB1119" s="6">
        <v>0</v>
      </c>
      <c r="AC1119" s="6">
        <v>0</v>
      </c>
      <c r="AD1119" s="6">
        <v>0</v>
      </c>
      <c r="AE1119" s="6">
        <v>0</v>
      </c>
      <c r="AF1119" s="6">
        <v>0</v>
      </c>
      <c r="AG1119" s="6">
        <v>0</v>
      </c>
      <c r="AH1119" s="6">
        <v>0</v>
      </c>
      <c r="AI1119" s="6">
        <v>0</v>
      </c>
      <c r="AJ1119" s="6">
        <v>0</v>
      </c>
      <c r="AK1119" s="6">
        <v>0</v>
      </c>
      <c r="AL1119" s="6">
        <v>0</v>
      </c>
      <c r="AM1119" s="6">
        <v>0</v>
      </c>
    </row>
    <row r="1120" spans="1:39" ht="30">
      <c r="A1120" s="12"/>
      <c r="B1120" s="42" t="s">
        <v>924</v>
      </c>
      <c r="C1120" s="12" t="s">
        <v>955</v>
      </c>
      <c r="D1120" s="6">
        <v>0</v>
      </c>
      <c r="E1120" s="6">
        <v>0</v>
      </c>
      <c r="F1120" s="6">
        <v>0</v>
      </c>
      <c r="G1120" s="6">
        <v>0</v>
      </c>
      <c r="H1120" s="6">
        <v>0</v>
      </c>
      <c r="I1120" s="6">
        <v>0</v>
      </c>
      <c r="J1120" s="6">
        <v>0</v>
      </c>
      <c r="K1120" s="6">
        <v>0</v>
      </c>
      <c r="L1120" s="6">
        <v>0</v>
      </c>
      <c r="M1120" s="6">
        <v>0</v>
      </c>
      <c r="N1120" s="6">
        <v>0</v>
      </c>
      <c r="O1120" s="6">
        <v>0</v>
      </c>
      <c r="P1120" s="6">
        <v>0</v>
      </c>
      <c r="Q1120" s="6">
        <v>0</v>
      </c>
      <c r="R1120" s="6">
        <v>0</v>
      </c>
      <c r="S1120" s="6">
        <v>0</v>
      </c>
      <c r="T1120" s="6">
        <v>0</v>
      </c>
      <c r="U1120" s="6">
        <v>0</v>
      </c>
      <c r="V1120" s="6">
        <v>0</v>
      </c>
      <c r="W1120" s="6">
        <v>0</v>
      </c>
      <c r="X1120" s="6">
        <v>0</v>
      </c>
      <c r="Y1120" s="6">
        <v>0</v>
      </c>
      <c r="Z1120" s="6">
        <v>0</v>
      </c>
      <c r="AA1120" s="6">
        <v>0</v>
      </c>
      <c r="AB1120" s="6">
        <v>0</v>
      </c>
      <c r="AC1120" s="6">
        <v>0</v>
      </c>
      <c r="AD1120" s="6">
        <v>0</v>
      </c>
      <c r="AE1120" s="6">
        <v>0</v>
      </c>
      <c r="AF1120" s="6">
        <v>0</v>
      </c>
      <c r="AG1120" s="6">
        <v>0</v>
      </c>
      <c r="AH1120" s="6">
        <v>0</v>
      </c>
      <c r="AI1120" s="6">
        <v>0</v>
      </c>
      <c r="AJ1120" s="6">
        <v>0</v>
      </c>
      <c r="AK1120" s="6">
        <v>0</v>
      </c>
      <c r="AL1120" s="6">
        <v>0</v>
      </c>
      <c r="AM1120" s="6">
        <v>0</v>
      </c>
    </row>
    <row r="1121" spans="1:39" ht="30">
      <c r="A1121" s="12"/>
      <c r="B1121" s="42" t="s">
        <v>568</v>
      </c>
      <c r="C1121" s="12" t="s">
        <v>955</v>
      </c>
      <c r="D1121" s="6">
        <v>0</v>
      </c>
      <c r="E1121" s="6">
        <v>0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  <c r="V1121" s="6">
        <v>0</v>
      </c>
      <c r="W1121" s="6">
        <v>0</v>
      </c>
      <c r="X1121" s="6">
        <v>0</v>
      </c>
      <c r="Y1121" s="6">
        <v>0</v>
      </c>
      <c r="Z1121" s="6">
        <v>0</v>
      </c>
      <c r="AA1121" s="6">
        <v>0</v>
      </c>
      <c r="AB1121" s="6">
        <v>0</v>
      </c>
      <c r="AC1121" s="6">
        <v>0</v>
      </c>
      <c r="AD1121" s="6">
        <v>0</v>
      </c>
      <c r="AE1121" s="6">
        <v>0</v>
      </c>
      <c r="AF1121" s="6">
        <v>0</v>
      </c>
      <c r="AG1121" s="6">
        <v>0</v>
      </c>
      <c r="AH1121" s="6">
        <v>0</v>
      </c>
      <c r="AI1121" s="6">
        <v>0</v>
      </c>
      <c r="AJ1121" s="6">
        <v>0</v>
      </c>
      <c r="AK1121" s="6">
        <v>0</v>
      </c>
      <c r="AL1121" s="6">
        <v>0</v>
      </c>
      <c r="AM1121" s="6">
        <v>0</v>
      </c>
    </row>
    <row r="1122" spans="1:39" ht="15.75">
      <c r="A1122" s="12"/>
      <c r="B1122" s="32" t="s">
        <v>63</v>
      </c>
      <c r="C1122" s="12"/>
      <c r="D1122" s="6">
        <v>0</v>
      </c>
      <c r="E1122" s="6">
        <v>0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  <c r="V1122" s="6">
        <v>0</v>
      </c>
      <c r="W1122" s="6">
        <v>0</v>
      </c>
      <c r="X1122" s="6">
        <v>0</v>
      </c>
      <c r="Y1122" s="6">
        <v>0</v>
      </c>
      <c r="Z1122" s="6">
        <v>0</v>
      </c>
      <c r="AA1122" s="6">
        <v>0</v>
      </c>
      <c r="AB1122" s="6">
        <v>0</v>
      </c>
      <c r="AC1122" s="6">
        <v>0</v>
      </c>
      <c r="AD1122" s="6">
        <v>0</v>
      </c>
      <c r="AE1122" s="6">
        <v>0</v>
      </c>
      <c r="AF1122" s="6">
        <v>0</v>
      </c>
      <c r="AG1122" s="6">
        <v>0</v>
      </c>
      <c r="AH1122" s="6">
        <v>0</v>
      </c>
      <c r="AI1122" s="6">
        <v>0</v>
      </c>
      <c r="AJ1122" s="6">
        <v>0</v>
      </c>
      <c r="AK1122" s="6">
        <v>0</v>
      </c>
      <c r="AL1122" s="6">
        <v>0</v>
      </c>
      <c r="AM1122" s="6">
        <v>0</v>
      </c>
    </row>
    <row r="1123" spans="1:39" ht="30">
      <c r="A1123" s="12"/>
      <c r="B1123" s="42" t="s">
        <v>569</v>
      </c>
      <c r="C1123" s="12" t="s">
        <v>955</v>
      </c>
      <c r="D1123" s="6">
        <v>0</v>
      </c>
      <c r="E1123" s="6">
        <v>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6">
        <v>0</v>
      </c>
      <c r="L1123" s="6">
        <v>0</v>
      </c>
      <c r="M1123" s="6">
        <v>0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  <c r="T1123" s="6">
        <v>0</v>
      </c>
      <c r="U1123" s="6">
        <v>0</v>
      </c>
      <c r="V1123" s="6">
        <v>0</v>
      </c>
      <c r="W1123" s="6">
        <v>0</v>
      </c>
      <c r="X1123" s="6">
        <v>0</v>
      </c>
      <c r="Y1123" s="6">
        <v>0</v>
      </c>
      <c r="Z1123" s="6">
        <v>0</v>
      </c>
      <c r="AA1123" s="6">
        <v>0</v>
      </c>
      <c r="AB1123" s="6">
        <v>0</v>
      </c>
      <c r="AC1123" s="6">
        <v>0</v>
      </c>
      <c r="AD1123" s="6">
        <v>0</v>
      </c>
      <c r="AE1123" s="6">
        <v>0</v>
      </c>
      <c r="AF1123" s="6">
        <v>0</v>
      </c>
      <c r="AG1123" s="6">
        <v>0</v>
      </c>
      <c r="AH1123" s="6">
        <v>0</v>
      </c>
      <c r="AI1123" s="6">
        <v>0</v>
      </c>
      <c r="AJ1123" s="6">
        <v>0</v>
      </c>
      <c r="AK1123" s="6">
        <v>0</v>
      </c>
      <c r="AL1123" s="6">
        <v>0</v>
      </c>
      <c r="AM1123" s="6">
        <v>0</v>
      </c>
    </row>
    <row r="1124" spans="1:39" ht="30">
      <c r="A1124" s="12"/>
      <c r="B1124" s="42" t="s">
        <v>570</v>
      </c>
      <c r="C1124" s="12" t="s">
        <v>955</v>
      </c>
      <c r="D1124" s="6">
        <v>0</v>
      </c>
      <c r="E1124" s="6">
        <v>0</v>
      </c>
      <c r="F1124" s="6">
        <v>0</v>
      </c>
      <c r="G1124" s="6">
        <v>0</v>
      </c>
      <c r="H1124" s="6">
        <v>0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  <c r="T1124" s="6">
        <v>0</v>
      </c>
      <c r="U1124" s="6">
        <v>0</v>
      </c>
      <c r="V1124" s="6">
        <v>0</v>
      </c>
      <c r="W1124" s="6">
        <v>0</v>
      </c>
      <c r="X1124" s="6">
        <v>0</v>
      </c>
      <c r="Y1124" s="6">
        <v>0</v>
      </c>
      <c r="Z1124" s="6">
        <v>0</v>
      </c>
      <c r="AA1124" s="6">
        <v>0</v>
      </c>
      <c r="AB1124" s="6">
        <v>0</v>
      </c>
      <c r="AC1124" s="6">
        <v>0</v>
      </c>
      <c r="AD1124" s="6">
        <v>0</v>
      </c>
      <c r="AE1124" s="6">
        <v>0</v>
      </c>
      <c r="AF1124" s="6">
        <v>0</v>
      </c>
      <c r="AG1124" s="6">
        <v>0</v>
      </c>
      <c r="AH1124" s="6">
        <v>0</v>
      </c>
      <c r="AI1124" s="6">
        <v>0</v>
      </c>
      <c r="AJ1124" s="6">
        <v>0</v>
      </c>
      <c r="AK1124" s="6">
        <v>0</v>
      </c>
      <c r="AL1124" s="6">
        <v>0</v>
      </c>
      <c r="AM1124" s="6">
        <v>0</v>
      </c>
    </row>
    <row r="1125" spans="1:39" ht="30">
      <c r="A1125" s="12"/>
      <c r="B1125" s="42" t="s">
        <v>571</v>
      </c>
      <c r="C1125" s="12" t="s">
        <v>955</v>
      </c>
      <c r="D1125" s="6">
        <v>0</v>
      </c>
      <c r="E1125" s="6">
        <v>0</v>
      </c>
      <c r="F1125" s="6">
        <v>0</v>
      </c>
      <c r="G1125" s="6">
        <v>0</v>
      </c>
      <c r="H1125" s="6">
        <v>0</v>
      </c>
      <c r="I1125" s="6">
        <v>0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  <c r="V1125" s="6">
        <v>0</v>
      </c>
      <c r="W1125" s="6">
        <v>0</v>
      </c>
      <c r="X1125" s="6">
        <v>0</v>
      </c>
      <c r="Y1125" s="6">
        <v>0</v>
      </c>
      <c r="Z1125" s="6">
        <v>0</v>
      </c>
      <c r="AA1125" s="6">
        <v>0</v>
      </c>
      <c r="AB1125" s="6">
        <v>0</v>
      </c>
      <c r="AC1125" s="6">
        <v>0</v>
      </c>
      <c r="AD1125" s="6">
        <v>0</v>
      </c>
      <c r="AE1125" s="6">
        <v>0</v>
      </c>
      <c r="AF1125" s="6">
        <v>0</v>
      </c>
      <c r="AG1125" s="6">
        <v>0</v>
      </c>
      <c r="AH1125" s="6">
        <v>0</v>
      </c>
      <c r="AI1125" s="6">
        <v>0</v>
      </c>
      <c r="AJ1125" s="6">
        <v>0</v>
      </c>
      <c r="AK1125" s="6">
        <v>0</v>
      </c>
      <c r="AL1125" s="6">
        <v>0</v>
      </c>
      <c r="AM1125" s="6">
        <v>0</v>
      </c>
    </row>
    <row r="1126" spans="1:39" ht="15.75">
      <c r="A1126" s="12"/>
      <c r="B1126" s="32" t="s">
        <v>72</v>
      </c>
      <c r="C1126" s="12"/>
      <c r="D1126" s="6">
        <v>0</v>
      </c>
      <c r="E1126" s="6">
        <v>0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  <c r="V1126" s="6">
        <v>0</v>
      </c>
      <c r="W1126" s="6">
        <v>0</v>
      </c>
      <c r="X1126" s="6">
        <v>0</v>
      </c>
      <c r="Y1126" s="6">
        <v>0</v>
      </c>
      <c r="Z1126" s="6">
        <v>0</v>
      </c>
      <c r="AA1126" s="6">
        <v>0</v>
      </c>
      <c r="AB1126" s="6">
        <v>0</v>
      </c>
      <c r="AC1126" s="6">
        <v>0</v>
      </c>
      <c r="AD1126" s="6">
        <v>0</v>
      </c>
      <c r="AE1126" s="6">
        <v>0</v>
      </c>
      <c r="AF1126" s="6">
        <v>0</v>
      </c>
      <c r="AG1126" s="6">
        <v>0</v>
      </c>
      <c r="AH1126" s="6">
        <v>0</v>
      </c>
      <c r="AI1126" s="6">
        <v>0</v>
      </c>
      <c r="AJ1126" s="6">
        <v>0</v>
      </c>
      <c r="AK1126" s="6">
        <v>0</v>
      </c>
      <c r="AL1126" s="6">
        <v>0</v>
      </c>
      <c r="AM1126" s="6">
        <v>0</v>
      </c>
    </row>
    <row r="1127" spans="1:39" ht="30">
      <c r="A1127" s="12"/>
      <c r="B1127" s="38" t="s">
        <v>572</v>
      </c>
      <c r="C1127" s="12" t="s">
        <v>955</v>
      </c>
      <c r="D1127" s="6">
        <v>0</v>
      </c>
      <c r="E1127" s="6">
        <v>0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  <c r="T1127" s="6">
        <v>0</v>
      </c>
      <c r="U1127" s="6">
        <v>0</v>
      </c>
      <c r="V1127" s="6">
        <v>0</v>
      </c>
      <c r="W1127" s="6">
        <v>0</v>
      </c>
      <c r="X1127" s="6">
        <v>0</v>
      </c>
      <c r="Y1127" s="6">
        <v>0</v>
      </c>
      <c r="Z1127" s="6">
        <v>0</v>
      </c>
      <c r="AA1127" s="6">
        <v>0</v>
      </c>
      <c r="AB1127" s="6">
        <v>0</v>
      </c>
      <c r="AC1127" s="6">
        <v>0</v>
      </c>
      <c r="AD1127" s="6">
        <v>0</v>
      </c>
      <c r="AE1127" s="6">
        <v>0</v>
      </c>
      <c r="AF1127" s="6">
        <v>0</v>
      </c>
      <c r="AG1127" s="6">
        <v>0</v>
      </c>
      <c r="AH1127" s="6">
        <v>0</v>
      </c>
      <c r="AI1127" s="6">
        <v>0</v>
      </c>
      <c r="AJ1127" s="6">
        <v>0</v>
      </c>
      <c r="AK1127" s="6">
        <v>0</v>
      </c>
      <c r="AL1127" s="6">
        <v>0</v>
      </c>
      <c r="AM1127" s="6">
        <v>0</v>
      </c>
    </row>
    <row r="1128" spans="1:39" ht="30">
      <c r="A1128" s="12"/>
      <c r="B1128" s="38" t="s">
        <v>573</v>
      </c>
      <c r="C1128" s="12" t="s">
        <v>955</v>
      </c>
      <c r="D1128" s="6">
        <v>0</v>
      </c>
      <c r="E1128" s="6">
        <v>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>
        <v>0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  <c r="T1128" s="6">
        <v>0</v>
      </c>
      <c r="U1128" s="6">
        <v>0</v>
      </c>
      <c r="V1128" s="6">
        <v>0</v>
      </c>
      <c r="W1128" s="6">
        <v>0</v>
      </c>
      <c r="X1128" s="6">
        <v>0</v>
      </c>
      <c r="Y1128" s="6">
        <v>0</v>
      </c>
      <c r="Z1128" s="6">
        <v>0</v>
      </c>
      <c r="AA1128" s="6">
        <v>0</v>
      </c>
      <c r="AB1128" s="6">
        <v>0</v>
      </c>
      <c r="AC1128" s="6">
        <v>0</v>
      </c>
      <c r="AD1128" s="6">
        <v>0</v>
      </c>
      <c r="AE1128" s="6">
        <v>0</v>
      </c>
      <c r="AF1128" s="6">
        <v>0</v>
      </c>
      <c r="AG1128" s="6">
        <v>0</v>
      </c>
      <c r="AH1128" s="6">
        <v>0</v>
      </c>
      <c r="AI1128" s="6">
        <v>0</v>
      </c>
      <c r="AJ1128" s="6">
        <v>0</v>
      </c>
      <c r="AK1128" s="6">
        <v>0</v>
      </c>
      <c r="AL1128" s="6">
        <v>0</v>
      </c>
      <c r="AM1128" s="6">
        <v>0</v>
      </c>
    </row>
    <row r="1129" spans="1:39" ht="15.75">
      <c r="A1129" s="12"/>
      <c r="B1129" s="32" t="s">
        <v>64</v>
      </c>
      <c r="C1129" s="12"/>
      <c r="D1129" s="6">
        <v>0</v>
      </c>
      <c r="E1129" s="6">
        <v>0</v>
      </c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  <c r="V1129" s="6">
        <v>0</v>
      </c>
      <c r="W1129" s="6">
        <v>0</v>
      </c>
      <c r="X1129" s="6">
        <v>0</v>
      </c>
      <c r="Y1129" s="6">
        <v>0</v>
      </c>
      <c r="Z1129" s="6">
        <v>0</v>
      </c>
      <c r="AA1129" s="6">
        <v>0</v>
      </c>
      <c r="AB1129" s="6">
        <v>0</v>
      </c>
      <c r="AC1129" s="6">
        <v>0</v>
      </c>
      <c r="AD1129" s="6">
        <v>0</v>
      </c>
      <c r="AE1129" s="6">
        <v>0</v>
      </c>
      <c r="AF1129" s="6">
        <v>0</v>
      </c>
      <c r="AG1129" s="6">
        <v>0</v>
      </c>
      <c r="AH1129" s="6">
        <v>0</v>
      </c>
      <c r="AI1129" s="6">
        <v>0</v>
      </c>
      <c r="AJ1129" s="6">
        <v>0</v>
      </c>
      <c r="AK1129" s="6">
        <v>0</v>
      </c>
      <c r="AL1129" s="6">
        <v>0</v>
      </c>
      <c r="AM1129" s="6">
        <v>0</v>
      </c>
    </row>
    <row r="1130" spans="1:39" ht="45">
      <c r="A1130" s="12"/>
      <c r="B1130" s="47" t="s">
        <v>574</v>
      </c>
      <c r="C1130" s="12" t="s">
        <v>955</v>
      </c>
      <c r="D1130" s="6">
        <v>0</v>
      </c>
      <c r="E1130" s="6">
        <v>0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0</v>
      </c>
      <c r="W1130" s="6">
        <v>0</v>
      </c>
      <c r="X1130" s="6">
        <v>0</v>
      </c>
      <c r="Y1130" s="6">
        <v>0</v>
      </c>
      <c r="Z1130" s="6">
        <v>0</v>
      </c>
      <c r="AA1130" s="6">
        <v>0</v>
      </c>
      <c r="AB1130" s="6">
        <v>0</v>
      </c>
      <c r="AC1130" s="6">
        <v>0</v>
      </c>
      <c r="AD1130" s="6">
        <v>0</v>
      </c>
      <c r="AE1130" s="6">
        <v>0</v>
      </c>
      <c r="AF1130" s="6">
        <v>0</v>
      </c>
      <c r="AG1130" s="6">
        <v>0</v>
      </c>
      <c r="AH1130" s="6">
        <v>0</v>
      </c>
      <c r="AI1130" s="6">
        <v>0</v>
      </c>
      <c r="AJ1130" s="6">
        <v>0</v>
      </c>
      <c r="AK1130" s="6">
        <v>0</v>
      </c>
      <c r="AL1130" s="6">
        <v>0</v>
      </c>
      <c r="AM1130" s="6">
        <v>0</v>
      </c>
    </row>
    <row r="1131" spans="1:39" ht="15.75">
      <c r="A1131" s="12"/>
      <c r="B1131" s="32" t="s">
        <v>199</v>
      </c>
      <c r="C1131" s="12"/>
      <c r="D1131" s="6">
        <v>0</v>
      </c>
      <c r="E1131" s="6">
        <v>0</v>
      </c>
      <c r="F1131" s="6">
        <v>0</v>
      </c>
      <c r="G1131" s="6">
        <v>0</v>
      </c>
      <c r="H1131" s="6">
        <v>0</v>
      </c>
      <c r="I1131" s="6">
        <v>0</v>
      </c>
      <c r="J1131" s="6">
        <v>0</v>
      </c>
      <c r="K1131" s="6">
        <v>0</v>
      </c>
      <c r="L1131" s="6">
        <v>0</v>
      </c>
      <c r="M1131" s="6">
        <v>0</v>
      </c>
      <c r="N1131" s="6">
        <v>0</v>
      </c>
      <c r="O1131" s="6">
        <v>0</v>
      </c>
      <c r="P1131" s="6">
        <v>0</v>
      </c>
      <c r="Q1131" s="6">
        <v>0</v>
      </c>
      <c r="R1131" s="6">
        <v>0</v>
      </c>
      <c r="S1131" s="6">
        <v>0</v>
      </c>
      <c r="T1131" s="6">
        <v>0</v>
      </c>
      <c r="U1131" s="6">
        <v>0</v>
      </c>
      <c r="V1131" s="6">
        <v>0</v>
      </c>
      <c r="W1131" s="6">
        <v>0</v>
      </c>
      <c r="X1131" s="6">
        <v>0</v>
      </c>
      <c r="Y1131" s="6">
        <v>0</v>
      </c>
      <c r="Z1131" s="6">
        <v>0</v>
      </c>
      <c r="AA1131" s="6">
        <v>0</v>
      </c>
      <c r="AB1131" s="6">
        <v>0</v>
      </c>
      <c r="AC1131" s="6">
        <v>0</v>
      </c>
      <c r="AD1131" s="6">
        <v>0</v>
      </c>
      <c r="AE1131" s="6">
        <v>0</v>
      </c>
      <c r="AF1131" s="6">
        <v>0</v>
      </c>
      <c r="AG1131" s="6">
        <v>0</v>
      </c>
      <c r="AH1131" s="6">
        <v>0</v>
      </c>
      <c r="AI1131" s="6">
        <v>0</v>
      </c>
      <c r="AJ1131" s="6">
        <v>0</v>
      </c>
      <c r="AK1131" s="6">
        <v>0</v>
      </c>
      <c r="AL1131" s="6">
        <v>0</v>
      </c>
      <c r="AM1131" s="6">
        <v>0</v>
      </c>
    </row>
    <row r="1132" spans="1:39" ht="15.75">
      <c r="A1132" s="12"/>
      <c r="B1132" s="32" t="s">
        <v>68</v>
      </c>
      <c r="C1132" s="12"/>
      <c r="D1132" s="6">
        <v>0</v>
      </c>
      <c r="E1132" s="6">
        <v>0</v>
      </c>
      <c r="F1132" s="6">
        <v>0</v>
      </c>
      <c r="G1132" s="6">
        <v>0</v>
      </c>
      <c r="H1132" s="6">
        <v>0</v>
      </c>
      <c r="I1132" s="6">
        <v>0</v>
      </c>
      <c r="J1132" s="6">
        <v>0</v>
      </c>
      <c r="K1132" s="6">
        <v>0</v>
      </c>
      <c r="L1132" s="6">
        <v>0</v>
      </c>
      <c r="M1132" s="6">
        <v>0</v>
      </c>
      <c r="N1132" s="6">
        <v>0</v>
      </c>
      <c r="O1132" s="6">
        <v>0</v>
      </c>
      <c r="P1132" s="6">
        <v>0</v>
      </c>
      <c r="Q1132" s="6">
        <v>0</v>
      </c>
      <c r="R1132" s="6">
        <v>0</v>
      </c>
      <c r="S1132" s="6">
        <v>0</v>
      </c>
      <c r="T1132" s="6">
        <v>0</v>
      </c>
      <c r="U1132" s="6">
        <v>0</v>
      </c>
      <c r="V1132" s="6">
        <v>0</v>
      </c>
      <c r="W1132" s="6">
        <v>0</v>
      </c>
      <c r="X1132" s="6">
        <v>0</v>
      </c>
      <c r="Y1132" s="6">
        <v>0</v>
      </c>
      <c r="Z1132" s="6">
        <v>0</v>
      </c>
      <c r="AA1132" s="6">
        <v>0</v>
      </c>
      <c r="AB1132" s="6">
        <v>0</v>
      </c>
      <c r="AC1132" s="6">
        <v>0</v>
      </c>
      <c r="AD1132" s="6">
        <v>0</v>
      </c>
      <c r="AE1132" s="6">
        <v>0</v>
      </c>
      <c r="AF1132" s="6">
        <v>0</v>
      </c>
      <c r="AG1132" s="6">
        <v>0</v>
      </c>
      <c r="AH1132" s="6">
        <v>0</v>
      </c>
      <c r="AI1132" s="6">
        <v>0</v>
      </c>
      <c r="AJ1132" s="6">
        <v>0</v>
      </c>
      <c r="AK1132" s="6">
        <v>0</v>
      </c>
      <c r="AL1132" s="6">
        <v>0</v>
      </c>
      <c r="AM1132" s="6">
        <v>0</v>
      </c>
    </row>
    <row r="1133" spans="1:39" ht="30">
      <c r="A1133" s="12"/>
      <c r="B1133" s="42" t="s">
        <v>575</v>
      </c>
      <c r="C1133" s="12" t="s">
        <v>956</v>
      </c>
      <c r="D1133" s="6">
        <v>0</v>
      </c>
      <c r="E1133" s="6">
        <v>0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  <c r="V1133" s="6">
        <v>0</v>
      </c>
      <c r="W1133" s="6">
        <v>0</v>
      </c>
      <c r="X1133" s="6">
        <v>0</v>
      </c>
      <c r="Y1133" s="6">
        <v>0</v>
      </c>
      <c r="Z1133" s="6">
        <v>0</v>
      </c>
      <c r="AA1133" s="6">
        <v>0</v>
      </c>
      <c r="AB1133" s="6">
        <v>0</v>
      </c>
      <c r="AC1133" s="6">
        <v>0</v>
      </c>
      <c r="AD1133" s="6">
        <v>0</v>
      </c>
      <c r="AE1133" s="6">
        <v>0</v>
      </c>
      <c r="AF1133" s="6">
        <v>0</v>
      </c>
      <c r="AG1133" s="6">
        <v>0</v>
      </c>
      <c r="AH1133" s="6">
        <v>0</v>
      </c>
      <c r="AI1133" s="6">
        <v>0</v>
      </c>
      <c r="AJ1133" s="6">
        <v>0</v>
      </c>
      <c r="AK1133" s="6">
        <v>0</v>
      </c>
      <c r="AL1133" s="6">
        <v>0</v>
      </c>
      <c r="AM1133" s="6">
        <v>0</v>
      </c>
    </row>
    <row r="1134" spans="1:39" ht="30">
      <c r="A1134" s="12"/>
      <c r="B1134" s="42" t="s">
        <v>995</v>
      </c>
      <c r="C1134" s="12" t="s">
        <v>956</v>
      </c>
      <c r="D1134" s="6">
        <v>0</v>
      </c>
      <c r="E1134" s="6">
        <v>0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  <c r="V1134" s="6">
        <v>0</v>
      </c>
      <c r="W1134" s="6">
        <v>0</v>
      </c>
      <c r="X1134" s="6">
        <v>0</v>
      </c>
      <c r="Y1134" s="6">
        <v>0</v>
      </c>
      <c r="Z1134" s="6">
        <v>0</v>
      </c>
      <c r="AA1134" s="6">
        <v>0</v>
      </c>
      <c r="AB1134" s="6">
        <v>0</v>
      </c>
      <c r="AC1134" s="6">
        <v>0</v>
      </c>
      <c r="AD1134" s="6">
        <v>0</v>
      </c>
      <c r="AE1134" s="6">
        <v>0</v>
      </c>
      <c r="AF1134" s="6">
        <v>0</v>
      </c>
      <c r="AG1134" s="6">
        <v>0</v>
      </c>
      <c r="AH1134" s="6">
        <v>0</v>
      </c>
      <c r="AI1134" s="6">
        <v>0</v>
      </c>
      <c r="AJ1134" s="6">
        <v>0</v>
      </c>
      <c r="AK1134" s="6">
        <v>0</v>
      </c>
      <c r="AL1134" s="6">
        <v>0</v>
      </c>
      <c r="AM1134" s="6">
        <v>0</v>
      </c>
    </row>
    <row r="1135" spans="1:39" ht="15.75">
      <c r="A1135" s="12"/>
      <c r="B1135" s="32" t="s">
        <v>576</v>
      </c>
      <c r="C1135" s="12"/>
      <c r="D1135" s="6">
        <v>0</v>
      </c>
      <c r="E1135" s="6">
        <v>0</v>
      </c>
      <c r="F1135" s="6">
        <v>0</v>
      </c>
      <c r="G1135" s="6">
        <v>0</v>
      </c>
      <c r="H1135" s="6">
        <v>0</v>
      </c>
      <c r="I1135" s="6">
        <v>0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  <c r="T1135" s="6">
        <v>0</v>
      </c>
      <c r="U1135" s="6">
        <v>0</v>
      </c>
      <c r="V1135" s="6">
        <v>0</v>
      </c>
      <c r="W1135" s="6">
        <v>0</v>
      </c>
      <c r="X1135" s="6">
        <v>0</v>
      </c>
      <c r="Y1135" s="6">
        <v>0</v>
      </c>
      <c r="Z1135" s="6">
        <v>0</v>
      </c>
      <c r="AA1135" s="6">
        <v>0</v>
      </c>
      <c r="AB1135" s="6">
        <v>0</v>
      </c>
      <c r="AC1135" s="6">
        <v>0</v>
      </c>
      <c r="AD1135" s="6">
        <v>0</v>
      </c>
      <c r="AE1135" s="6">
        <v>0</v>
      </c>
      <c r="AF1135" s="6">
        <v>0</v>
      </c>
      <c r="AG1135" s="6">
        <v>0</v>
      </c>
      <c r="AH1135" s="6">
        <v>0</v>
      </c>
      <c r="AI1135" s="6">
        <v>0</v>
      </c>
      <c r="AJ1135" s="6">
        <v>0</v>
      </c>
      <c r="AK1135" s="6">
        <v>0</v>
      </c>
      <c r="AL1135" s="6">
        <v>0</v>
      </c>
      <c r="AM1135" s="6">
        <v>0</v>
      </c>
    </row>
    <row r="1136" spans="1:39" ht="45">
      <c r="A1136" s="12"/>
      <c r="B1136" s="42" t="s">
        <v>577</v>
      </c>
      <c r="C1136" s="12" t="s">
        <v>956</v>
      </c>
      <c r="D1136" s="6">
        <v>0</v>
      </c>
      <c r="E1136" s="6">
        <v>0</v>
      </c>
      <c r="F1136" s="6">
        <v>0</v>
      </c>
      <c r="G1136" s="6">
        <v>0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  <c r="T1136" s="6">
        <v>0</v>
      </c>
      <c r="U1136" s="6">
        <v>0</v>
      </c>
      <c r="V1136" s="6">
        <v>0</v>
      </c>
      <c r="W1136" s="6">
        <v>0</v>
      </c>
      <c r="X1136" s="6">
        <v>0</v>
      </c>
      <c r="Y1136" s="6">
        <v>0</v>
      </c>
      <c r="Z1136" s="6">
        <v>0</v>
      </c>
      <c r="AA1136" s="6">
        <v>0</v>
      </c>
      <c r="AB1136" s="6">
        <v>0</v>
      </c>
      <c r="AC1136" s="6">
        <v>0</v>
      </c>
      <c r="AD1136" s="6">
        <v>0</v>
      </c>
      <c r="AE1136" s="6">
        <v>0</v>
      </c>
      <c r="AF1136" s="6">
        <v>0</v>
      </c>
      <c r="AG1136" s="6">
        <v>0</v>
      </c>
      <c r="AH1136" s="6">
        <v>0</v>
      </c>
      <c r="AI1136" s="6">
        <v>0</v>
      </c>
      <c r="AJ1136" s="6">
        <v>0</v>
      </c>
      <c r="AK1136" s="6">
        <v>0</v>
      </c>
      <c r="AL1136" s="6">
        <v>0</v>
      </c>
      <c r="AM1136" s="6">
        <v>0</v>
      </c>
    </row>
    <row r="1137" spans="1:39" ht="30" customHeight="1">
      <c r="A1137" s="12"/>
      <c r="B1137" s="42" t="s">
        <v>578</v>
      </c>
      <c r="C1137" s="12" t="s">
        <v>956</v>
      </c>
      <c r="D1137" s="6">
        <v>0</v>
      </c>
      <c r="E1137" s="6">
        <v>0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  <c r="V1137" s="6">
        <v>0</v>
      </c>
      <c r="W1137" s="6">
        <v>0</v>
      </c>
      <c r="X1137" s="6">
        <v>0</v>
      </c>
      <c r="Y1137" s="6">
        <v>0</v>
      </c>
      <c r="Z1137" s="6">
        <v>0</v>
      </c>
      <c r="AA1137" s="6">
        <v>0</v>
      </c>
      <c r="AB1137" s="6">
        <v>0</v>
      </c>
      <c r="AC1137" s="6">
        <v>0</v>
      </c>
      <c r="AD1137" s="6">
        <v>0</v>
      </c>
      <c r="AE1137" s="6">
        <v>0</v>
      </c>
      <c r="AF1137" s="6">
        <v>0</v>
      </c>
      <c r="AG1137" s="6">
        <v>0</v>
      </c>
      <c r="AH1137" s="6">
        <v>0</v>
      </c>
      <c r="AI1137" s="6">
        <v>0</v>
      </c>
      <c r="AJ1137" s="6">
        <v>0</v>
      </c>
      <c r="AK1137" s="6">
        <v>0</v>
      </c>
      <c r="AL1137" s="6">
        <v>0</v>
      </c>
      <c r="AM1137" s="6">
        <v>0</v>
      </c>
    </row>
    <row r="1138" spans="1:39" ht="15.75">
      <c r="A1138" s="12"/>
      <c r="B1138" s="32" t="s">
        <v>62</v>
      </c>
      <c r="C1138" s="12"/>
      <c r="D1138" s="6">
        <v>0</v>
      </c>
      <c r="E1138" s="6">
        <v>0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  <c r="V1138" s="6">
        <v>0</v>
      </c>
      <c r="W1138" s="6">
        <v>0</v>
      </c>
      <c r="X1138" s="6">
        <v>0</v>
      </c>
      <c r="Y1138" s="6">
        <v>0</v>
      </c>
      <c r="Z1138" s="6">
        <v>0</v>
      </c>
      <c r="AA1138" s="6">
        <v>0</v>
      </c>
      <c r="AB1138" s="6">
        <v>0</v>
      </c>
      <c r="AC1138" s="6">
        <v>0</v>
      </c>
      <c r="AD1138" s="6">
        <v>0</v>
      </c>
      <c r="AE1138" s="6">
        <v>0</v>
      </c>
      <c r="AF1138" s="6">
        <v>0</v>
      </c>
      <c r="AG1138" s="6">
        <v>0</v>
      </c>
      <c r="AH1138" s="6">
        <v>0</v>
      </c>
      <c r="AI1138" s="6">
        <v>0</v>
      </c>
      <c r="AJ1138" s="6">
        <v>0</v>
      </c>
      <c r="AK1138" s="6">
        <v>0</v>
      </c>
      <c r="AL1138" s="6">
        <v>0</v>
      </c>
      <c r="AM1138" s="6">
        <v>0</v>
      </c>
    </row>
    <row r="1139" spans="1:39" ht="30">
      <c r="A1139" s="12"/>
      <c r="B1139" s="42" t="s">
        <v>579</v>
      </c>
      <c r="C1139" s="12" t="s">
        <v>956</v>
      </c>
      <c r="D1139" s="6">
        <v>0</v>
      </c>
      <c r="E1139" s="6">
        <v>0</v>
      </c>
      <c r="F1139" s="6">
        <v>0</v>
      </c>
      <c r="G1139" s="6">
        <v>0</v>
      </c>
      <c r="H1139" s="6">
        <v>0</v>
      </c>
      <c r="I1139" s="6">
        <v>0</v>
      </c>
      <c r="J1139" s="6">
        <v>0</v>
      </c>
      <c r="K1139" s="6">
        <v>0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0</v>
      </c>
      <c r="U1139" s="6">
        <v>0</v>
      </c>
      <c r="V1139" s="6">
        <v>0</v>
      </c>
      <c r="W1139" s="6">
        <v>0</v>
      </c>
      <c r="X1139" s="6">
        <v>0</v>
      </c>
      <c r="Y1139" s="6">
        <v>0</v>
      </c>
      <c r="Z1139" s="6">
        <v>0</v>
      </c>
      <c r="AA1139" s="6">
        <v>0</v>
      </c>
      <c r="AB1139" s="6">
        <v>0</v>
      </c>
      <c r="AC1139" s="6">
        <v>0</v>
      </c>
      <c r="AD1139" s="6">
        <v>0</v>
      </c>
      <c r="AE1139" s="6">
        <v>0</v>
      </c>
      <c r="AF1139" s="6">
        <v>0</v>
      </c>
      <c r="AG1139" s="6">
        <v>0</v>
      </c>
      <c r="AH1139" s="6">
        <v>0</v>
      </c>
      <c r="AI1139" s="6">
        <v>0</v>
      </c>
      <c r="AJ1139" s="6">
        <v>0</v>
      </c>
      <c r="AK1139" s="6">
        <v>0</v>
      </c>
      <c r="AL1139" s="6">
        <v>0</v>
      </c>
      <c r="AM1139" s="6">
        <v>0</v>
      </c>
    </row>
    <row r="1140" spans="1:39" ht="15.75">
      <c r="A1140" s="12"/>
      <c r="B1140" s="32" t="s">
        <v>580</v>
      </c>
      <c r="C1140" s="12"/>
      <c r="D1140" s="6">
        <v>0</v>
      </c>
      <c r="E1140" s="6">
        <v>0</v>
      </c>
      <c r="F1140" s="6">
        <v>0</v>
      </c>
      <c r="G1140" s="6">
        <v>0</v>
      </c>
      <c r="H1140" s="6">
        <v>0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>
        <v>0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  <c r="T1140" s="6">
        <v>0</v>
      </c>
      <c r="U1140" s="6">
        <v>0</v>
      </c>
      <c r="V1140" s="6">
        <v>0</v>
      </c>
      <c r="W1140" s="6">
        <v>0</v>
      </c>
      <c r="X1140" s="6">
        <v>0</v>
      </c>
      <c r="Y1140" s="6">
        <v>0</v>
      </c>
      <c r="Z1140" s="6">
        <v>0</v>
      </c>
      <c r="AA1140" s="6">
        <v>0</v>
      </c>
      <c r="AB1140" s="6">
        <v>0</v>
      </c>
      <c r="AC1140" s="6">
        <v>0</v>
      </c>
      <c r="AD1140" s="6">
        <v>0</v>
      </c>
      <c r="AE1140" s="6">
        <v>0</v>
      </c>
      <c r="AF1140" s="6">
        <v>0</v>
      </c>
      <c r="AG1140" s="6">
        <v>0</v>
      </c>
      <c r="AH1140" s="6">
        <v>0</v>
      </c>
      <c r="AI1140" s="6">
        <v>0</v>
      </c>
      <c r="AJ1140" s="6">
        <v>0</v>
      </c>
      <c r="AK1140" s="6">
        <v>0</v>
      </c>
      <c r="AL1140" s="6">
        <v>0</v>
      </c>
      <c r="AM1140" s="6">
        <v>0</v>
      </c>
    </row>
    <row r="1141" spans="1:39" ht="45">
      <c r="A1141" s="12"/>
      <c r="B1141" s="42" t="s">
        <v>581</v>
      </c>
      <c r="C1141" s="12" t="s">
        <v>956</v>
      </c>
      <c r="D1141" s="6">
        <v>0</v>
      </c>
      <c r="E1141" s="6">
        <v>0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  <c r="V1141" s="6">
        <v>0</v>
      </c>
      <c r="W1141" s="6">
        <v>0</v>
      </c>
      <c r="X1141" s="6">
        <v>0</v>
      </c>
      <c r="Y1141" s="6">
        <v>0</v>
      </c>
      <c r="Z1141" s="6">
        <v>0</v>
      </c>
      <c r="AA1141" s="6">
        <v>0</v>
      </c>
      <c r="AB1141" s="6">
        <v>0</v>
      </c>
      <c r="AC1141" s="6">
        <v>0</v>
      </c>
      <c r="AD1141" s="6">
        <v>0</v>
      </c>
      <c r="AE1141" s="6">
        <v>0</v>
      </c>
      <c r="AF1141" s="6">
        <v>0</v>
      </c>
      <c r="AG1141" s="6">
        <v>0</v>
      </c>
      <c r="AH1141" s="6">
        <v>0</v>
      </c>
      <c r="AI1141" s="6">
        <v>0</v>
      </c>
      <c r="AJ1141" s="6">
        <v>0</v>
      </c>
      <c r="AK1141" s="6">
        <v>0</v>
      </c>
      <c r="AL1141" s="6">
        <v>0</v>
      </c>
      <c r="AM1141" s="6">
        <v>0</v>
      </c>
    </row>
    <row r="1142" spans="1:39" ht="45">
      <c r="A1142" s="12"/>
      <c r="B1142" s="42" t="s">
        <v>582</v>
      </c>
      <c r="C1142" s="12" t="s">
        <v>956</v>
      </c>
      <c r="D1142" s="6">
        <v>0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0</v>
      </c>
      <c r="W1142" s="6">
        <v>0</v>
      </c>
      <c r="X1142" s="6">
        <v>0</v>
      </c>
      <c r="Y1142" s="6">
        <v>0</v>
      </c>
      <c r="Z1142" s="6">
        <v>0</v>
      </c>
      <c r="AA1142" s="6">
        <v>0</v>
      </c>
      <c r="AB1142" s="6">
        <v>0</v>
      </c>
      <c r="AC1142" s="6">
        <v>0</v>
      </c>
      <c r="AD1142" s="6">
        <v>0</v>
      </c>
      <c r="AE1142" s="6">
        <v>0</v>
      </c>
      <c r="AF1142" s="6">
        <v>0</v>
      </c>
      <c r="AG1142" s="6">
        <v>0</v>
      </c>
      <c r="AH1142" s="6">
        <v>0</v>
      </c>
      <c r="AI1142" s="6">
        <v>0</v>
      </c>
      <c r="AJ1142" s="6">
        <v>0</v>
      </c>
      <c r="AK1142" s="6">
        <v>0</v>
      </c>
      <c r="AL1142" s="6">
        <v>0</v>
      </c>
      <c r="AM1142" s="6">
        <v>0</v>
      </c>
    </row>
    <row r="1143" spans="1:39" ht="30">
      <c r="A1143" s="12"/>
      <c r="B1143" s="42" t="s">
        <v>583</v>
      </c>
      <c r="C1143" s="12" t="s">
        <v>956</v>
      </c>
      <c r="D1143" s="6">
        <v>0</v>
      </c>
      <c r="E1143" s="6">
        <v>0</v>
      </c>
      <c r="F1143" s="6">
        <v>0</v>
      </c>
      <c r="G1143" s="6">
        <v>0</v>
      </c>
      <c r="H1143" s="6">
        <v>0</v>
      </c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0</v>
      </c>
      <c r="W1143" s="6">
        <v>0</v>
      </c>
      <c r="X1143" s="6">
        <v>0</v>
      </c>
      <c r="Y1143" s="6">
        <v>0</v>
      </c>
      <c r="Z1143" s="6">
        <v>0</v>
      </c>
      <c r="AA1143" s="6">
        <v>0</v>
      </c>
      <c r="AB1143" s="6">
        <v>0</v>
      </c>
      <c r="AC1143" s="6">
        <v>0</v>
      </c>
      <c r="AD1143" s="6">
        <v>0</v>
      </c>
      <c r="AE1143" s="6">
        <v>0</v>
      </c>
      <c r="AF1143" s="6">
        <v>0</v>
      </c>
      <c r="AG1143" s="6">
        <v>0</v>
      </c>
      <c r="AH1143" s="6">
        <v>0</v>
      </c>
      <c r="AI1143" s="6">
        <v>0</v>
      </c>
      <c r="AJ1143" s="6">
        <v>0</v>
      </c>
      <c r="AK1143" s="6">
        <v>0</v>
      </c>
      <c r="AL1143" s="6">
        <v>0</v>
      </c>
      <c r="AM1143" s="6">
        <v>0</v>
      </c>
    </row>
    <row r="1144" spans="1:39" ht="15.75">
      <c r="A1144" s="12"/>
      <c r="B1144" s="32" t="s">
        <v>63</v>
      </c>
      <c r="C1144" s="12"/>
      <c r="D1144" s="6">
        <v>0</v>
      </c>
      <c r="E1144" s="6">
        <v>0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0</v>
      </c>
      <c r="W1144" s="6">
        <v>0</v>
      </c>
      <c r="X1144" s="6">
        <v>0</v>
      </c>
      <c r="Y1144" s="6">
        <v>0</v>
      </c>
      <c r="Z1144" s="6">
        <v>0</v>
      </c>
      <c r="AA1144" s="6">
        <v>0</v>
      </c>
      <c r="AB1144" s="6">
        <v>0</v>
      </c>
      <c r="AC1144" s="6">
        <v>0</v>
      </c>
      <c r="AD1144" s="6">
        <v>0</v>
      </c>
      <c r="AE1144" s="6">
        <v>0</v>
      </c>
      <c r="AF1144" s="6">
        <v>0</v>
      </c>
      <c r="AG1144" s="6">
        <v>0</v>
      </c>
      <c r="AH1144" s="6">
        <v>0</v>
      </c>
      <c r="AI1144" s="6">
        <v>0</v>
      </c>
      <c r="AJ1144" s="6">
        <v>0</v>
      </c>
      <c r="AK1144" s="6">
        <v>0</v>
      </c>
      <c r="AL1144" s="6">
        <v>0</v>
      </c>
      <c r="AM1144" s="6">
        <v>0</v>
      </c>
    </row>
    <row r="1145" spans="1:39" ht="30">
      <c r="A1145" s="12"/>
      <c r="B1145" s="42" t="s">
        <v>584</v>
      </c>
      <c r="C1145" s="12" t="s">
        <v>956</v>
      </c>
      <c r="D1145" s="6">
        <v>0</v>
      </c>
      <c r="E1145" s="6">
        <v>0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  <c r="V1145" s="6">
        <v>0</v>
      </c>
      <c r="W1145" s="6">
        <v>0</v>
      </c>
      <c r="X1145" s="6">
        <v>0</v>
      </c>
      <c r="Y1145" s="6">
        <v>0</v>
      </c>
      <c r="Z1145" s="6">
        <v>0</v>
      </c>
      <c r="AA1145" s="6">
        <v>0</v>
      </c>
      <c r="AB1145" s="6">
        <v>0</v>
      </c>
      <c r="AC1145" s="6">
        <v>0</v>
      </c>
      <c r="AD1145" s="6">
        <v>0</v>
      </c>
      <c r="AE1145" s="6">
        <v>0</v>
      </c>
      <c r="AF1145" s="6">
        <v>0</v>
      </c>
      <c r="AG1145" s="6">
        <v>0</v>
      </c>
      <c r="AH1145" s="6">
        <v>0</v>
      </c>
      <c r="AI1145" s="6">
        <v>0</v>
      </c>
      <c r="AJ1145" s="6">
        <v>0</v>
      </c>
      <c r="AK1145" s="6">
        <v>0</v>
      </c>
      <c r="AL1145" s="6">
        <v>0</v>
      </c>
      <c r="AM1145" s="6">
        <v>0</v>
      </c>
    </row>
    <row r="1146" spans="1:39" ht="45">
      <c r="A1146" s="12"/>
      <c r="B1146" s="42" t="s">
        <v>585</v>
      </c>
      <c r="C1146" s="12" t="s">
        <v>956</v>
      </c>
      <c r="D1146" s="6">
        <v>0</v>
      </c>
      <c r="E1146" s="6">
        <v>0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  <c r="V1146" s="6">
        <v>0</v>
      </c>
      <c r="W1146" s="6">
        <v>0</v>
      </c>
      <c r="X1146" s="6">
        <v>0</v>
      </c>
      <c r="Y1146" s="6">
        <v>0</v>
      </c>
      <c r="Z1146" s="6">
        <v>0</v>
      </c>
      <c r="AA1146" s="6">
        <v>0</v>
      </c>
      <c r="AB1146" s="6">
        <v>0</v>
      </c>
      <c r="AC1146" s="6">
        <v>0</v>
      </c>
      <c r="AD1146" s="6">
        <v>0</v>
      </c>
      <c r="AE1146" s="6">
        <v>0</v>
      </c>
      <c r="AF1146" s="6">
        <v>0</v>
      </c>
      <c r="AG1146" s="6">
        <v>0</v>
      </c>
      <c r="AH1146" s="6">
        <v>0</v>
      </c>
      <c r="AI1146" s="6">
        <v>0</v>
      </c>
      <c r="AJ1146" s="6">
        <v>0</v>
      </c>
      <c r="AK1146" s="6">
        <v>0</v>
      </c>
      <c r="AL1146" s="6">
        <v>0</v>
      </c>
      <c r="AM1146" s="6">
        <v>0</v>
      </c>
    </row>
    <row r="1147" spans="1:39" ht="45">
      <c r="A1147" s="12"/>
      <c r="B1147" s="42" t="s">
        <v>586</v>
      </c>
      <c r="C1147" s="12" t="s">
        <v>956</v>
      </c>
      <c r="D1147" s="6">
        <v>0</v>
      </c>
      <c r="E1147" s="6">
        <v>0</v>
      </c>
      <c r="F1147" s="6">
        <v>0</v>
      </c>
      <c r="G1147" s="6">
        <v>0</v>
      </c>
      <c r="H1147" s="6">
        <v>0</v>
      </c>
      <c r="I1147" s="6">
        <v>0</v>
      </c>
      <c r="J1147" s="6">
        <v>0</v>
      </c>
      <c r="K1147" s="6">
        <v>0</v>
      </c>
      <c r="L1147" s="6">
        <v>0</v>
      </c>
      <c r="M1147" s="6">
        <v>0</v>
      </c>
      <c r="N1147" s="6">
        <v>0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0</v>
      </c>
      <c r="W1147" s="6">
        <v>0</v>
      </c>
      <c r="X1147" s="6">
        <v>0</v>
      </c>
      <c r="Y1147" s="6">
        <v>0</v>
      </c>
      <c r="Z1147" s="6">
        <v>0</v>
      </c>
      <c r="AA1147" s="6">
        <v>0</v>
      </c>
      <c r="AB1147" s="6">
        <v>0</v>
      </c>
      <c r="AC1147" s="6">
        <v>0</v>
      </c>
      <c r="AD1147" s="6">
        <v>0</v>
      </c>
      <c r="AE1147" s="6">
        <v>0</v>
      </c>
      <c r="AF1147" s="6">
        <v>0</v>
      </c>
      <c r="AG1147" s="6">
        <v>0</v>
      </c>
      <c r="AH1147" s="6">
        <v>0</v>
      </c>
      <c r="AI1147" s="6">
        <v>0</v>
      </c>
      <c r="AJ1147" s="6">
        <v>0</v>
      </c>
      <c r="AK1147" s="6">
        <v>0</v>
      </c>
      <c r="AL1147" s="6">
        <v>0</v>
      </c>
      <c r="AM1147" s="6">
        <v>0</v>
      </c>
    </row>
    <row r="1148" spans="1:39" ht="30" customHeight="1">
      <c r="A1148" s="12"/>
      <c r="B1148" s="42" t="s">
        <v>587</v>
      </c>
      <c r="C1148" s="12" t="s">
        <v>956</v>
      </c>
      <c r="D1148" s="6">
        <v>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0</v>
      </c>
      <c r="W1148" s="6">
        <v>0</v>
      </c>
      <c r="X1148" s="6">
        <v>0</v>
      </c>
      <c r="Y1148" s="6">
        <v>0</v>
      </c>
      <c r="Z1148" s="6">
        <v>0</v>
      </c>
      <c r="AA1148" s="6">
        <v>0</v>
      </c>
      <c r="AB1148" s="6">
        <v>0</v>
      </c>
      <c r="AC1148" s="6">
        <v>0</v>
      </c>
      <c r="AD1148" s="6">
        <v>0</v>
      </c>
      <c r="AE1148" s="6">
        <v>0</v>
      </c>
      <c r="AF1148" s="6">
        <v>0</v>
      </c>
      <c r="AG1148" s="6">
        <v>0</v>
      </c>
      <c r="AH1148" s="6">
        <v>0</v>
      </c>
      <c r="AI1148" s="6">
        <v>0</v>
      </c>
      <c r="AJ1148" s="6">
        <v>0</v>
      </c>
      <c r="AK1148" s="6">
        <v>0</v>
      </c>
      <c r="AL1148" s="6">
        <v>0</v>
      </c>
      <c r="AM1148" s="6">
        <v>0</v>
      </c>
    </row>
    <row r="1149" spans="1:39" ht="30">
      <c r="A1149" s="12"/>
      <c r="B1149" s="42" t="s">
        <v>588</v>
      </c>
      <c r="C1149" s="12" t="s">
        <v>956</v>
      </c>
      <c r="D1149" s="6">
        <v>0</v>
      </c>
      <c r="E1149" s="6">
        <v>0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  <c r="V1149" s="6">
        <v>0</v>
      </c>
      <c r="W1149" s="6">
        <v>0</v>
      </c>
      <c r="X1149" s="6">
        <v>0</v>
      </c>
      <c r="Y1149" s="6">
        <v>0</v>
      </c>
      <c r="Z1149" s="6">
        <v>0</v>
      </c>
      <c r="AA1149" s="6">
        <v>0</v>
      </c>
      <c r="AB1149" s="6">
        <v>0</v>
      </c>
      <c r="AC1149" s="6">
        <v>0</v>
      </c>
      <c r="AD1149" s="6">
        <v>0</v>
      </c>
      <c r="AE1149" s="6">
        <v>0</v>
      </c>
      <c r="AF1149" s="6">
        <v>0</v>
      </c>
      <c r="AG1149" s="6">
        <v>0</v>
      </c>
      <c r="AH1149" s="6">
        <v>0</v>
      </c>
      <c r="AI1149" s="6">
        <v>0</v>
      </c>
      <c r="AJ1149" s="6">
        <v>0</v>
      </c>
      <c r="AK1149" s="6">
        <v>0</v>
      </c>
      <c r="AL1149" s="6">
        <v>0</v>
      </c>
      <c r="AM1149" s="6">
        <v>0</v>
      </c>
    </row>
    <row r="1150" spans="1:39" ht="15.75">
      <c r="A1150" s="12"/>
      <c r="B1150" s="32" t="s">
        <v>201</v>
      </c>
      <c r="C1150" s="12"/>
      <c r="D1150" s="6">
        <v>0</v>
      </c>
      <c r="E1150" s="6">
        <v>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0</v>
      </c>
      <c r="W1150" s="6">
        <v>0</v>
      </c>
      <c r="X1150" s="6">
        <v>0</v>
      </c>
      <c r="Y1150" s="6">
        <v>0</v>
      </c>
      <c r="Z1150" s="6">
        <v>0</v>
      </c>
      <c r="AA1150" s="6">
        <v>0</v>
      </c>
      <c r="AB1150" s="6">
        <v>0</v>
      </c>
      <c r="AC1150" s="6">
        <v>0</v>
      </c>
      <c r="AD1150" s="6">
        <v>0</v>
      </c>
      <c r="AE1150" s="6">
        <v>0</v>
      </c>
      <c r="AF1150" s="6">
        <v>0</v>
      </c>
      <c r="AG1150" s="6">
        <v>0</v>
      </c>
      <c r="AH1150" s="6">
        <v>0</v>
      </c>
      <c r="AI1150" s="6">
        <v>0</v>
      </c>
      <c r="AJ1150" s="6">
        <v>0</v>
      </c>
      <c r="AK1150" s="6">
        <v>0</v>
      </c>
      <c r="AL1150" s="6">
        <v>0</v>
      </c>
      <c r="AM1150" s="6">
        <v>0</v>
      </c>
    </row>
    <row r="1151" spans="1:39" ht="15.75">
      <c r="A1151" s="12"/>
      <c r="B1151" s="32" t="s">
        <v>68</v>
      </c>
      <c r="C1151" s="12"/>
      <c r="D1151" s="6">
        <v>0</v>
      </c>
      <c r="E1151" s="6">
        <v>0</v>
      </c>
      <c r="F1151" s="6">
        <v>0</v>
      </c>
      <c r="G1151" s="6">
        <v>0</v>
      </c>
      <c r="H1151" s="6">
        <v>0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0</v>
      </c>
      <c r="W1151" s="6">
        <v>0</v>
      </c>
      <c r="X1151" s="6">
        <v>0</v>
      </c>
      <c r="Y1151" s="6">
        <v>0</v>
      </c>
      <c r="Z1151" s="6">
        <v>0</v>
      </c>
      <c r="AA1151" s="6">
        <v>0</v>
      </c>
      <c r="AB1151" s="6">
        <v>0</v>
      </c>
      <c r="AC1151" s="6">
        <v>0</v>
      </c>
      <c r="AD1151" s="6">
        <v>0</v>
      </c>
      <c r="AE1151" s="6">
        <v>0</v>
      </c>
      <c r="AF1151" s="6">
        <v>0</v>
      </c>
      <c r="AG1151" s="6">
        <v>0</v>
      </c>
      <c r="AH1151" s="6">
        <v>0</v>
      </c>
      <c r="AI1151" s="6">
        <v>0</v>
      </c>
      <c r="AJ1151" s="6">
        <v>0</v>
      </c>
      <c r="AK1151" s="6">
        <v>0</v>
      </c>
      <c r="AL1151" s="6">
        <v>0</v>
      </c>
      <c r="AM1151" s="6">
        <v>0</v>
      </c>
    </row>
    <row r="1152" spans="1:39" ht="30">
      <c r="A1152" s="12"/>
      <c r="B1152" s="42" t="s">
        <v>589</v>
      </c>
      <c r="C1152" s="12" t="s">
        <v>957</v>
      </c>
      <c r="D1152" s="6">
        <v>0</v>
      </c>
      <c r="E1152" s="6">
        <v>0</v>
      </c>
      <c r="F1152" s="6">
        <v>0</v>
      </c>
      <c r="G1152" s="6">
        <v>0</v>
      </c>
      <c r="H1152" s="6">
        <v>0</v>
      </c>
      <c r="I1152" s="6">
        <v>0</v>
      </c>
      <c r="J1152" s="6">
        <v>0</v>
      </c>
      <c r="K1152" s="6">
        <v>0</v>
      </c>
      <c r="L1152" s="6">
        <v>0</v>
      </c>
      <c r="M1152" s="6">
        <v>0</v>
      </c>
      <c r="N1152" s="6">
        <v>0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  <c r="T1152" s="6">
        <v>0</v>
      </c>
      <c r="U1152" s="6">
        <v>0</v>
      </c>
      <c r="V1152" s="6">
        <v>0</v>
      </c>
      <c r="W1152" s="6">
        <v>0</v>
      </c>
      <c r="X1152" s="6">
        <v>0</v>
      </c>
      <c r="Y1152" s="6">
        <v>0</v>
      </c>
      <c r="Z1152" s="6">
        <v>0</v>
      </c>
      <c r="AA1152" s="6">
        <v>0</v>
      </c>
      <c r="AB1152" s="6">
        <v>0</v>
      </c>
      <c r="AC1152" s="6">
        <v>0</v>
      </c>
      <c r="AD1152" s="6">
        <v>0</v>
      </c>
      <c r="AE1152" s="6">
        <v>0</v>
      </c>
      <c r="AF1152" s="6">
        <v>0</v>
      </c>
      <c r="AG1152" s="6">
        <v>0</v>
      </c>
      <c r="AH1152" s="6">
        <v>0</v>
      </c>
      <c r="AI1152" s="6">
        <v>0</v>
      </c>
      <c r="AJ1152" s="6">
        <v>0</v>
      </c>
      <c r="AK1152" s="6">
        <v>0</v>
      </c>
      <c r="AL1152" s="6">
        <v>0</v>
      </c>
      <c r="AM1152" s="6">
        <v>0</v>
      </c>
    </row>
    <row r="1153" spans="1:39" ht="30">
      <c r="A1153" s="12"/>
      <c r="B1153" s="42" t="s">
        <v>996</v>
      </c>
      <c r="C1153" s="12" t="s">
        <v>957</v>
      </c>
      <c r="D1153" s="6">
        <v>0</v>
      </c>
      <c r="E1153" s="6">
        <v>0</v>
      </c>
      <c r="F1153" s="6">
        <v>0</v>
      </c>
      <c r="G1153" s="6">
        <v>0</v>
      </c>
      <c r="H1153" s="6">
        <v>0</v>
      </c>
      <c r="I1153" s="6">
        <v>0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  <c r="V1153" s="6">
        <v>0</v>
      </c>
      <c r="W1153" s="6">
        <v>0</v>
      </c>
      <c r="X1153" s="6">
        <v>0</v>
      </c>
      <c r="Y1153" s="6">
        <v>0</v>
      </c>
      <c r="Z1153" s="6">
        <v>0</v>
      </c>
      <c r="AA1153" s="6">
        <v>0</v>
      </c>
      <c r="AB1153" s="6">
        <v>0</v>
      </c>
      <c r="AC1153" s="6">
        <v>0</v>
      </c>
      <c r="AD1153" s="6">
        <v>0</v>
      </c>
      <c r="AE1153" s="6">
        <v>0</v>
      </c>
      <c r="AF1153" s="6">
        <v>0</v>
      </c>
      <c r="AG1153" s="6">
        <v>0</v>
      </c>
      <c r="AH1153" s="6">
        <v>0</v>
      </c>
      <c r="AI1153" s="6">
        <v>0</v>
      </c>
      <c r="AJ1153" s="6">
        <v>0</v>
      </c>
      <c r="AK1153" s="6">
        <v>0</v>
      </c>
      <c r="AL1153" s="6">
        <v>0</v>
      </c>
      <c r="AM1153" s="6">
        <v>0</v>
      </c>
    </row>
    <row r="1154" spans="1:39" ht="15.75">
      <c r="A1154" s="12"/>
      <c r="B1154" s="32" t="s">
        <v>69</v>
      </c>
      <c r="C1154" s="12"/>
      <c r="D1154" s="6">
        <v>0</v>
      </c>
      <c r="E1154" s="6">
        <v>0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0</v>
      </c>
      <c r="W1154" s="6">
        <v>0</v>
      </c>
      <c r="X1154" s="6">
        <v>0</v>
      </c>
      <c r="Y1154" s="6">
        <v>0</v>
      </c>
      <c r="Z1154" s="6">
        <v>0</v>
      </c>
      <c r="AA1154" s="6">
        <v>0</v>
      </c>
      <c r="AB1154" s="6">
        <v>0</v>
      </c>
      <c r="AC1154" s="6">
        <v>0</v>
      </c>
      <c r="AD1154" s="6">
        <v>0</v>
      </c>
      <c r="AE1154" s="6">
        <v>0</v>
      </c>
      <c r="AF1154" s="6">
        <v>0</v>
      </c>
      <c r="AG1154" s="6">
        <v>0</v>
      </c>
      <c r="AH1154" s="6">
        <v>0</v>
      </c>
      <c r="AI1154" s="6">
        <v>0</v>
      </c>
      <c r="AJ1154" s="6">
        <v>0</v>
      </c>
      <c r="AK1154" s="6">
        <v>0</v>
      </c>
      <c r="AL1154" s="6">
        <v>0</v>
      </c>
      <c r="AM1154" s="6">
        <v>0</v>
      </c>
    </row>
    <row r="1155" spans="1:39" ht="45">
      <c r="A1155" s="12"/>
      <c r="B1155" s="42" t="s">
        <v>590</v>
      </c>
      <c r="C1155" s="12" t="s">
        <v>957</v>
      </c>
      <c r="D1155" s="6">
        <v>0</v>
      </c>
      <c r="E1155" s="6">
        <v>0</v>
      </c>
      <c r="F1155" s="6">
        <v>0</v>
      </c>
      <c r="G1155" s="6">
        <v>0</v>
      </c>
      <c r="H1155" s="6">
        <v>0</v>
      </c>
      <c r="I1155" s="6">
        <v>0</v>
      </c>
      <c r="J1155" s="6">
        <v>0</v>
      </c>
      <c r="K1155" s="6">
        <v>0</v>
      </c>
      <c r="L1155" s="6">
        <v>0</v>
      </c>
      <c r="M1155" s="6">
        <v>0</v>
      </c>
      <c r="N1155" s="6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  <c r="T1155" s="6">
        <v>0</v>
      </c>
      <c r="U1155" s="6">
        <v>0</v>
      </c>
      <c r="V1155" s="6">
        <v>0</v>
      </c>
      <c r="W1155" s="6">
        <v>0</v>
      </c>
      <c r="X1155" s="6">
        <v>0</v>
      </c>
      <c r="Y1155" s="6">
        <v>0</v>
      </c>
      <c r="Z1155" s="6">
        <v>0</v>
      </c>
      <c r="AA1155" s="6">
        <v>0</v>
      </c>
      <c r="AB1155" s="6">
        <v>0</v>
      </c>
      <c r="AC1155" s="6">
        <v>0</v>
      </c>
      <c r="AD1155" s="6">
        <v>0</v>
      </c>
      <c r="AE1155" s="6">
        <v>0</v>
      </c>
      <c r="AF1155" s="6">
        <v>0</v>
      </c>
      <c r="AG1155" s="6">
        <v>0</v>
      </c>
      <c r="AH1155" s="6">
        <v>0</v>
      </c>
      <c r="AI1155" s="6">
        <v>0</v>
      </c>
      <c r="AJ1155" s="6">
        <v>0</v>
      </c>
      <c r="AK1155" s="6">
        <v>0</v>
      </c>
      <c r="AL1155" s="6">
        <v>0</v>
      </c>
      <c r="AM1155" s="6">
        <v>0</v>
      </c>
    </row>
    <row r="1156" spans="1:39" ht="30" customHeight="1">
      <c r="A1156" s="12"/>
      <c r="B1156" s="42" t="s">
        <v>591</v>
      </c>
      <c r="C1156" s="12" t="s">
        <v>957</v>
      </c>
      <c r="D1156" s="6">
        <v>0</v>
      </c>
      <c r="E1156" s="6">
        <v>0</v>
      </c>
      <c r="F1156" s="6">
        <v>0</v>
      </c>
      <c r="G1156" s="6">
        <v>0</v>
      </c>
      <c r="H1156" s="6">
        <v>0</v>
      </c>
      <c r="I1156" s="6">
        <v>0</v>
      </c>
      <c r="J1156" s="6">
        <v>0</v>
      </c>
      <c r="K1156" s="6">
        <v>0</v>
      </c>
      <c r="L1156" s="6">
        <v>0</v>
      </c>
      <c r="M1156" s="6">
        <v>0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0</v>
      </c>
      <c r="W1156" s="6">
        <v>0</v>
      </c>
      <c r="X1156" s="6">
        <v>0</v>
      </c>
      <c r="Y1156" s="6">
        <v>0</v>
      </c>
      <c r="Z1156" s="6">
        <v>0</v>
      </c>
      <c r="AA1156" s="6">
        <v>0</v>
      </c>
      <c r="AB1156" s="6">
        <v>0</v>
      </c>
      <c r="AC1156" s="6">
        <v>0</v>
      </c>
      <c r="AD1156" s="6">
        <v>0</v>
      </c>
      <c r="AE1156" s="6">
        <v>0</v>
      </c>
      <c r="AF1156" s="6">
        <v>0</v>
      </c>
      <c r="AG1156" s="6">
        <v>0</v>
      </c>
      <c r="AH1156" s="6">
        <v>0</v>
      </c>
      <c r="AI1156" s="6">
        <v>0</v>
      </c>
      <c r="AJ1156" s="6">
        <v>0</v>
      </c>
      <c r="AK1156" s="6">
        <v>0</v>
      </c>
      <c r="AL1156" s="6">
        <v>0</v>
      </c>
      <c r="AM1156" s="6">
        <v>0</v>
      </c>
    </row>
    <row r="1157" spans="1:39" ht="15.75">
      <c r="A1157" s="12"/>
      <c r="B1157" s="32" t="s">
        <v>62</v>
      </c>
      <c r="C1157" s="12"/>
      <c r="D1157" s="6">
        <v>0</v>
      </c>
      <c r="E1157" s="6">
        <v>0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  <c r="V1157" s="6">
        <v>0</v>
      </c>
      <c r="W1157" s="6">
        <v>0</v>
      </c>
      <c r="X1157" s="6">
        <v>0</v>
      </c>
      <c r="Y1157" s="6">
        <v>0</v>
      </c>
      <c r="Z1157" s="6">
        <v>0</v>
      </c>
      <c r="AA1157" s="6">
        <v>0</v>
      </c>
      <c r="AB1157" s="6">
        <v>0</v>
      </c>
      <c r="AC1157" s="6">
        <v>0</v>
      </c>
      <c r="AD1157" s="6">
        <v>0</v>
      </c>
      <c r="AE1157" s="6">
        <v>0</v>
      </c>
      <c r="AF1157" s="6">
        <v>0</v>
      </c>
      <c r="AG1157" s="6">
        <v>0</v>
      </c>
      <c r="AH1157" s="6">
        <v>0</v>
      </c>
      <c r="AI1157" s="6">
        <v>0</v>
      </c>
      <c r="AJ1157" s="6">
        <v>0</v>
      </c>
      <c r="AK1157" s="6">
        <v>0</v>
      </c>
      <c r="AL1157" s="6">
        <v>0</v>
      </c>
      <c r="AM1157" s="6">
        <v>0</v>
      </c>
    </row>
    <row r="1158" spans="1:39" ht="30">
      <c r="A1158" s="12"/>
      <c r="B1158" s="42" t="s">
        <v>592</v>
      </c>
      <c r="C1158" s="12" t="s">
        <v>957</v>
      </c>
      <c r="D1158" s="6">
        <v>0</v>
      </c>
      <c r="E1158" s="6">
        <v>0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  <c r="V1158" s="6">
        <v>0</v>
      </c>
      <c r="W1158" s="6">
        <v>0</v>
      </c>
      <c r="X1158" s="6">
        <v>0</v>
      </c>
      <c r="Y1158" s="6">
        <v>0</v>
      </c>
      <c r="Z1158" s="6">
        <v>0</v>
      </c>
      <c r="AA1158" s="6">
        <v>0</v>
      </c>
      <c r="AB1158" s="6">
        <v>0</v>
      </c>
      <c r="AC1158" s="6">
        <v>0</v>
      </c>
      <c r="AD1158" s="6">
        <v>0</v>
      </c>
      <c r="AE1158" s="6">
        <v>0</v>
      </c>
      <c r="AF1158" s="6">
        <v>0</v>
      </c>
      <c r="AG1158" s="6">
        <v>0</v>
      </c>
      <c r="AH1158" s="6">
        <v>0</v>
      </c>
      <c r="AI1158" s="6">
        <v>0</v>
      </c>
      <c r="AJ1158" s="6">
        <v>0</v>
      </c>
      <c r="AK1158" s="6">
        <v>0</v>
      </c>
      <c r="AL1158" s="6">
        <v>0</v>
      </c>
      <c r="AM1158" s="6">
        <v>0</v>
      </c>
    </row>
    <row r="1159" spans="1:39" ht="15.75">
      <c r="A1159" s="12"/>
      <c r="B1159" s="32" t="s">
        <v>61</v>
      </c>
      <c r="C1159" s="12"/>
      <c r="D1159" s="6">
        <v>0</v>
      </c>
      <c r="E1159" s="6">
        <v>0</v>
      </c>
      <c r="F1159" s="6">
        <v>0</v>
      </c>
      <c r="G1159" s="6">
        <v>0</v>
      </c>
      <c r="H1159" s="6">
        <v>0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  <c r="T1159" s="6">
        <v>0</v>
      </c>
      <c r="U1159" s="6">
        <v>0</v>
      </c>
      <c r="V1159" s="6">
        <v>0</v>
      </c>
      <c r="W1159" s="6">
        <v>0</v>
      </c>
      <c r="X1159" s="6">
        <v>0</v>
      </c>
      <c r="Y1159" s="6">
        <v>0</v>
      </c>
      <c r="Z1159" s="6">
        <v>0</v>
      </c>
      <c r="AA1159" s="6">
        <v>0</v>
      </c>
      <c r="AB1159" s="6">
        <v>0</v>
      </c>
      <c r="AC1159" s="6">
        <v>0</v>
      </c>
      <c r="AD1159" s="6">
        <v>0</v>
      </c>
      <c r="AE1159" s="6">
        <v>0</v>
      </c>
      <c r="AF1159" s="6">
        <v>0</v>
      </c>
      <c r="AG1159" s="6">
        <v>0</v>
      </c>
      <c r="AH1159" s="6">
        <v>0</v>
      </c>
      <c r="AI1159" s="6">
        <v>0</v>
      </c>
      <c r="AJ1159" s="6">
        <v>0</v>
      </c>
      <c r="AK1159" s="6">
        <v>0</v>
      </c>
      <c r="AL1159" s="6">
        <v>0</v>
      </c>
      <c r="AM1159" s="6">
        <v>0</v>
      </c>
    </row>
    <row r="1160" spans="1:39" ht="45">
      <c r="A1160" s="12"/>
      <c r="B1160" s="42" t="s">
        <v>593</v>
      </c>
      <c r="C1160" s="12" t="s">
        <v>957</v>
      </c>
      <c r="D1160" s="6">
        <v>0</v>
      </c>
      <c r="E1160" s="6">
        <v>0</v>
      </c>
      <c r="F1160" s="6">
        <v>0</v>
      </c>
      <c r="G1160" s="6">
        <v>0</v>
      </c>
      <c r="H1160" s="6">
        <v>0</v>
      </c>
      <c r="I1160" s="6">
        <v>0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  <c r="T1160" s="6">
        <v>0</v>
      </c>
      <c r="U1160" s="6">
        <v>0</v>
      </c>
      <c r="V1160" s="6">
        <v>0</v>
      </c>
      <c r="W1160" s="6">
        <v>0</v>
      </c>
      <c r="X1160" s="6">
        <v>0</v>
      </c>
      <c r="Y1160" s="6">
        <v>0</v>
      </c>
      <c r="Z1160" s="6">
        <v>0</v>
      </c>
      <c r="AA1160" s="6">
        <v>0</v>
      </c>
      <c r="AB1160" s="6">
        <v>0</v>
      </c>
      <c r="AC1160" s="6">
        <v>0</v>
      </c>
      <c r="AD1160" s="6">
        <v>0</v>
      </c>
      <c r="AE1160" s="6">
        <v>0</v>
      </c>
      <c r="AF1160" s="6">
        <v>0</v>
      </c>
      <c r="AG1160" s="6">
        <v>0</v>
      </c>
      <c r="AH1160" s="6">
        <v>0</v>
      </c>
      <c r="AI1160" s="6">
        <v>0</v>
      </c>
      <c r="AJ1160" s="6">
        <v>0</v>
      </c>
      <c r="AK1160" s="6">
        <v>0</v>
      </c>
      <c r="AL1160" s="6">
        <v>0</v>
      </c>
      <c r="AM1160" s="6">
        <v>0</v>
      </c>
    </row>
    <row r="1161" spans="1:39" ht="15.75">
      <c r="A1161" s="12"/>
      <c r="B1161" s="32" t="s">
        <v>63</v>
      </c>
      <c r="C1161" s="12"/>
      <c r="D1161" s="6">
        <v>0</v>
      </c>
      <c r="E1161" s="6">
        <v>0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0</v>
      </c>
      <c r="W1161" s="6">
        <v>0</v>
      </c>
      <c r="X1161" s="6">
        <v>0</v>
      </c>
      <c r="Y1161" s="6">
        <v>0</v>
      </c>
      <c r="Z1161" s="6">
        <v>0</v>
      </c>
      <c r="AA1161" s="6">
        <v>0</v>
      </c>
      <c r="AB1161" s="6">
        <v>0</v>
      </c>
      <c r="AC1161" s="6">
        <v>0</v>
      </c>
      <c r="AD1161" s="6">
        <v>0</v>
      </c>
      <c r="AE1161" s="6">
        <v>0</v>
      </c>
      <c r="AF1161" s="6">
        <v>0</v>
      </c>
      <c r="AG1161" s="6">
        <v>0</v>
      </c>
      <c r="AH1161" s="6">
        <v>0</v>
      </c>
      <c r="AI1161" s="6">
        <v>0</v>
      </c>
      <c r="AJ1161" s="6">
        <v>0</v>
      </c>
      <c r="AK1161" s="6">
        <v>0</v>
      </c>
      <c r="AL1161" s="6">
        <v>0</v>
      </c>
      <c r="AM1161" s="6">
        <v>0</v>
      </c>
    </row>
    <row r="1162" spans="1:39" ht="30">
      <c r="A1162" s="12"/>
      <c r="B1162" s="42" t="s">
        <v>594</v>
      </c>
      <c r="C1162" s="12" t="s">
        <v>957</v>
      </c>
      <c r="D1162" s="6">
        <v>0</v>
      </c>
      <c r="E1162" s="6">
        <v>0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  <c r="V1162" s="6">
        <v>0</v>
      </c>
      <c r="W1162" s="6">
        <v>0</v>
      </c>
      <c r="X1162" s="6">
        <v>0</v>
      </c>
      <c r="Y1162" s="6">
        <v>0</v>
      </c>
      <c r="Z1162" s="6">
        <v>0</v>
      </c>
      <c r="AA1162" s="6">
        <v>0</v>
      </c>
      <c r="AB1162" s="6">
        <v>0</v>
      </c>
      <c r="AC1162" s="6">
        <v>0</v>
      </c>
      <c r="AD1162" s="6">
        <v>0</v>
      </c>
      <c r="AE1162" s="6">
        <v>0</v>
      </c>
      <c r="AF1162" s="6">
        <v>0</v>
      </c>
      <c r="AG1162" s="6">
        <v>0</v>
      </c>
      <c r="AH1162" s="6">
        <v>0</v>
      </c>
      <c r="AI1162" s="6">
        <v>0</v>
      </c>
      <c r="AJ1162" s="6">
        <v>0</v>
      </c>
      <c r="AK1162" s="6">
        <v>0</v>
      </c>
      <c r="AL1162" s="6">
        <v>0</v>
      </c>
      <c r="AM1162" s="6">
        <v>0</v>
      </c>
    </row>
    <row r="1163" spans="1:39" ht="30">
      <c r="A1163" s="12"/>
      <c r="B1163" s="42" t="s">
        <v>595</v>
      </c>
      <c r="C1163" s="12" t="s">
        <v>957</v>
      </c>
      <c r="D1163" s="6">
        <v>0</v>
      </c>
      <c r="E1163" s="6">
        <v>0</v>
      </c>
      <c r="F1163" s="6">
        <v>0</v>
      </c>
      <c r="G1163" s="6">
        <v>0</v>
      </c>
      <c r="H1163" s="6">
        <v>0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0</v>
      </c>
      <c r="W1163" s="6">
        <v>0</v>
      </c>
      <c r="X1163" s="6">
        <v>0</v>
      </c>
      <c r="Y1163" s="6">
        <v>0</v>
      </c>
      <c r="Z1163" s="6">
        <v>0</v>
      </c>
      <c r="AA1163" s="6">
        <v>0</v>
      </c>
      <c r="AB1163" s="6">
        <v>0</v>
      </c>
      <c r="AC1163" s="6">
        <v>0</v>
      </c>
      <c r="AD1163" s="6">
        <v>0</v>
      </c>
      <c r="AE1163" s="6">
        <v>0</v>
      </c>
      <c r="AF1163" s="6">
        <v>0</v>
      </c>
      <c r="AG1163" s="6">
        <v>0</v>
      </c>
      <c r="AH1163" s="6">
        <v>0</v>
      </c>
      <c r="AI1163" s="6">
        <v>0</v>
      </c>
      <c r="AJ1163" s="6">
        <v>0</v>
      </c>
      <c r="AK1163" s="6">
        <v>0</v>
      </c>
      <c r="AL1163" s="6">
        <v>0</v>
      </c>
      <c r="AM1163" s="6">
        <v>0</v>
      </c>
    </row>
    <row r="1164" spans="1:39" ht="15.75">
      <c r="A1164" s="12"/>
      <c r="B1164" s="32" t="s">
        <v>72</v>
      </c>
      <c r="C1164" s="12"/>
      <c r="D1164" s="6">
        <v>0</v>
      </c>
      <c r="E1164" s="6">
        <v>0</v>
      </c>
      <c r="F1164" s="6">
        <v>0</v>
      </c>
      <c r="G1164" s="6">
        <v>0</v>
      </c>
      <c r="H1164" s="6">
        <v>0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  <c r="T1164" s="6">
        <v>0</v>
      </c>
      <c r="U1164" s="6">
        <v>0</v>
      </c>
      <c r="V1164" s="6">
        <v>0</v>
      </c>
      <c r="W1164" s="6">
        <v>0</v>
      </c>
      <c r="X1164" s="6">
        <v>0</v>
      </c>
      <c r="Y1164" s="6">
        <v>0</v>
      </c>
      <c r="Z1164" s="6">
        <v>0</v>
      </c>
      <c r="AA1164" s="6">
        <v>0</v>
      </c>
      <c r="AB1164" s="6">
        <v>0</v>
      </c>
      <c r="AC1164" s="6">
        <v>0</v>
      </c>
      <c r="AD1164" s="6">
        <v>0</v>
      </c>
      <c r="AE1164" s="6">
        <v>0</v>
      </c>
      <c r="AF1164" s="6">
        <v>0</v>
      </c>
      <c r="AG1164" s="6">
        <v>0</v>
      </c>
      <c r="AH1164" s="6">
        <v>0</v>
      </c>
      <c r="AI1164" s="6">
        <v>0</v>
      </c>
      <c r="AJ1164" s="6">
        <v>0</v>
      </c>
      <c r="AK1164" s="6">
        <v>0</v>
      </c>
      <c r="AL1164" s="6">
        <v>0</v>
      </c>
      <c r="AM1164" s="6">
        <v>0</v>
      </c>
    </row>
    <row r="1165" spans="1:39" ht="30">
      <c r="A1165" s="12"/>
      <c r="B1165" s="38" t="s">
        <v>596</v>
      </c>
      <c r="C1165" s="12" t="s">
        <v>957</v>
      </c>
      <c r="D1165" s="6">
        <v>0</v>
      </c>
      <c r="E1165" s="6">
        <v>0</v>
      </c>
      <c r="F1165" s="6">
        <v>0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0</v>
      </c>
      <c r="W1165" s="6">
        <v>0</v>
      </c>
      <c r="X1165" s="6">
        <v>0</v>
      </c>
      <c r="Y1165" s="6">
        <v>0</v>
      </c>
      <c r="Z1165" s="6">
        <v>0</v>
      </c>
      <c r="AA1165" s="6">
        <v>0</v>
      </c>
      <c r="AB1165" s="6">
        <v>0</v>
      </c>
      <c r="AC1165" s="6">
        <v>0</v>
      </c>
      <c r="AD1165" s="6">
        <v>0</v>
      </c>
      <c r="AE1165" s="6">
        <v>0</v>
      </c>
      <c r="AF1165" s="6">
        <v>0</v>
      </c>
      <c r="AG1165" s="6">
        <v>0</v>
      </c>
      <c r="AH1165" s="6">
        <v>0</v>
      </c>
      <c r="AI1165" s="6">
        <v>0</v>
      </c>
      <c r="AJ1165" s="6">
        <v>0</v>
      </c>
      <c r="AK1165" s="6">
        <v>0</v>
      </c>
      <c r="AL1165" s="6">
        <v>0</v>
      </c>
      <c r="AM1165" s="6">
        <v>0</v>
      </c>
    </row>
    <row r="1166" spans="1:39" ht="30">
      <c r="A1166" s="12"/>
      <c r="B1166" s="38" t="s">
        <v>597</v>
      </c>
      <c r="C1166" s="12" t="s">
        <v>957</v>
      </c>
      <c r="D1166" s="6">
        <v>0</v>
      </c>
      <c r="E1166" s="6">
        <v>0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  <c r="V1166" s="6">
        <v>0</v>
      </c>
      <c r="W1166" s="6">
        <v>0</v>
      </c>
      <c r="X1166" s="6">
        <v>0</v>
      </c>
      <c r="Y1166" s="6">
        <v>0</v>
      </c>
      <c r="Z1166" s="6">
        <v>0</v>
      </c>
      <c r="AA1166" s="6">
        <v>0</v>
      </c>
      <c r="AB1166" s="6">
        <v>0</v>
      </c>
      <c r="AC1166" s="6">
        <v>0</v>
      </c>
      <c r="AD1166" s="6">
        <v>0</v>
      </c>
      <c r="AE1166" s="6">
        <v>0</v>
      </c>
      <c r="AF1166" s="6">
        <v>0</v>
      </c>
      <c r="AG1166" s="6">
        <v>0</v>
      </c>
      <c r="AH1166" s="6">
        <v>0</v>
      </c>
      <c r="AI1166" s="6">
        <v>0</v>
      </c>
      <c r="AJ1166" s="6">
        <v>0</v>
      </c>
      <c r="AK1166" s="6">
        <v>0</v>
      </c>
      <c r="AL1166" s="6">
        <v>0</v>
      </c>
      <c r="AM1166" s="6">
        <v>0</v>
      </c>
    </row>
    <row r="1167" spans="1:39" ht="15.75">
      <c r="A1167" s="12"/>
      <c r="B1167" s="32" t="s">
        <v>64</v>
      </c>
      <c r="C1167" s="12"/>
      <c r="D1167" s="6">
        <v>0</v>
      </c>
      <c r="E1167" s="6">
        <v>0</v>
      </c>
      <c r="F1167" s="6">
        <v>0</v>
      </c>
      <c r="G1167" s="6">
        <v>0</v>
      </c>
      <c r="H1167" s="6">
        <v>0</v>
      </c>
      <c r="I1167" s="6">
        <v>0</v>
      </c>
      <c r="J1167" s="6">
        <v>0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  <c r="T1167" s="6">
        <v>0</v>
      </c>
      <c r="U1167" s="6">
        <v>0</v>
      </c>
      <c r="V1167" s="6">
        <v>0</v>
      </c>
      <c r="W1167" s="6">
        <v>0</v>
      </c>
      <c r="X1167" s="6">
        <v>0</v>
      </c>
      <c r="Y1167" s="6">
        <v>0</v>
      </c>
      <c r="Z1167" s="6">
        <v>0</v>
      </c>
      <c r="AA1167" s="6">
        <v>0</v>
      </c>
      <c r="AB1167" s="6">
        <v>0</v>
      </c>
      <c r="AC1167" s="6">
        <v>0</v>
      </c>
      <c r="AD1167" s="6">
        <v>0</v>
      </c>
      <c r="AE1167" s="6">
        <v>0</v>
      </c>
      <c r="AF1167" s="6">
        <v>0</v>
      </c>
      <c r="AG1167" s="6">
        <v>0</v>
      </c>
      <c r="AH1167" s="6">
        <v>0</v>
      </c>
      <c r="AI1167" s="6">
        <v>0</v>
      </c>
      <c r="AJ1167" s="6">
        <v>0</v>
      </c>
      <c r="AK1167" s="6">
        <v>0</v>
      </c>
      <c r="AL1167" s="6">
        <v>0</v>
      </c>
      <c r="AM1167" s="6">
        <v>0</v>
      </c>
    </row>
    <row r="1168" spans="1:39" ht="45">
      <c r="A1168" s="12"/>
      <c r="B1168" s="38" t="s">
        <v>598</v>
      </c>
      <c r="C1168" s="12" t="s">
        <v>957</v>
      </c>
      <c r="D1168" s="6">
        <v>0</v>
      </c>
      <c r="E1168" s="6">
        <v>0</v>
      </c>
      <c r="F1168" s="6">
        <v>0</v>
      </c>
      <c r="G1168" s="6">
        <v>0</v>
      </c>
      <c r="H1168" s="6">
        <v>0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  <c r="T1168" s="6">
        <v>0</v>
      </c>
      <c r="U1168" s="6">
        <v>0</v>
      </c>
      <c r="V1168" s="6">
        <v>0</v>
      </c>
      <c r="W1168" s="6">
        <v>0</v>
      </c>
      <c r="X1168" s="6">
        <v>0</v>
      </c>
      <c r="Y1168" s="6">
        <v>0</v>
      </c>
      <c r="Z1168" s="6">
        <v>0</v>
      </c>
      <c r="AA1168" s="6">
        <v>0</v>
      </c>
      <c r="AB1168" s="6">
        <v>0</v>
      </c>
      <c r="AC1168" s="6">
        <v>0</v>
      </c>
      <c r="AD1168" s="6">
        <v>0</v>
      </c>
      <c r="AE1168" s="6">
        <v>0</v>
      </c>
      <c r="AF1168" s="6">
        <v>0</v>
      </c>
      <c r="AG1168" s="6">
        <v>0</v>
      </c>
      <c r="AH1168" s="6">
        <v>0</v>
      </c>
      <c r="AI1168" s="6">
        <v>0</v>
      </c>
      <c r="AJ1168" s="6">
        <v>0</v>
      </c>
      <c r="AK1168" s="6">
        <v>0</v>
      </c>
      <c r="AL1168" s="6">
        <v>0</v>
      </c>
      <c r="AM1168" s="6">
        <v>0</v>
      </c>
    </row>
    <row r="1169" spans="1:39" ht="45">
      <c r="A1169" s="12"/>
      <c r="B1169" s="47" t="s">
        <v>599</v>
      </c>
      <c r="C1169" s="12" t="s">
        <v>957</v>
      </c>
      <c r="D1169" s="6">
        <v>0</v>
      </c>
      <c r="E1169" s="6">
        <v>0</v>
      </c>
      <c r="F1169" s="6">
        <v>0</v>
      </c>
      <c r="G1169" s="6">
        <v>0</v>
      </c>
      <c r="H1169" s="6">
        <v>0</v>
      </c>
      <c r="I1169" s="6">
        <v>0</v>
      </c>
      <c r="J1169" s="6">
        <v>0</v>
      </c>
      <c r="K1169" s="6">
        <v>0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0</v>
      </c>
      <c r="V1169" s="6">
        <v>0</v>
      </c>
      <c r="W1169" s="6">
        <v>0</v>
      </c>
      <c r="X1169" s="6">
        <v>0</v>
      </c>
      <c r="Y1169" s="6">
        <v>0</v>
      </c>
      <c r="Z1169" s="6">
        <v>0</v>
      </c>
      <c r="AA1169" s="6">
        <v>0</v>
      </c>
      <c r="AB1169" s="6">
        <v>0</v>
      </c>
      <c r="AC1169" s="6">
        <v>0</v>
      </c>
      <c r="AD1169" s="6">
        <v>0</v>
      </c>
      <c r="AE1169" s="6">
        <v>0</v>
      </c>
      <c r="AF1169" s="6">
        <v>0</v>
      </c>
      <c r="AG1169" s="6">
        <v>0</v>
      </c>
      <c r="AH1169" s="6">
        <v>0</v>
      </c>
      <c r="AI1169" s="6">
        <v>0</v>
      </c>
      <c r="AJ1169" s="6">
        <v>0</v>
      </c>
      <c r="AK1169" s="6">
        <v>0</v>
      </c>
      <c r="AL1169" s="6">
        <v>0</v>
      </c>
      <c r="AM1169" s="6">
        <v>0</v>
      </c>
    </row>
    <row r="1170" spans="1:39" ht="31.5">
      <c r="A1170" s="2" t="s">
        <v>85</v>
      </c>
      <c r="B1170" s="39" t="s">
        <v>86</v>
      </c>
      <c r="C1170" s="12"/>
      <c r="D1170" s="6">
        <f>D1175+D1483</f>
        <v>0</v>
      </c>
      <c r="E1170" s="6">
        <f t="shared" ref="E1170:AM1170" si="62">E1175+E1483</f>
        <v>0</v>
      </c>
      <c r="F1170" s="6">
        <f t="shared" si="62"/>
        <v>0</v>
      </c>
      <c r="G1170" s="6">
        <f t="shared" si="62"/>
        <v>0</v>
      </c>
      <c r="H1170" s="6">
        <f t="shared" si="62"/>
        <v>0</v>
      </c>
      <c r="I1170" s="6">
        <f t="shared" si="62"/>
        <v>0</v>
      </c>
      <c r="J1170" s="6">
        <f t="shared" si="62"/>
        <v>0</v>
      </c>
      <c r="K1170" s="6">
        <f t="shared" si="62"/>
        <v>0</v>
      </c>
      <c r="L1170" s="6">
        <f t="shared" si="62"/>
        <v>0</v>
      </c>
      <c r="M1170" s="6">
        <f t="shared" si="62"/>
        <v>0</v>
      </c>
      <c r="N1170" s="6">
        <f t="shared" si="62"/>
        <v>0</v>
      </c>
      <c r="O1170" s="6">
        <f t="shared" si="62"/>
        <v>0</v>
      </c>
      <c r="P1170" s="6">
        <f t="shared" si="62"/>
        <v>0</v>
      </c>
      <c r="Q1170" s="6">
        <f t="shared" si="62"/>
        <v>0</v>
      </c>
      <c r="R1170" s="6">
        <f t="shared" si="62"/>
        <v>0</v>
      </c>
      <c r="S1170" s="6">
        <f t="shared" si="62"/>
        <v>0</v>
      </c>
      <c r="T1170" s="6">
        <f t="shared" si="62"/>
        <v>0</v>
      </c>
      <c r="U1170" s="6">
        <f t="shared" si="62"/>
        <v>0</v>
      </c>
      <c r="V1170" s="6">
        <f t="shared" si="62"/>
        <v>0</v>
      </c>
      <c r="W1170" s="6">
        <f t="shared" si="62"/>
        <v>0</v>
      </c>
      <c r="X1170" s="6">
        <f t="shared" si="62"/>
        <v>0</v>
      </c>
      <c r="Y1170" s="6">
        <f t="shared" si="62"/>
        <v>0</v>
      </c>
      <c r="Z1170" s="6">
        <f t="shared" si="62"/>
        <v>0</v>
      </c>
      <c r="AA1170" s="6">
        <f t="shared" si="62"/>
        <v>0</v>
      </c>
      <c r="AB1170" s="6">
        <f t="shared" si="62"/>
        <v>0</v>
      </c>
      <c r="AC1170" s="6">
        <f t="shared" si="62"/>
        <v>0</v>
      </c>
      <c r="AD1170" s="6">
        <f t="shared" si="62"/>
        <v>0</v>
      </c>
      <c r="AE1170" s="6">
        <f t="shared" si="62"/>
        <v>0</v>
      </c>
      <c r="AF1170" s="6">
        <f t="shared" si="62"/>
        <v>0</v>
      </c>
      <c r="AG1170" s="6">
        <f t="shared" si="62"/>
        <v>0</v>
      </c>
      <c r="AH1170" s="6">
        <f t="shared" si="62"/>
        <v>0</v>
      </c>
      <c r="AI1170" s="6">
        <f t="shared" si="62"/>
        <v>0</v>
      </c>
      <c r="AJ1170" s="6">
        <f t="shared" si="62"/>
        <v>0</v>
      </c>
      <c r="AK1170" s="6">
        <f t="shared" si="62"/>
        <v>0</v>
      </c>
      <c r="AL1170" s="6">
        <f t="shared" si="62"/>
        <v>0</v>
      </c>
      <c r="AM1170" s="6">
        <f t="shared" si="62"/>
        <v>0</v>
      </c>
    </row>
    <row r="1171" spans="1:39" ht="31.5">
      <c r="A1171" s="9" t="s">
        <v>87</v>
      </c>
      <c r="B1171" s="39" t="s">
        <v>88</v>
      </c>
      <c r="C1171" s="12"/>
      <c r="D1171" s="6">
        <v>0</v>
      </c>
      <c r="E1171" s="6">
        <v>0</v>
      </c>
      <c r="F1171" s="6">
        <v>0</v>
      </c>
      <c r="G1171" s="6">
        <v>0</v>
      </c>
      <c r="H1171" s="6">
        <v>0</v>
      </c>
      <c r="I1171" s="6">
        <v>0</v>
      </c>
      <c r="J1171" s="6">
        <v>0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  <c r="T1171" s="6">
        <v>0</v>
      </c>
      <c r="U1171" s="6">
        <v>0</v>
      </c>
      <c r="V1171" s="6">
        <v>0</v>
      </c>
      <c r="W1171" s="6">
        <v>0</v>
      </c>
      <c r="X1171" s="6">
        <v>0</v>
      </c>
      <c r="Y1171" s="6">
        <v>0</v>
      </c>
      <c r="Z1171" s="6">
        <v>0</v>
      </c>
      <c r="AA1171" s="6">
        <v>0</v>
      </c>
      <c r="AB1171" s="6">
        <v>0</v>
      </c>
      <c r="AC1171" s="6">
        <v>0</v>
      </c>
      <c r="AD1171" s="6">
        <v>0</v>
      </c>
      <c r="AE1171" s="6">
        <v>0</v>
      </c>
      <c r="AF1171" s="6">
        <v>0</v>
      </c>
      <c r="AG1171" s="6">
        <v>0</v>
      </c>
      <c r="AH1171" s="6">
        <v>0</v>
      </c>
      <c r="AI1171" s="6">
        <v>0</v>
      </c>
      <c r="AJ1171" s="6">
        <v>0</v>
      </c>
      <c r="AK1171" s="6">
        <v>0</v>
      </c>
      <c r="AL1171" s="6">
        <v>0</v>
      </c>
      <c r="AM1171" s="6">
        <v>0</v>
      </c>
    </row>
    <row r="1172" spans="1:39" ht="31.5">
      <c r="A1172" s="9" t="s">
        <v>89</v>
      </c>
      <c r="B1172" s="39" t="s">
        <v>90</v>
      </c>
      <c r="C1172" s="12"/>
      <c r="D1172" s="6">
        <v>0</v>
      </c>
      <c r="E1172" s="6">
        <v>0</v>
      </c>
      <c r="F1172" s="6">
        <v>0</v>
      </c>
      <c r="G1172" s="6">
        <v>0</v>
      </c>
      <c r="H1172" s="6">
        <v>0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0</v>
      </c>
      <c r="V1172" s="6">
        <v>0</v>
      </c>
      <c r="W1172" s="6">
        <v>0</v>
      </c>
      <c r="X1172" s="6">
        <v>0</v>
      </c>
      <c r="Y1172" s="6">
        <v>0</v>
      </c>
      <c r="Z1172" s="6">
        <v>0</v>
      </c>
      <c r="AA1172" s="6">
        <v>0</v>
      </c>
      <c r="AB1172" s="6">
        <v>0</v>
      </c>
      <c r="AC1172" s="6">
        <v>0</v>
      </c>
      <c r="AD1172" s="6">
        <v>0</v>
      </c>
      <c r="AE1172" s="6">
        <v>0</v>
      </c>
      <c r="AF1172" s="6">
        <v>0</v>
      </c>
      <c r="AG1172" s="6">
        <v>0</v>
      </c>
      <c r="AH1172" s="6">
        <v>0</v>
      </c>
      <c r="AI1172" s="6">
        <v>0</v>
      </c>
      <c r="AJ1172" s="6">
        <v>0</v>
      </c>
      <c r="AK1172" s="6">
        <v>0</v>
      </c>
      <c r="AL1172" s="6">
        <v>0</v>
      </c>
      <c r="AM1172" s="6">
        <v>0</v>
      </c>
    </row>
    <row r="1173" spans="1:39" ht="15.75">
      <c r="A1173" s="9" t="s">
        <v>91</v>
      </c>
      <c r="B1173" s="39" t="s">
        <v>92</v>
      </c>
      <c r="C1173" s="12"/>
      <c r="D1173" s="6">
        <v>0</v>
      </c>
      <c r="E1173" s="6">
        <v>0</v>
      </c>
      <c r="F1173" s="6">
        <v>0</v>
      </c>
      <c r="G1173" s="6">
        <v>0</v>
      </c>
      <c r="H1173" s="6">
        <v>0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  <c r="V1173" s="6">
        <v>0</v>
      </c>
      <c r="W1173" s="6">
        <v>0</v>
      </c>
      <c r="X1173" s="6">
        <v>0</v>
      </c>
      <c r="Y1173" s="6">
        <v>0</v>
      </c>
      <c r="Z1173" s="6">
        <v>0</v>
      </c>
      <c r="AA1173" s="6">
        <v>0</v>
      </c>
      <c r="AB1173" s="6">
        <v>0</v>
      </c>
      <c r="AC1173" s="6">
        <v>0</v>
      </c>
      <c r="AD1173" s="6">
        <v>0</v>
      </c>
      <c r="AE1173" s="6">
        <v>0</v>
      </c>
      <c r="AF1173" s="6">
        <v>0</v>
      </c>
      <c r="AG1173" s="6">
        <v>0</v>
      </c>
      <c r="AH1173" s="6">
        <v>0</v>
      </c>
      <c r="AI1173" s="6">
        <v>0</v>
      </c>
      <c r="AJ1173" s="6">
        <v>0</v>
      </c>
      <c r="AK1173" s="6">
        <v>0</v>
      </c>
      <c r="AL1173" s="6">
        <v>0</v>
      </c>
      <c r="AM1173" s="6">
        <v>0</v>
      </c>
    </row>
    <row r="1174" spans="1:39" ht="31.5">
      <c r="A1174" s="9" t="s">
        <v>93</v>
      </c>
      <c r="B1174" s="39" t="s">
        <v>94</v>
      </c>
      <c r="C1174" s="12"/>
      <c r="D1174" s="6">
        <v>0</v>
      </c>
      <c r="E1174" s="6">
        <v>0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  <c r="V1174" s="6">
        <v>0</v>
      </c>
      <c r="W1174" s="6">
        <v>0</v>
      </c>
      <c r="X1174" s="6">
        <v>0</v>
      </c>
      <c r="Y1174" s="6">
        <v>0</v>
      </c>
      <c r="Z1174" s="6">
        <v>0</v>
      </c>
      <c r="AA1174" s="6">
        <v>0</v>
      </c>
      <c r="AB1174" s="6">
        <v>0</v>
      </c>
      <c r="AC1174" s="6">
        <v>0</v>
      </c>
      <c r="AD1174" s="6">
        <v>0</v>
      </c>
      <c r="AE1174" s="6">
        <v>0</v>
      </c>
      <c r="AF1174" s="6">
        <v>0</v>
      </c>
      <c r="AG1174" s="6">
        <v>0</v>
      </c>
      <c r="AH1174" s="6">
        <v>0</v>
      </c>
      <c r="AI1174" s="6">
        <v>0</v>
      </c>
      <c r="AJ1174" s="6">
        <v>0</v>
      </c>
      <c r="AK1174" s="6">
        <v>0</v>
      </c>
      <c r="AL1174" s="6">
        <v>0</v>
      </c>
      <c r="AM1174" s="6">
        <v>0</v>
      </c>
    </row>
    <row r="1175" spans="1:39" ht="31.5">
      <c r="A1175" s="2" t="s">
        <v>95</v>
      </c>
      <c r="B1175" s="39" t="s">
        <v>96</v>
      </c>
      <c r="C1175" s="7" t="s">
        <v>994</v>
      </c>
      <c r="D1175" s="6">
        <f>D1176</f>
        <v>0</v>
      </c>
      <c r="E1175" s="6">
        <f t="shared" ref="E1175:AM1175" si="63">E1176</f>
        <v>0</v>
      </c>
      <c r="F1175" s="6">
        <f t="shared" si="63"/>
        <v>0</v>
      </c>
      <c r="G1175" s="6">
        <f t="shared" si="63"/>
        <v>0</v>
      </c>
      <c r="H1175" s="6">
        <f t="shared" si="63"/>
        <v>0</v>
      </c>
      <c r="I1175" s="6">
        <f t="shared" si="63"/>
        <v>0</v>
      </c>
      <c r="J1175" s="6">
        <f t="shared" si="63"/>
        <v>0</v>
      </c>
      <c r="K1175" s="6">
        <f t="shared" si="63"/>
        <v>0</v>
      </c>
      <c r="L1175" s="6">
        <f t="shared" si="63"/>
        <v>0</v>
      </c>
      <c r="M1175" s="6">
        <f t="shared" si="63"/>
        <v>0</v>
      </c>
      <c r="N1175" s="6">
        <f t="shared" si="63"/>
        <v>0</v>
      </c>
      <c r="O1175" s="6">
        <f t="shared" si="63"/>
        <v>0</v>
      </c>
      <c r="P1175" s="6">
        <f t="shared" si="63"/>
        <v>0</v>
      </c>
      <c r="Q1175" s="6">
        <f t="shared" si="63"/>
        <v>0</v>
      </c>
      <c r="R1175" s="6">
        <f t="shared" si="63"/>
        <v>0</v>
      </c>
      <c r="S1175" s="6">
        <f t="shared" si="63"/>
        <v>0</v>
      </c>
      <c r="T1175" s="6">
        <f t="shared" si="63"/>
        <v>0</v>
      </c>
      <c r="U1175" s="6">
        <f t="shared" si="63"/>
        <v>0</v>
      </c>
      <c r="V1175" s="6">
        <f t="shared" si="63"/>
        <v>0</v>
      </c>
      <c r="W1175" s="6">
        <f t="shared" si="63"/>
        <v>0</v>
      </c>
      <c r="X1175" s="6">
        <f t="shared" si="63"/>
        <v>0</v>
      </c>
      <c r="Y1175" s="6">
        <f t="shared" si="63"/>
        <v>0</v>
      </c>
      <c r="Z1175" s="6">
        <f t="shared" si="63"/>
        <v>0</v>
      </c>
      <c r="AA1175" s="6">
        <f t="shared" si="63"/>
        <v>0</v>
      </c>
      <c r="AB1175" s="6">
        <f t="shared" si="63"/>
        <v>0</v>
      </c>
      <c r="AC1175" s="6">
        <f t="shared" si="63"/>
        <v>0</v>
      </c>
      <c r="AD1175" s="6">
        <f t="shared" si="63"/>
        <v>0</v>
      </c>
      <c r="AE1175" s="6">
        <f t="shared" si="63"/>
        <v>0</v>
      </c>
      <c r="AF1175" s="6">
        <f t="shared" si="63"/>
        <v>0</v>
      </c>
      <c r="AG1175" s="6">
        <f t="shared" si="63"/>
        <v>0</v>
      </c>
      <c r="AH1175" s="6">
        <f t="shared" si="63"/>
        <v>0</v>
      </c>
      <c r="AI1175" s="6">
        <f t="shared" si="63"/>
        <v>0</v>
      </c>
      <c r="AJ1175" s="6">
        <f t="shared" si="63"/>
        <v>0</v>
      </c>
      <c r="AK1175" s="6">
        <f t="shared" si="63"/>
        <v>0</v>
      </c>
      <c r="AL1175" s="6">
        <f t="shared" si="63"/>
        <v>0</v>
      </c>
      <c r="AM1175" s="6">
        <f t="shared" si="63"/>
        <v>0</v>
      </c>
    </row>
    <row r="1176" spans="1:39" ht="31.5">
      <c r="A1176" s="2" t="s">
        <v>898</v>
      </c>
      <c r="B1176" s="40" t="s">
        <v>97</v>
      </c>
      <c r="C1176" s="28" t="s">
        <v>899</v>
      </c>
      <c r="D1176" s="6">
        <f>SUM(D1179:D1482)</f>
        <v>0</v>
      </c>
      <c r="E1176" s="6">
        <f t="shared" ref="E1176:AM1176" si="64">SUM(E1179:E1482)</f>
        <v>0</v>
      </c>
      <c r="F1176" s="6">
        <f t="shared" si="64"/>
        <v>0</v>
      </c>
      <c r="G1176" s="6">
        <f t="shared" si="64"/>
        <v>0</v>
      </c>
      <c r="H1176" s="6">
        <f t="shared" si="64"/>
        <v>0</v>
      </c>
      <c r="I1176" s="6">
        <f t="shared" si="64"/>
        <v>0</v>
      </c>
      <c r="J1176" s="6">
        <f t="shared" si="64"/>
        <v>0</v>
      </c>
      <c r="K1176" s="6">
        <f t="shared" si="64"/>
        <v>0</v>
      </c>
      <c r="L1176" s="6">
        <f t="shared" si="64"/>
        <v>0</v>
      </c>
      <c r="M1176" s="6">
        <f t="shared" si="64"/>
        <v>0</v>
      </c>
      <c r="N1176" s="6">
        <f t="shared" si="64"/>
        <v>0</v>
      </c>
      <c r="O1176" s="6">
        <f t="shared" si="64"/>
        <v>0</v>
      </c>
      <c r="P1176" s="6">
        <f t="shared" si="64"/>
        <v>0</v>
      </c>
      <c r="Q1176" s="6">
        <f t="shared" si="64"/>
        <v>0</v>
      </c>
      <c r="R1176" s="6">
        <f t="shared" si="64"/>
        <v>0</v>
      </c>
      <c r="S1176" s="6">
        <f t="shared" si="64"/>
        <v>0</v>
      </c>
      <c r="T1176" s="6">
        <f t="shared" si="64"/>
        <v>0</v>
      </c>
      <c r="U1176" s="6">
        <f t="shared" si="64"/>
        <v>0</v>
      </c>
      <c r="V1176" s="6">
        <f t="shared" si="64"/>
        <v>0</v>
      </c>
      <c r="W1176" s="6">
        <f t="shared" si="64"/>
        <v>0</v>
      </c>
      <c r="X1176" s="6">
        <f t="shared" si="64"/>
        <v>0</v>
      </c>
      <c r="Y1176" s="6">
        <f t="shared" si="64"/>
        <v>0</v>
      </c>
      <c r="Z1176" s="6">
        <f t="shared" si="64"/>
        <v>0</v>
      </c>
      <c r="AA1176" s="6">
        <f t="shared" si="64"/>
        <v>0</v>
      </c>
      <c r="AB1176" s="6">
        <f t="shared" si="64"/>
        <v>0</v>
      </c>
      <c r="AC1176" s="6">
        <f t="shared" si="64"/>
        <v>0</v>
      </c>
      <c r="AD1176" s="6">
        <f t="shared" si="64"/>
        <v>0</v>
      </c>
      <c r="AE1176" s="6">
        <f t="shared" si="64"/>
        <v>0</v>
      </c>
      <c r="AF1176" s="6">
        <f t="shared" si="64"/>
        <v>0</v>
      </c>
      <c r="AG1176" s="6">
        <f t="shared" si="64"/>
        <v>0</v>
      </c>
      <c r="AH1176" s="6">
        <f t="shared" si="64"/>
        <v>0</v>
      </c>
      <c r="AI1176" s="6">
        <f t="shared" si="64"/>
        <v>0</v>
      </c>
      <c r="AJ1176" s="6">
        <f t="shared" si="64"/>
        <v>0</v>
      </c>
      <c r="AK1176" s="6">
        <f t="shared" si="64"/>
        <v>0</v>
      </c>
      <c r="AL1176" s="6">
        <f t="shared" si="64"/>
        <v>0</v>
      </c>
      <c r="AM1176" s="6">
        <f t="shared" si="64"/>
        <v>0</v>
      </c>
    </row>
    <row r="1177" spans="1:39" ht="15.75">
      <c r="A1177" s="9"/>
      <c r="B1177" s="32" t="s">
        <v>194</v>
      </c>
      <c r="C1177" s="12"/>
      <c r="D1177" s="6">
        <v>0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12">
        <v>0</v>
      </c>
      <c r="X1177" s="12">
        <v>0</v>
      </c>
      <c r="Y1177" s="12">
        <v>0</v>
      </c>
      <c r="Z1177" s="12">
        <v>0</v>
      </c>
      <c r="AA1177" s="12">
        <v>0</v>
      </c>
      <c r="AB1177" s="12">
        <v>0</v>
      </c>
      <c r="AC1177" s="12">
        <v>0</v>
      </c>
      <c r="AD1177" s="12">
        <v>0</v>
      </c>
      <c r="AE1177" s="12">
        <v>0</v>
      </c>
      <c r="AF1177" s="12">
        <v>0</v>
      </c>
      <c r="AG1177" s="12">
        <v>0</v>
      </c>
      <c r="AH1177" s="12">
        <v>0</v>
      </c>
      <c r="AI1177" s="12">
        <v>0</v>
      </c>
      <c r="AJ1177" s="12">
        <v>0</v>
      </c>
      <c r="AK1177" s="12">
        <v>0</v>
      </c>
      <c r="AL1177" s="12">
        <v>0</v>
      </c>
      <c r="AM1177" s="12">
        <v>0</v>
      </c>
    </row>
    <row r="1178" spans="1:39" ht="15.75">
      <c r="A1178" s="9"/>
      <c r="B1178" s="32" t="s">
        <v>123</v>
      </c>
      <c r="C1178" s="12"/>
      <c r="D1178" s="6">
        <v>0</v>
      </c>
      <c r="E1178" s="12">
        <v>0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0</v>
      </c>
      <c r="N1178" s="12">
        <v>0</v>
      </c>
      <c r="O1178" s="12">
        <v>0</v>
      </c>
      <c r="P1178" s="12">
        <v>0</v>
      </c>
      <c r="Q1178" s="12">
        <v>0</v>
      </c>
      <c r="R1178" s="12">
        <v>0</v>
      </c>
      <c r="S1178" s="12">
        <v>0</v>
      </c>
      <c r="T1178" s="12">
        <v>0</v>
      </c>
      <c r="U1178" s="12">
        <v>0</v>
      </c>
      <c r="V1178" s="12">
        <v>0</v>
      </c>
      <c r="W1178" s="12">
        <v>0</v>
      </c>
      <c r="X1178" s="12">
        <v>0</v>
      </c>
      <c r="Y1178" s="12">
        <v>0</v>
      </c>
      <c r="Z1178" s="12">
        <v>0</v>
      </c>
      <c r="AA1178" s="12">
        <v>0</v>
      </c>
      <c r="AB1178" s="12">
        <v>0</v>
      </c>
      <c r="AC1178" s="12">
        <v>0</v>
      </c>
      <c r="AD1178" s="12">
        <v>0</v>
      </c>
      <c r="AE1178" s="12">
        <v>0</v>
      </c>
      <c r="AF1178" s="12">
        <v>0</v>
      </c>
      <c r="AG1178" s="12">
        <v>0</v>
      </c>
      <c r="AH1178" s="12">
        <v>0</v>
      </c>
      <c r="AI1178" s="12">
        <v>0</v>
      </c>
      <c r="AJ1178" s="12">
        <v>0</v>
      </c>
      <c r="AK1178" s="12">
        <v>0</v>
      </c>
      <c r="AL1178" s="12">
        <v>0</v>
      </c>
      <c r="AM1178" s="12">
        <v>0</v>
      </c>
    </row>
    <row r="1179" spans="1:39" ht="30">
      <c r="A1179" s="9"/>
      <c r="B1179" s="42" t="s">
        <v>600</v>
      </c>
      <c r="C1179" s="12" t="s">
        <v>958</v>
      </c>
      <c r="D1179" s="6">
        <v>0</v>
      </c>
      <c r="E1179" s="6">
        <v>0</v>
      </c>
      <c r="F1179" s="6">
        <v>0</v>
      </c>
      <c r="G1179" s="6">
        <v>0</v>
      </c>
      <c r="H1179" s="6">
        <v>0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  <c r="T1179" s="6">
        <v>0</v>
      </c>
      <c r="U1179" s="6">
        <v>0</v>
      </c>
      <c r="V1179" s="6">
        <v>0</v>
      </c>
      <c r="W1179" s="6">
        <v>0</v>
      </c>
      <c r="X1179" s="6">
        <v>0</v>
      </c>
      <c r="Y1179" s="6">
        <v>0</v>
      </c>
      <c r="Z1179" s="6">
        <v>0</v>
      </c>
      <c r="AA1179" s="6">
        <v>0</v>
      </c>
      <c r="AB1179" s="6">
        <v>0</v>
      </c>
      <c r="AC1179" s="6">
        <v>0</v>
      </c>
      <c r="AD1179" s="6">
        <v>0</v>
      </c>
      <c r="AE1179" s="6">
        <v>0</v>
      </c>
      <c r="AF1179" s="6">
        <v>0</v>
      </c>
      <c r="AG1179" s="6">
        <v>0</v>
      </c>
      <c r="AH1179" s="6">
        <v>0</v>
      </c>
      <c r="AI1179" s="6">
        <v>0</v>
      </c>
      <c r="AJ1179" s="6">
        <v>0</v>
      </c>
      <c r="AK1179" s="6">
        <v>0</v>
      </c>
      <c r="AL1179" s="6">
        <v>0</v>
      </c>
      <c r="AM1179" s="6">
        <v>0</v>
      </c>
    </row>
    <row r="1180" spans="1:39" ht="30">
      <c r="A1180" s="9"/>
      <c r="B1180" s="42" t="s">
        <v>601</v>
      </c>
      <c r="C1180" s="12" t="s">
        <v>958</v>
      </c>
      <c r="D1180" s="6">
        <v>0</v>
      </c>
      <c r="E1180" s="6">
        <v>0</v>
      </c>
      <c r="F1180" s="6">
        <v>0</v>
      </c>
      <c r="G1180" s="6">
        <v>0</v>
      </c>
      <c r="H1180" s="6">
        <v>0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  <c r="T1180" s="6">
        <v>0</v>
      </c>
      <c r="U1180" s="6">
        <v>0</v>
      </c>
      <c r="V1180" s="6">
        <v>0</v>
      </c>
      <c r="W1180" s="6">
        <v>0</v>
      </c>
      <c r="X1180" s="6">
        <v>0</v>
      </c>
      <c r="Y1180" s="6">
        <v>0</v>
      </c>
      <c r="Z1180" s="6">
        <v>0</v>
      </c>
      <c r="AA1180" s="6">
        <v>0</v>
      </c>
      <c r="AB1180" s="6">
        <v>0</v>
      </c>
      <c r="AC1180" s="6">
        <v>0</v>
      </c>
      <c r="AD1180" s="6">
        <v>0</v>
      </c>
      <c r="AE1180" s="6">
        <v>0</v>
      </c>
      <c r="AF1180" s="6">
        <v>0</v>
      </c>
      <c r="AG1180" s="6">
        <v>0</v>
      </c>
      <c r="AH1180" s="6">
        <v>0</v>
      </c>
      <c r="AI1180" s="6">
        <v>0</v>
      </c>
      <c r="AJ1180" s="6">
        <v>0</v>
      </c>
      <c r="AK1180" s="6">
        <v>0</v>
      </c>
      <c r="AL1180" s="6">
        <v>0</v>
      </c>
      <c r="AM1180" s="6">
        <v>0</v>
      </c>
    </row>
    <row r="1181" spans="1:39" ht="30">
      <c r="A1181" s="9"/>
      <c r="B1181" s="42" t="s">
        <v>602</v>
      </c>
      <c r="C1181" s="12" t="s">
        <v>958</v>
      </c>
      <c r="D1181" s="6">
        <v>0</v>
      </c>
      <c r="E1181" s="6">
        <v>0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  <c r="V1181" s="6">
        <v>0</v>
      </c>
      <c r="W1181" s="6">
        <v>0</v>
      </c>
      <c r="X1181" s="6">
        <v>0</v>
      </c>
      <c r="Y1181" s="6">
        <v>0</v>
      </c>
      <c r="Z1181" s="6">
        <v>0</v>
      </c>
      <c r="AA1181" s="6">
        <v>0</v>
      </c>
      <c r="AB1181" s="6">
        <v>0</v>
      </c>
      <c r="AC1181" s="6">
        <v>0</v>
      </c>
      <c r="AD1181" s="6">
        <v>0</v>
      </c>
      <c r="AE1181" s="6">
        <v>0</v>
      </c>
      <c r="AF1181" s="6">
        <v>0</v>
      </c>
      <c r="AG1181" s="6">
        <v>0</v>
      </c>
      <c r="AH1181" s="6">
        <v>0</v>
      </c>
      <c r="AI1181" s="6">
        <v>0</v>
      </c>
      <c r="AJ1181" s="6">
        <v>0</v>
      </c>
      <c r="AK1181" s="6">
        <v>0</v>
      </c>
      <c r="AL1181" s="6">
        <v>0</v>
      </c>
      <c r="AM1181" s="6">
        <v>0</v>
      </c>
    </row>
    <row r="1182" spans="1:39" ht="30">
      <c r="A1182" s="9"/>
      <c r="B1182" s="42" t="s">
        <v>603</v>
      </c>
      <c r="C1182" s="12" t="s">
        <v>958</v>
      </c>
      <c r="D1182" s="6">
        <v>0</v>
      </c>
      <c r="E1182" s="6">
        <v>0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  <c r="V1182" s="6">
        <v>0</v>
      </c>
      <c r="W1182" s="6">
        <v>0</v>
      </c>
      <c r="X1182" s="6">
        <v>0</v>
      </c>
      <c r="Y1182" s="6">
        <v>0</v>
      </c>
      <c r="Z1182" s="6">
        <v>0</v>
      </c>
      <c r="AA1182" s="6">
        <v>0</v>
      </c>
      <c r="AB1182" s="6">
        <v>0</v>
      </c>
      <c r="AC1182" s="6">
        <v>0</v>
      </c>
      <c r="AD1182" s="6">
        <v>0</v>
      </c>
      <c r="AE1182" s="6">
        <v>0</v>
      </c>
      <c r="AF1182" s="6">
        <v>0</v>
      </c>
      <c r="AG1182" s="6">
        <v>0</v>
      </c>
      <c r="AH1182" s="6">
        <v>0</v>
      </c>
      <c r="AI1182" s="6">
        <v>0</v>
      </c>
      <c r="AJ1182" s="6">
        <v>0</v>
      </c>
      <c r="AK1182" s="6">
        <v>0</v>
      </c>
      <c r="AL1182" s="6">
        <v>0</v>
      </c>
      <c r="AM1182" s="6">
        <v>0</v>
      </c>
    </row>
    <row r="1183" spans="1:39" ht="30">
      <c r="A1183" s="9"/>
      <c r="B1183" s="42" t="s">
        <v>604</v>
      </c>
      <c r="C1183" s="12" t="s">
        <v>958</v>
      </c>
      <c r="D1183" s="6">
        <v>0</v>
      </c>
      <c r="E1183" s="6">
        <v>0</v>
      </c>
      <c r="F1183" s="6">
        <v>0</v>
      </c>
      <c r="G1183" s="6">
        <v>0</v>
      </c>
      <c r="H1183" s="6">
        <v>0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  <c r="T1183" s="6">
        <v>0</v>
      </c>
      <c r="U1183" s="6">
        <v>0</v>
      </c>
      <c r="V1183" s="6">
        <v>0</v>
      </c>
      <c r="W1183" s="6">
        <v>0</v>
      </c>
      <c r="X1183" s="6">
        <v>0</v>
      </c>
      <c r="Y1183" s="6">
        <v>0</v>
      </c>
      <c r="Z1183" s="6">
        <v>0</v>
      </c>
      <c r="AA1183" s="6">
        <v>0</v>
      </c>
      <c r="AB1183" s="6">
        <v>0</v>
      </c>
      <c r="AC1183" s="6">
        <v>0</v>
      </c>
      <c r="AD1183" s="6">
        <v>0</v>
      </c>
      <c r="AE1183" s="6">
        <v>0</v>
      </c>
      <c r="AF1183" s="6">
        <v>0</v>
      </c>
      <c r="AG1183" s="6">
        <v>0</v>
      </c>
      <c r="AH1183" s="6">
        <v>0</v>
      </c>
      <c r="AI1183" s="6">
        <v>0</v>
      </c>
      <c r="AJ1183" s="6">
        <v>0</v>
      </c>
      <c r="AK1183" s="6">
        <v>0</v>
      </c>
      <c r="AL1183" s="6">
        <v>0</v>
      </c>
      <c r="AM1183" s="6">
        <v>0</v>
      </c>
    </row>
    <row r="1184" spans="1:39" ht="30">
      <c r="A1184" s="9"/>
      <c r="B1184" s="42" t="s">
        <v>605</v>
      </c>
      <c r="C1184" s="12" t="s">
        <v>958</v>
      </c>
      <c r="D1184" s="6">
        <v>0</v>
      </c>
      <c r="E1184" s="6">
        <v>0</v>
      </c>
      <c r="F1184" s="6">
        <v>0</v>
      </c>
      <c r="G1184" s="6">
        <v>0</v>
      </c>
      <c r="H1184" s="6">
        <v>0</v>
      </c>
      <c r="I1184" s="6">
        <v>0</v>
      </c>
      <c r="J1184" s="6">
        <v>0</v>
      </c>
      <c r="K1184" s="6">
        <v>0</v>
      </c>
      <c r="L1184" s="6">
        <v>0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  <c r="T1184" s="6">
        <v>0</v>
      </c>
      <c r="U1184" s="6">
        <v>0</v>
      </c>
      <c r="V1184" s="6">
        <v>0</v>
      </c>
      <c r="W1184" s="6">
        <v>0</v>
      </c>
      <c r="X1184" s="6">
        <v>0</v>
      </c>
      <c r="Y1184" s="6">
        <v>0</v>
      </c>
      <c r="Z1184" s="6">
        <v>0</v>
      </c>
      <c r="AA1184" s="6">
        <v>0</v>
      </c>
      <c r="AB1184" s="6">
        <v>0</v>
      </c>
      <c r="AC1184" s="6">
        <v>0</v>
      </c>
      <c r="AD1184" s="6">
        <v>0</v>
      </c>
      <c r="AE1184" s="6">
        <v>0</v>
      </c>
      <c r="AF1184" s="6">
        <v>0</v>
      </c>
      <c r="AG1184" s="6">
        <v>0</v>
      </c>
      <c r="AH1184" s="6">
        <v>0</v>
      </c>
      <c r="AI1184" s="6">
        <v>0</v>
      </c>
      <c r="AJ1184" s="6">
        <v>0</v>
      </c>
      <c r="AK1184" s="6">
        <v>0</v>
      </c>
      <c r="AL1184" s="6">
        <v>0</v>
      </c>
      <c r="AM1184" s="6">
        <v>0</v>
      </c>
    </row>
    <row r="1185" spans="1:39" ht="30">
      <c r="A1185" s="9"/>
      <c r="B1185" s="42" t="s">
        <v>606</v>
      </c>
      <c r="C1185" s="12" t="s">
        <v>958</v>
      </c>
      <c r="D1185" s="6">
        <v>0</v>
      </c>
      <c r="E1185" s="6">
        <v>0</v>
      </c>
      <c r="F1185" s="6">
        <v>0</v>
      </c>
      <c r="G1185" s="6">
        <v>0</v>
      </c>
      <c r="H1185" s="6">
        <v>0</v>
      </c>
      <c r="I1185" s="6">
        <v>0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  <c r="V1185" s="6">
        <v>0</v>
      </c>
      <c r="W1185" s="6">
        <v>0</v>
      </c>
      <c r="X1185" s="6">
        <v>0</v>
      </c>
      <c r="Y1185" s="6">
        <v>0</v>
      </c>
      <c r="Z1185" s="6">
        <v>0</v>
      </c>
      <c r="AA1185" s="6">
        <v>0</v>
      </c>
      <c r="AB1185" s="6">
        <v>0</v>
      </c>
      <c r="AC1185" s="6">
        <v>0</v>
      </c>
      <c r="AD1185" s="6">
        <v>0</v>
      </c>
      <c r="AE1185" s="6">
        <v>0</v>
      </c>
      <c r="AF1185" s="6">
        <v>0</v>
      </c>
      <c r="AG1185" s="6">
        <v>0</v>
      </c>
      <c r="AH1185" s="6">
        <v>0</v>
      </c>
      <c r="AI1185" s="6">
        <v>0</v>
      </c>
      <c r="AJ1185" s="6">
        <v>0</v>
      </c>
      <c r="AK1185" s="6">
        <v>0</v>
      </c>
      <c r="AL1185" s="6">
        <v>0</v>
      </c>
      <c r="AM1185" s="6">
        <v>0</v>
      </c>
    </row>
    <row r="1186" spans="1:39" ht="30">
      <c r="A1186" s="9"/>
      <c r="B1186" s="42" t="s">
        <v>607</v>
      </c>
      <c r="C1186" s="12" t="s">
        <v>958</v>
      </c>
      <c r="D1186" s="6">
        <v>0</v>
      </c>
      <c r="E1186" s="6">
        <v>0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  <c r="V1186" s="6">
        <v>0</v>
      </c>
      <c r="W1186" s="6">
        <v>0</v>
      </c>
      <c r="X1186" s="6">
        <v>0</v>
      </c>
      <c r="Y1186" s="6">
        <v>0</v>
      </c>
      <c r="Z1186" s="6">
        <v>0</v>
      </c>
      <c r="AA1186" s="6">
        <v>0</v>
      </c>
      <c r="AB1186" s="6">
        <v>0</v>
      </c>
      <c r="AC1186" s="6">
        <v>0</v>
      </c>
      <c r="AD1186" s="6">
        <v>0</v>
      </c>
      <c r="AE1186" s="6">
        <v>0</v>
      </c>
      <c r="AF1186" s="6">
        <v>0</v>
      </c>
      <c r="AG1186" s="6">
        <v>0</v>
      </c>
      <c r="AH1186" s="6">
        <v>0</v>
      </c>
      <c r="AI1186" s="6">
        <v>0</v>
      </c>
      <c r="AJ1186" s="6">
        <v>0</v>
      </c>
      <c r="AK1186" s="6">
        <v>0</v>
      </c>
      <c r="AL1186" s="6">
        <v>0</v>
      </c>
      <c r="AM1186" s="6">
        <v>0</v>
      </c>
    </row>
    <row r="1187" spans="1:39" ht="30">
      <c r="A1187" s="9"/>
      <c r="B1187" s="42" t="s">
        <v>608</v>
      </c>
      <c r="C1187" s="12" t="s">
        <v>958</v>
      </c>
      <c r="D1187" s="6">
        <v>0</v>
      </c>
      <c r="E1187" s="6">
        <v>0</v>
      </c>
      <c r="F1187" s="6">
        <v>0</v>
      </c>
      <c r="G1187" s="6">
        <v>0</v>
      </c>
      <c r="H1187" s="6">
        <v>0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0</v>
      </c>
      <c r="R1187" s="6">
        <v>0</v>
      </c>
      <c r="S1187" s="6">
        <v>0</v>
      </c>
      <c r="T1187" s="6">
        <v>0</v>
      </c>
      <c r="U1187" s="6">
        <v>0</v>
      </c>
      <c r="V1187" s="6">
        <v>0</v>
      </c>
      <c r="W1187" s="6">
        <v>0</v>
      </c>
      <c r="X1187" s="6">
        <v>0</v>
      </c>
      <c r="Y1187" s="6">
        <v>0</v>
      </c>
      <c r="Z1187" s="6">
        <v>0</v>
      </c>
      <c r="AA1187" s="6">
        <v>0</v>
      </c>
      <c r="AB1187" s="6">
        <v>0</v>
      </c>
      <c r="AC1187" s="6">
        <v>0</v>
      </c>
      <c r="AD1187" s="6">
        <v>0</v>
      </c>
      <c r="AE1187" s="6">
        <v>0</v>
      </c>
      <c r="AF1187" s="6">
        <v>0</v>
      </c>
      <c r="AG1187" s="6">
        <v>0</v>
      </c>
      <c r="AH1187" s="6">
        <v>0</v>
      </c>
      <c r="AI1187" s="6">
        <v>0</v>
      </c>
      <c r="AJ1187" s="6">
        <v>0</v>
      </c>
      <c r="AK1187" s="6">
        <v>0</v>
      </c>
      <c r="AL1187" s="6">
        <v>0</v>
      </c>
      <c r="AM1187" s="6">
        <v>0</v>
      </c>
    </row>
    <row r="1188" spans="1:39" ht="30">
      <c r="A1188" s="9"/>
      <c r="B1188" s="42" t="s">
        <v>609</v>
      </c>
      <c r="C1188" s="12" t="s">
        <v>958</v>
      </c>
      <c r="D1188" s="6">
        <v>0</v>
      </c>
      <c r="E1188" s="6">
        <v>0</v>
      </c>
      <c r="F1188" s="6">
        <v>0</v>
      </c>
      <c r="G1188" s="6">
        <v>0</v>
      </c>
      <c r="H1188" s="6">
        <v>0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  <c r="T1188" s="6">
        <v>0</v>
      </c>
      <c r="U1188" s="6">
        <v>0</v>
      </c>
      <c r="V1188" s="6">
        <v>0</v>
      </c>
      <c r="W1188" s="6">
        <v>0</v>
      </c>
      <c r="X1188" s="6">
        <v>0</v>
      </c>
      <c r="Y1188" s="6">
        <v>0</v>
      </c>
      <c r="Z1188" s="6">
        <v>0</v>
      </c>
      <c r="AA1188" s="6">
        <v>0</v>
      </c>
      <c r="AB1188" s="6">
        <v>0</v>
      </c>
      <c r="AC1188" s="6">
        <v>0</v>
      </c>
      <c r="AD1188" s="6">
        <v>0</v>
      </c>
      <c r="AE1188" s="6">
        <v>0</v>
      </c>
      <c r="AF1188" s="6">
        <v>0</v>
      </c>
      <c r="AG1188" s="6">
        <v>0</v>
      </c>
      <c r="AH1188" s="6">
        <v>0</v>
      </c>
      <c r="AI1188" s="6">
        <v>0</v>
      </c>
      <c r="AJ1188" s="6">
        <v>0</v>
      </c>
      <c r="AK1188" s="6">
        <v>0</v>
      </c>
      <c r="AL1188" s="6">
        <v>0</v>
      </c>
      <c r="AM1188" s="6">
        <v>0</v>
      </c>
    </row>
    <row r="1189" spans="1:39" ht="30">
      <c r="A1189" s="9"/>
      <c r="B1189" s="42" t="s">
        <v>610</v>
      </c>
      <c r="C1189" s="12" t="s">
        <v>958</v>
      </c>
      <c r="D1189" s="6">
        <v>0</v>
      </c>
      <c r="E1189" s="6">
        <v>0</v>
      </c>
      <c r="F1189" s="6">
        <v>0</v>
      </c>
      <c r="G1189" s="6">
        <v>0</v>
      </c>
      <c r="H1189" s="6">
        <v>0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  <c r="V1189" s="6">
        <v>0</v>
      </c>
      <c r="W1189" s="6">
        <v>0</v>
      </c>
      <c r="X1189" s="6">
        <v>0</v>
      </c>
      <c r="Y1189" s="6">
        <v>0</v>
      </c>
      <c r="Z1189" s="6">
        <v>0</v>
      </c>
      <c r="AA1189" s="6">
        <v>0</v>
      </c>
      <c r="AB1189" s="6">
        <v>0</v>
      </c>
      <c r="AC1189" s="6">
        <v>0</v>
      </c>
      <c r="AD1189" s="6">
        <v>0</v>
      </c>
      <c r="AE1189" s="6">
        <v>0</v>
      </c>
      <c r="AF1189" s="6">
        <v>0</v>
      </c>
      <c r="AG1189" s="6">
        <v>0</v>
      </c>
      <c r="AH1189" s="6">
        <v>0</v>
      </c>
      <c r="AI1189" s="6">
        <v>0</v>
      </c>
      <c r="AJ1189" s="6">
        <v>0</v>
      </c>
      <c r="AK1189" s="6">
        <v>0</v>
      </c>
      <c r="AL1189" s="6">
        <v>0</v>
      </c>
      <c r="AM1189" s="6">
        <v>0</v>
      </c>
    </row>
    <row r="1190" spans="1:39" ht="30">
      <c r="A1190" s="9"/>
      <c r="B1190" s="42" t="s">
        <v>611</v>
      </c>
      <c r="C1190" s="12" t="s">
        <v>958</v>
      </c>
      <c r="D1190" s="6">
        <v>0</v>
      </c>
      <c r="E1190" s="6">
        <v>0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  <c r="V1190" s="6">
        <v>0</v>
      </c>
      <c r="W1190" s="6">
        <v>0</v>
      </c>
      <c r="X1190" s="6">
        <v>0</v>
      </c>
      <c r="Y1190" s="6">
        <v>0</v>
      </c>
      <c r="Z1190" s="6">
        <v>0</v>
      </c>
      <c r="AA1190" s="6">
        <v>0</v>
      </c>
      <c r="AB1190" s="6">
        <v>0</v>
      </c>
      <c r="AC1190" s="6">
        <v>0</v>
      </c>
      <c r="AD1190" s="6">
        <v>0</v>
      </c>
      <c r="AE1190" s="6">
        <v>0</v>
      </c>
      <c r="AF1190" s="6">
        <v>0</v>
      </c>
      <c r="AG1190" s="6">
        <v>0</v>
      </c>
      <c r="AH1190" s="6">
        <v>0</v>
      </c>
      <c r="AI1190" s="6">
        <v>0</v>
      </c>
      <c r="AJ1190" s="6">
        <v>0</v>
      </c>
      <c r="AK1190" s="6">
        <v>0</v>
      </c>
      <c r="AL1190" s="6">
        <v>0</v>
      </c>
      <c r="AM1190" s="6">
        <v>0</v>
      </c>
    </row>
    <row r="1191" spans="1:39" ht="30">
      <c r="A1191" s="9"/>
      <c r="B1191" s="42" t="s">
        <v>612</v>
      </c>
      <c r="C1191" s="12" t="s">
        <v>958</v>
      </c>
      <c r="D1191" s="6">
        <v>0</v>
      </c>
      <c r="E1191" s="6">
        <v>0</v>
      </c>
      <c r="F1191" s="6">
        <v>0</v>
      </c>
      <c r="G1191" s="6">
        <v>0</v>
      </c>
      <c r="H1191" s="6">
        <v>0</v>
      </c>
      <c r="I1191" s="6">
        <v>0</v>
      </c>
      <c r="J1191" s="6">
        <v>0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  <c r="T1191" s="6">
        <v>0</v>
      </c>
      <c r="U1191" s="6">
        <v>0</v>
      </c>
      <c r="V1191" s="6">
        <v>0</v>
      </c>
      <c r="W1191" s="6">
        <v>0</v>
      </c>
      <c r="X1191" s="6">
        <v>0</v>
      </c>
      <c r="Y1191" s="6">
        <v>0</v>
      </c>
      <c r="Z1191" s="6">
        <v>0</v>
      </c>
      <c r="AA1191" s="6">
        <v>0</v>
      </c>
      <c r="AB1191" s="6">
        <v>0</v>
      </c>
      <c r="AC1191" s="6">
        <v>0</v>
      </c>
      <c r="AD1191" s="6">
        <v>0</v>
      </c>
      <c r="AE1191" s="6">
        <v>0</v>
      </c>
      <c r="AF1191" s="6">
        <v>0</v>
      </c>
      <c r="AG1191" s="6">
        <v>0</v>
      </c>
      <c r="AH1191" s="6">
        <v>0</v>
      </c>
      <c r="AI1191" s="6">
        <v>0</v>
      </c>
      <c r="AJ1191" s="6">
        <v>0</v>
      </c>
      <c r="AK1191" s="6">
        <v>0</v>
      </c>
      <c r="AL1191" s="6">
        <v>0</v>
      </c>
      <c r="AM1191" s="6">
        <v>0</v>
      </c>
    </row>
    <row r="1192" spans="1:39" ht="30">
      <c r="A1192" s="9"/>
      <c r="B1192" s="42" t="s">
        <v>613</v>
      </c>
      <c r="C1192" s="12" t="s">
        <v>958</v>
      </c>
      <c r="D1192" s="6">
        <v>0</v>
      </c>
      <c r="E1192" s="6">
        <v>0</v>
      </c>
      <c r="F1192" s="6">
        <v>0</v>
      </c>
      <c r="G1192" s="6">
        <v>0</v>
      </c>
      <c r="H1192" s="6">
        <v>0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0</v>
      </c>
      <c r="W1192" s="6">
        <v>0</v>
      </c>
      <c r="X1192" s="6">
        <v>0</v>
      </c>
      <c r="Y1192" s="6">
        <v>0</v>
      </c>
      <c r="Z1192" s="6">
        <v>0</v>
      </c>
      <c r="AA1192" s="6">
        <v>0</v>
      </c>
      <c r="AB1192" s="6">
        <v>0</v>
      </c>
      <c r="AC1192" s="6">
        <v>0</v>
      </c>
      <c r="AD1192" s="6">
        <v>0</v>
      </c>
      <c r="AE1192" s="6">
        <v>0</v>
      </c>
      <c r="AF1192" s="6">
        <v>0</v>
      </c>
      <c r="AG1192" s="6">
        <v>0</v>
      </c>
      <c r="AH1192" s="6">
        <v>0</v>
      </c>
      <c r="AI1192" s="6">
        <v>0</v>
      </c>
      <c r="AJ1192" s="6">
        <v>0</v>
      </c>
      <c r="AK1192" s="6">
        <v>0</v>
      </c>
      <c r="AL1192" s="6">
        <v>0</v>
      </c>
      <c r="AM1192" s="6">
        <v>0</v>
      </c>
    </row>
    <row r="1193" spans="1:39" ht="30">
      <c r="A1193" s="9"/>
      <c r="B1193" s="42" t="s">
        <v>614</v>
      </c>
      <c r="C1193" s="12" t="s">
        <v>958</v>
      </c>
      <c r="D1193" s="6">
        <v>0</v>
      </c>
      <c r="E1193" s="6">
        <v>0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0</v>
      </c>
      <c r="W1193" s="6">
        <v>0</v>
      </c>
      <c r="X1193" s="6">
        <v>0</v>
      </c>
      <c r="Y1193" s="6">
        <v>0</v>
      </c>
      <c r="Z1193" s="6">
        <v>0</v>
      </c>
      <c r="AA1193" s="6">
        <v>0</v>
      </c>
      <c r="AB1193" s="6">
        <v>0</v>
      </c>
      <c r="AC1193" s="6">
        <v>0</v>
      </c>
      <c r="AD1193" s="6">
        <v>0</v>
      </c>
      <c r="AE1193" s="6">
        <v>0</v>
      </c>
      <c r="AF1193" s="6">
        <v>0</v>
      </c>
      <c r="AG1193" s="6">
        <v>0</v>
      </c>
      <c r="AH1193" s="6">
        <v>0</v>
      </c>
      <c r="AI1193" s="6">
        <v>0</v>
      </c>
      <c r="AJ1193" s="6">
        <v>0</v>
      </c>
      <c r="AK1193" s="6">
        <v>0</v>
      </c>
      <c r="AL1193" s="6">
        <v>0</v>
      </c>
      <c r="AM1193" s="6">
        <v>0</v>
      </c>
    </row>
    <row r="1194" spans="1:39" ht="30">
      <c r="A1194" s="9"/>
      <c r="B1194" s="42" t="s">
        <v>615</v>
      </c>
      <c r="C1194" s="12" t="s">
        <v>958</v>
      </c>
      <c r="D1194" s="6">
        <v>0</v>
      </c>
      <c r="E1194" s="6">
        <v>0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  <c r="V1194" s="6">
        <v>0</v>
      </c>
      <c r="W1194" s="6">
        <v>0</v>
      </c>
      <c r="X1194" s="6">
        <v>0</v>
      </c>
      <c r="Y1194" s="6">
        <v>0</v>
      </c>
      <c r="Z1194" s="6">
        <v>0</v>
      </c>
      <c r="AA1194" s="6">
        <v>0</v>
      </c>
      <c r="AB1194" s="6">
        <v>0</v>
      </c>
      <c r="AC1194" s="6">
        <v>0</v>
      </c>
      <c r="AD1194" s="6">
        <v>0</v>
      </c>
      <c r="AE1194" s="6">
        <v>0</v>
      </c>
      <c r="AF1194" s="6">
        <v>0</v>
      </c>
      <c r="AG1194" s="6">
        <v>0</v>
      </c>
      <c r="AH1194" s="6">
        <v>0</v>
      </c>
      <c r="AI1194" s="6">
        <v>0</v>
      </c>
      <c r="AJ1194" s="6">
        <v>0</v>
      </c>
      <c r="AK1194" s="6">
        <v>0</v>
      </c>
      <c r="AL1194" s="6">
        <v>0</v>
      </c>
      <c r="AM1194" s="6">
        <v>0</v>
      </c>
    </row>
    <row r="1195" spans="1:39" ht="30">
      <c r="A1195" s="9"/>
      <c r="B1195" s="42" t="s">
        <v>616</v>
      </c>
      <c r="C1195" s="12" t="s">
        <v>958</v>
      </c>
      <c r="D1195" s="6">
        <v>0</v>
      </c>
      <c r="E1195" s="6">
        <v>0</v>
      </c>
      <c r="F1195" s="6">
        <v>0</v>
      </c>
      <c r="G1195" s="6">
        <v>0</v>
      </c>
      <c r="H1195" s="6">
        <v>0</v>
      </c>
      <c r="I1195" s="6">
        <v>0</v>
      </c>
      <c r="J1195" s="6">
        <v>0</v>
      </c>
      <c r="K1195" s="6">
        <v>0</v>
      </c>
      <c r="L1195" s="6">
        <v>0</v>
      </c>
      <c r="M1195" s="6">
        <v>0</v>
      </c>
      <c r="N1195" s="6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0</v>
      </c>
      <c r="T1195" s="6">
        <v>0</v>
      </c>
      <c r="U1195" s="6">
        <v>0</v>
      </c>
      <c r="V1195" s="6">
        <v>0</v>
      </c>
      <c r="W1195" s="6">
        <v>0</v>
      </c>
      <c r="X1195" s="6">
        <v>0</v>
      </c>
      <c r="Y1195" s="6">
        <v>0</v>
      </c>
      <c r="Z1195" s="6">
        <v>0</v>
      </c>
      <c r="AA1195" s="6">
        <v>0</v>
      </c>
      <c r="AB1195" s="6">
        <v>0</v>
      </c>
      <c r="AC1195" s="6">
        <v>0</v>
      </c>
      <c r="AD1195" s="6">
        <v>0</v>
      </c>
      <c r="AE1195" s="6">
        <v>0</v>
      </c>
      <c r="AF1195" s="6">
        <v>0</v>
      </c>
      <c r="AG1195" s="6">
        <v>0</v>
      </c>
      <c r="AH1195" s="6">
        <v>0</v>
      </c>
      <c r="AI1195" s="6">
        <v>0</v>
      </c>
      <c r="AJ1195" s="6">
        <v>0</v>
      </c>
      <c r="AK1195" s="6">
        <v>0</v>
      </c>
      <c r="AL1195" s="6">
        <v>0</v>
      </c>
      <c r="AM1195" s="6">
        <v>0</v>
      </c>
    </row>
    <row r="1196" spans="1:39" ht="30">
      <c r="A1196" s="9"/>
      <c r="B1196" s="42" t="s">
        <v>617</v>
      </c>
      <c r="C1196" s="12" t="s">
        <v>958</v>
      </c>
      <c r="D1196" s="6">
        <v>0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0</v>
      </c>
      <c r="W1196" s="6">
        <v>0</v>
      </c>
      <c r="X1196" s="6">
        <v>0</v>
      </c>
      <c r="Y1196" s="6">
        <v>0</v>
      </c>
      <c r="Z1196" s="6">
        <v>0</v>
      </c>
      <c r="AA1196" s="6">
        <v>0</v>
      </c>
      <c r="AB1196" s="6">
        <v>0</v>
      </c>
      <c r="AC1196" s="6">
        <v>0</v>
      </c>
      <c r="AD1196" s="6">
        <v>0</v>
      </c>
      <c r="AE1196" s="6">
        <v>0</v>
      </c>
      <c r="AF1196" s="6">
        <v>0</v>
      </c>
      <c r="AG1196" s="6">
        <v>0</v>
      </c>
      <c r="AH1196" s="6">
        <v>0</v>
      </c>
      <c r="AI1196" s="6">
        <v>0</v>
      </c>
      <c r="AJ1196" s="6">
        <v>0</v>
      </c>
      <c r="AK1196" s="6">
        <v>0</v>
      </c>
      <c r="AL1196" s="6">
        <v>0</v>
      </c>
      <c r="AM1196" s="6">
        <v>0</v>
      </c>
    </row>
    <row r="1197" spans="1:39" ht="30">
      <c r="A1197" s="9"/>
      <c r="B1197" s="42" t="s">
        <v>618</v>
      </c>
      <c r="C1197" s="12" t="s">
        <v>958</v>
      </c>
      <c r="D1197" s="6">
        <v>0</v>
      </c>
      <c r="E1197" s="6">
        <v>0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  <c r="V1197" s="6">
        <v>0</v>
      </c>
      <c r="W1197" s="6">
        <v>0</v>
      </c>
      <c r="X1197" s="6">
        <v>0</v>
      </c>
      <c r="Y1197" s="6">
        <v>0</v>
      </c>
      <c r="Z1197" s="6">
        <v>0</v>
      </c>
      <c r="AA1197" s="6">
        <v>0</v>
      </c>
      <c r="AB1197" s="6">
        <v>0</v>
      </c>
      <c r="AC1197" s="6">
        <v>0</v>
      </c>
      <c r="AD1197" s="6">
        <v>0</v>
      </c>
      <c r="AE1197" s="6">
        <v>0</v>
      </c>
      <c r="AF1197" s="6">
        <v>0</v>
      </c>
      <c r="AG1197" s="6">
        <v>0</v>
      </c>
      <c r="AH1197" s="6">
        <v>0</v>
      </c>
      <c r="AI1197" s="6">
        <v>0</v>
      </c>
      <c r="AJ1197" s="6">
        <v>0</v>
      </c>
      <c r="AK1197" s="6">
        <v>0</v>
      </c>
      <c r="AL1197" s="6">
        <v>0</v>
      </c>
      <c r="AM1197" s="6">
        <v>0</v>
      </c>
    </row>
    <row r="1198" spans="1:39" ht="30">
      <c r="A1198" s="9"/>
      <c r="B1198" s="42" t="s">
        <v>619</v>
      </c>
      <c r="C1198" s="12" t="s">
        <v>958</v>
      </c>
      <c r="D1198" s="6">
        <v>0</v>
      </c>
      <c r="E1198" s="6">
        <v>0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  <c r="V1198" s="6">
        <v>0</v>
      </c>
      <c r="W1198" s="6">
        <v>0</v>
      </c>
      <c r="X1198" s="6">
        <v>0</v>
      </c>
      <c r="Y1198" s="6">
        <v>0</v>
      </c>
      <c r="Z1198" s="6">
        <v>0</v>
      </c>
      <c r="AA1198" s="6">
        <v>0</v>
      </c>
      <c r="AB1198" s="6">
        <v>0</v>
      </c>
      <c r="AC1198" s="6">
        <v>0</v>
      </c>
      <c r="AD1198" s="6">
        <v>0</v>
      </c>
      <c r="AE1198" s="6">
        <v>0</v>
      </c>
      <c r="AF1198" s="6">
        <v>0</v>
      </c>
      <c r="AG1198" s="6">
        <v>0</v>
      </c>
      <c r="AH1198" s="6">
        <v>0</v>
      </c>
      <c r="AI1198" s="6">
        <v>0</v>
      </c>
      <c r="AJ1198" s="6">
        <v>0</v>
      </c>
      <c r="AK1198" s="6">
        <v>0</v>
      </c>
      <c r="AL1198" s="6">
        <v>0</v>
      </c>
      <c r="AM1198" s="6">
        <v>0</v>
      </c>
    </row>
    <row r="1199" spans="1:39" ht="30">
      <c r="A1199" s="9"/>
      <c r="B1199" s="42" t="s">
        <v>620</v>
      </c>
      <c r="C1199" s="12" t="s">
        <v>958</v>
      </c>
      <c r="D1199" s="6">
        <v>0</v>
      </c>
      <c r="E1199" s="6">
        <v>0</v>
      </c>
      <c r="F1199" s="6">
        <v>0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0</v>
      </c>
      <c r="W1199" s="6">
        <v>0</v>
      </c>
      <c r="X1199" s="6">
        <v>0</v>
      </c>
      <c r="Y1199" s="6">
        <v>0</v>
      </c>
      <c r="Z1199" s="6">
        <v>0</v>
      </c>
      <c r="AA1199" s="6">
        <v>0</v>
      </c>
      <c r="AB1199" s="6">
        <v>0</v>
      </c>
      <c r="AC1199" s="6">
        <v>0</v>
      </c>
      <c r="AD1199" s="6">
        <v>0</v>
      </c>
      <c r="AE1199" s="6">
        <v>0</v>
      </c>
      <c r="AF1199" s="6">
        <v>0</v>
      </c>
      <c r="AG1199" s="6">
        <v>0</v>
      </c>
      <c r="AH1199" s="6">
        <v>0</v>
      </c>
      <c r="AI1199" s="6">
        <v>0</v>
      </c>
      <c r="AJ1199" s="6">
        <v>0</v>
      </c>
      <c r="AK1199" s="6">
        <v>0</v>
      </c>
      <c r="AL1199" s="6">
        <v>0</v>
      </c>
      <c r="AM1199" s="6">
        <v>0</v>
      </c>
    </row>
    <row r="1200" spans="1:39" ht="30">
      <c r="A1200" s="9"/>
      <c r="B1200" s="42" t="s">
        <v>621</v>
      </c>
      <c r="C1200" s="12" t="s">
        <v>958</v>
      </c>
      <c r="D1200" s="6">
        <v>0</v>
      </c>
      <c r="E1200" s="6">
        <v>0</v>
      </c>
      <c r="F1200" s="6">
        <v>0</v>
      </c>
      <c r="G1200" s="6">
        <v>0</v>
      </c>
      <c r="H1200" s="6">
        <v>0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0</v>
      </c>
      <c r="V1200" s="6">
        <v>0</v>
      </c>
      <c r="W1200" s="6">
        <v>0</v>
      </c>
      <c r="X1200" s="6">
        <v>0</v>
      </c>
      <c r="Y1200" s="6">
        <v>0</v>
      </c>
      <c r="Z1200" s="6">
        <v>0</v>
      </c>
      <c r="AA1200" s="6">
        <v>0</v>
      </c>
      <c r="AB1200" s="6">
        <v>0</v>
      </c>
      <c r="AC1200" s="6">
        <v>0</v>
      </c>
      <c r="AD1200" s="6">
        <v>0</v>
      </c>
      <c r="AE1200" s="6">
        <v>0</v>
      </c>
      <c r="AF1200" s="6">
        <v>0</v>
      </c>
      <c r="AG1200" s="6">
        <v>0</v>
      </c>
      <c r="AH1200" s="6">
        <v>0</v>
      </c>
      <c r="AI1200" s="6">
        <v>0</v>
      </c>
      <c r="AJ1200" s="6">
        <v>0</v>
      </c>
      <c r="AK1200" s="6">
        <v>0</v>
      </c>
      <c r="AL1200" s="6">
        <v>0</v>
      </c>
      <c r="AM1200" s="6">
        <v>0</v>
      </c>
    </row>
    <row r="1201" spans="1:39" ht="30">
      <c r="A1201" s="9"/>
      <c r="B1201" s="42" t="s">
        <v>622</v>
      </c>
      <c r="C1201" s="12" t="s">
        <v>958</v>
      </c>
      <c r="D1201" s="6">
        <v>0</v>
      </c>
      <c r="E1201" s="6">
        <v>0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  <c r="V1201" s="6">
        <v>0</v>
      </c>
      <c r="W1201" s="6">
        <v>0</v>
      </c>
      <c r="X1201" s="6">
        <v>0</v>
      </c>
      <c r="Y1201" s="6">
        <v>0</v>
      </c>
      <c r="Z1201" s="6">
        <v>0</v>
      </c>
      <c r="AA1201" s="6">
        <v>0</v>
      </c>
      <c r="AB1201" s="6">
        <v>0</v>
      </c>
      <c r="AC1201" s="6">
        <v>0</v>
      </c>
      <c r="AD1201" s="6">
        <v>0</v>
      </c>
      <c r="AE1201" s="6">
        <v>0</v>
      </c>
      <c r="AF1201" s="6">
        <v>0</v>
      </c>
      <c r="AG1201" s="6">
        <v>0</v>
      </c>
      <c r="AH1201" s="6">
        <v>0</v>
      </c>
      <c r="AI1201" s="6">
        <v>0</v>
      </c>
      <c r="AJ1201" s="6">
        <v>0</v>
      </c>
      <c r="AK1201" s="6">
        <v>0</v>
      </c>
      <c r="AL1201" s="6">
        <v>0</v>
      </c>
      <c r="AM1201" s="6">
        <v>0</v>
      </c>
    </row>
    <row r="1202" spans="1:39" ht="30">
      <c r="A1202" s="9"/>
      <c r="B1202" s="42" t="s">
        <v>623</v>
      </c>
      <c r="C1202" s="12" t="s">
        <v>958</v>
      </c>
      <c r="D1202" s="6">
        <v>0</v>
      </c>
      <c r="E1202" s="6">
        <v>0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  <c r="V1202" s="6">
        <v>0</v>
      </c>
      <c r="W1202" s="6">
        <v>0</v>
      </c>
      <c r="X1202" s="6">
        <v>0</v>
      </c>
      <c r="Y1202" s="6">
        <v>0</v>
      </c>
      <c r="Z1202" s="6">
        <v>0</v>
      </c>
      <c r="AA1202" s="6">
        <v>0</v>
      </c>
      <c r="AB1202" s="6">
        <v>0</v>
      </c>
      <c r="AC1202" s="6">
        <v>0</v>
      </c>
      <c r="AD1202" s="6">
        <v>0</v>
      </c>
      <c r="AE1202" s="6">
        <v>0</v>
      </c>
      <c r="AF1202" s="6">
        <v>0</v>
      </c>
      <c r="AG1202" s="6">
        <v>0</v>
      </c>
      <c r="AH1202" s="6">
        <v>0</v>
      </c>
      <c r="AI1202" s="6">
        <v>0</v>
      </c>
      <c r="AJ1202" s="6">
        <v>0</v>
      </c>
      <c r="AK1202" s="6">
        <v>0</v>
      </c>
      <c r="AL1202" s="6">
        <v>0</v>
      </c>
      <c r="AM1202" s="6">
        <v>0</v>
      </c>
    </row>
    <row r="1203" spans="1:39" ht="30">
      <c r="A1203" s="9"/>
      <c r="B1203" s="38" t="s">
        <v>1610</v>
      </c>
      <c r="C1203" s="12" t="s">
        <v>958</v>
      </c>
      <c r="D1203" s="6">
        <v>0</v>
      </c>
      <c r="E1203" s="6">
        <v>0</v>
      </c>
      <c r="F1203" s="6">
        <v>0</v>
      </c>
      <c r="G1203" s="6">
        <v>0</v>
      </c>
      <c r="H1203" s="6">
        <v>0</v>
      </c>
      <c r="I1203" s="6">
        <v>0</v>
      </c>
      <c r="J1203" s="6">
        <v>0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  <c r="T1203" s="6">
        <v>0</v>
      </c>
      <c r="U1203" s="6">
        <v>0</v>
      </c>
      <c r="V1203" s="6">
        <v>0</v>
      </c>
      <c r="W1203" s="6">
        <v>0</v>
      </c>
      <c r="X1203" s="6">
        <v>0</v>
      </c>
      <c r="Y1203" s="6">
        <v>0</v>
      </c>
      <c r="Z1203" s="6">
        <v>0</v>
      </c>
      <c r="AA1203" s="6">
        <v>0</v>
      </c>
      <c r="AB1203" s="6">
        <v>0</v>
      </c>
      <c r="AC1203" s="6">
        <v>0</v>
      </c>
      <c r="AD1203" s="6">
        <v>0</v>
      </c>
      <c r="AE1203" s="6">
        <v>0</v>
      </c>
      <c r="AF1203" s="6">
        <v>0</v>
      </c>
      <c r="AG1203" s="6">
        <v>0</v>
      </c>
      <c r="AH1203" s="6">
        <v>0</v>
      </c>
      <c r="AI1203" s="6">
        <v>0</v>
      </c>
      <c r="AJ1203" s="6">
        <v>0</v>
      </c>
      <c r="AK1203" s="6">
        <v>0</v>
      </c>
      <c r="AL1203" s="6">
        <v>0</v>
      </c>
      <c r="AM1203" s="6">
        <v>0</v>
      </c>
    </row>
    <row r="1204" spans="1:39" ht="15.75">
      <c r="A1204" s="9"/>
      <c r="B1204" s="32" t="s">
        <v>71</v>
      </c>
      <c r="C1204" s="12"/>
      <c r="D1204" s="6">
        <v>0</v>
      </c>
      <c r="E1204" s="6">
        <v>0</v>
      </c>
      <c r="F1204" s="6">
        <v>0</v>
      </c>
      <c r="G1204" s="6">
        <v>0</v>
      </c>
      <c r="H1204" s="6">
        <v>0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0</v>
      </c>
      <c r="W1204" s="6">
        <v>0</v>
      </c>
      <c r="X1204" s="6">
        <v>0</v>
      </c>
      <c r="Y1204" s="6">
        <v>0</v>
      </c>
      <c r="Z1204" s="6">
        <v>0</v>
      </c>
      <c r="AA1204" s="6">
        <v>0</v>
      </c>
      <c r="AB1204" s="6">
        <v>0</v>
      </c>
      <c r="AC1204" s="6">
        <v>0</v>
      </c>
      <c r="AD1204" s="6">
        <v>0</v>
      </c>
      <c r="AE1204" s="6">
        <v>0</v>
      </c>
      <c r="AF1204" s="6">
        <v>0</v>
      </c>
      <c r="AG1204" s="6">
        <v>0</v>
      </c>
      <c r="AH1204" s="6">
        <v>0</v>
      </c>
      <c r="AI1204" s="6">
        <v>0</v>
      </c>
      <c r="AJ1204" s="6">
        <v>0</v>
      </c>
      <c r="AK1204" s="6">
        <v>0</v>
      </c>
      <c r="AL1204" s="6">
        <v>0</v>
      </c>
      <c r="AM1204" s="6">
        <v>0</v>
      </c>
    </row>
    <row r="1205" spans="1:39" ht="30">
      <c r="A1205" s="9"/>
      <c r="B1205" s="38" t="s">
        <v>1556</v>
      </c>
      <c r="C1205" s="12" t="s">
        <v>958</v>
      </c>
      <c r="D1205" s="6">
        <v>0</v>
      </c>
      <c r="E1205" s="6">
        <v>0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0</v>
      </c>
      <c r="W1205" s="6">
        <v>0</v>
      </c>
      <c r="X1205" s="6">
        <v>0</v>
      </c>
      <c r="Y1205" s="6">
        <v>0</v>
      </c>
      <c r="Z1205" s="6">
        <v>0</v>
      </c>
      <c r="AA1205" s="6">
        <v>0</v>
      </c>
      <c r="AB1205" s="6">
        <v>0</v>
      </c>
      <c r="AC1205" s="6">
        <v>0</v>
      </c>
      <c r="AD1205" s="6">
        <v>0</v>
      </c>
      <c r="AE1205" s="6">
        <v>0</v>
      </c>
      <c r="AF1205" s="6">
        <v>0</v>
      </c>
      <c r="AG1205" s="6">
        <v>0</v>
      </c>
      <c r="AH1205" s="6">
        <v>0</v>
      </c>
      <c r="AI1205" s="6">
        <v>0</v>
      </c>
      <c r="AJ1205" s="6">
        <v>0</v>
      </c>
      <c r="AK1205" s="6">
        <v>0</v>
      </c>
      <c r="AL1205" s="6">
        <v>0</v>
      </c>
      <c r="AM1205" s="6">
        <v>0</v>
      </c>
    </row>
    <row r="1206" spans="1:39" ht="15.75">
      <c r="A1206" s="9"/>
      <c r="B1206" s="32" t="s">
        <v>68</v>
      </c>
      <c r="C1206" s="12"/>
      <c r="D1206" s="6">
        <v>0</v>
      </c>
      <c r="E1206" s="6">
        <v>0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  <c r="V1206" s="6">
        <v>0</v>
      </c>
      <c r="W1206" s="6">
        <v>0</v>
      </c>
      <c r="X1206" s="6">
        <v>0</v>
      </c>
      <c r="Y1206" s="6">
        <v>0</v>
      </c>
      <c r="Z1206" s="6">
        <v>0</v>
      </c>
      <c r="AA1206" s="6">
        <v>0</v>
      </c>
      <c r="AB1206" s="6">
        <v>0</v>
      </c>
      <c r="AC1206" s="6">
        <v>0</v>
      </c>
      <c r="AD1206" s="6">
        <v>0</v>
      </c>
      <c r="AE1206" s="6">
        <v>0</v>
      </c>
      <c r="AF1206" s="6">
        <v>0</v>
      </c>
      <c r="AG1206" s="6">
        <v>0</v>
      </c>
      <c r="AH1206" s="6">
        <v>0</v>
      </c>
      <c r="AI1206" s="6">
        <v>0</v>
      </c>
      <c r="AJ1206" s="6">
        <v>0</v>
      </c>
      <c r="AK1206" s="6">
        <v>0</v>
      </c>
      <c r="AL1206" s="6">
        <v>0</v>
      </c>
      <c r="AM1206" s="6">
        <v>0</v>
      </c>
    </row>
    <row r="1207" spans="1:39" ht="30">
      <c r="A1207" s="9"/>
      <c r="B1207" s="42" t="s">
        <v>624</v>
      </c>
      <c r="C1207" s="12" t="s">
        <v>958</v>
      </c>
      <c r="D1207" s="6">
        <v>0</v>
      </c>
      <c r="E1207" s="6">
        <v>0</v>
      </c>
      <c r="F1207" s="6">
        <v>0</v>
      </c>
      <c r="G1207" s="6">
        <v>0</v>
      </c>
      <c r="H1207" s="6">
        <v>0</v>
      </c>
      <c r="I1207" s="6">
        <v>0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0</v>
      </c>
      <c r="W1207" s="6">
        <v>0</v>
      </c>
      <c r="X1207" s="6">
        <v>0</v>
      </c>
      <c r="Y1207" s="6">
        <v>0</v>
      </c>
      <c r="Z1207" s="6">
        <v>0</v>
      </c>
      <c r="AA1207" s="6">
        <v>0</v>
      </c>
      <c r="AB1207" s="6">
        <v>0</v>
      </c>
      <c r="AC1207" s="6">
        <v>0</v>
      </c>
      <c r="AD1207" s="6">
        <v>0</v>
      </c>
      <c r="AE1207" s="6">
        <v>0</v>
      </c>
      <c r="AF1207" s="6">
        <v>0</v>
      </c>
      <c r="AG1207" s="6">
        <v>0</v>
      </c>
      <c r="AH1207" s="6">
        <v>0</v>
      </c>
      <c r="AI1207" s="6">
        <v>0</v>
      </c>
      <c r="AJ1207" s="6">
        <v>0</v>
      </c>
      <c r="AK1207" s="6">
        <v>0</v>
      </c>
      <c r="AL1207" s="6">
        <v>0</v>
      </c>
      <c r="AM1207" s="6">
        <v>0</v>
      </c>
    </row>
    <row r="1208" spans="1:39" ht="30">
      <c r="A1208" s="9"/>
      <c r="B1208" s="42" t="s">
        <v>625</v>
      </c>
      <c r="C1208" s="12" t="s">
        <v>958</v>
      </c>
      <c r="D1208" s="6">
        <v>0</v>
      </c>
      <c r="E1208" s="6">
        <v>0</v>
      </c>
      <c r="F1208" s="6">
        <v>0</v>
      </c>
      <c r="G1208" s="6">
        <v>0</v>
      </c>
      <c r="H1208" s="6">
        <v>0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v>0</v>
      </c>
      <c r="W1208" s="6">
        <v>0</v>
      </c>
      <c r="X1208" s="6">
        <v>0</v>
      </c>
      <c r="Y1208" s="6">
        <v>0</v>
      </c>
      <c r="Z1208" s="6">
        <v>0</v>
      </c>
      <c r="AA1208" s="6">
        <v>0</v>
      </c>
      <c r="AB1208" s="6">
        <v>0</v>
      </c>
      <c r="AC1208" s="6">
        <v>0</v>
      </c>
      <c r="AD1208" s="6">
        <v>0</v>
      </c>
      <c r="AE1208" s="6">
        <v>0</v>
      </c>
      <c r="AF1208" s="6">
        <v>0</v>
      </c>
      <c r="AG1208" s="6">
        <v>0</v>
      </c>
      <c r="AH1208" s="6">
        <v>0</v>
      </c>
      <c r="AI1208" s="6">
        <v>0</v>
      </c>
      <c r="AJ1208" s="6">
        <v>0</v>
      </c>
      <c r="AK1208" s="6">
        <v>0</v>
      </c>
      <c r="AL1208" s="6">
        <v>0</v>
      </c>
      <c r="AM1208" s="6">
        <v>0</v>
      </c>
    </row>
    <row r="1209" spans="1:39" ht="30">
      <c r="A1209" s="9"/>
      <c r="B1209" s="42" t="s">
        <v>626</v>
      </c>
      <c r="C1209" s="12" t="s">
        <v>958</v>
      </c>
      <c r="D1209" s="6">
        <v>0</v>
      </c>
      <c r="E1209" s="6">
        <v>0</v>
      </c>
      <c r="F1209" s="6">
        <v>0</v>
      </c>
      <c r="G1209" s="6">
        <v>0</v>
      </c>
      <c r="H1209" s="6">
        <v>0</v>
      </c>
      <c r="I1209" s="6">
        <v>0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  <c r="V1209" s="6">
        <v>0</v>
      </c>
      <c r="W1209" s="6">
        <v>0</v>
      </c>
      <c r="X1209" s="6">
        <v>0</v>
      </c>
      <c r="Y1209" s="6">
        <v>0</v>
      </c>
      <c r="Z1209" s="6">
        <v>0</v>
      </c>
      <c r="AA1209" s="6">
        <v>0</v>
      </c>
      <c r="AB1209" s="6">
        <v>0</v>
      </c>
      <c r="AC1209" s="6">
        <v>0</v>
      </c>
      <c r="AD1209" s="6">
        <v>0</v>
      </c>
      <c r="AE1209" s="6">
        <v>0</v>
      </c>
      <c r="AF1209" s="6">
        <v>0</v>
      </c>
      <c r="AG1209" s="6">
        <v>0</v>
      </c>
      <c r="AH1209" s="6">
        <v>0</v>
      </c>
      <c r="AI1209" s="6">
        <v>0</v>
      </c>
      <c r="AJ1209" s="6">
        <v>0</v>
      </c>
      <c r="AK1209" s="6">
        <v>0</v>
      </c>
      <c r="AL1209" s="6">
        <v>0</v>
      </c>
      <c r="AM1209" s="6">
        <v>0</v>
      </c>
    </row>
    <row r="1210" spans="1:39" ht="30">
      <c r="A1210" s="9"/>
      <c r="B1210" s="38" t="s">
        <v>1557</v>
      </c>
      <c r="C1210" s="12" t="s">
        <v>958</v>
      </c>
      <c r="D1210" s="6">
        <v>0</v>
      </c>
      <c r="E1210" s="6">
        <v>0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  <c r="V1210" s="6">
        <v>0</v>
      </c>
      <c r="W1210" s="6">
        <v>0</v>
      </c>
      <c r="X1210" s="6">
        <v>0</v>
      </c>
      <c r="Y1210" s="6">
        <v>0</v>
      </c>
      <c r="Z1210" s="6">
        <v>0</v>
      </c>
      <c r="AA1210" s="6">
        <v>0</v>
      </c>
      <c r="AB1210" s="6">
        <v>0</v>
      </c>
      <c r="AC1210" s="6">
        <v>0</v>
      </c>
      <c r="AD1210" s="6">
        <v>0</v>
      </c>
      <c r="AE1210" s="6">
        <v>0</v>
      </c>
      <c r="AF1210" s="6">
        <v>0</v>
      </c>
      <c r="AG1210" s="6">
        <v>0</v>
      </c>
      <c r="AH1210" s="6">
        <v>0</v>
      </c>
      <c r="AI1210" s="6">
        <v>0</v>
      </c>
      <c r="AJ1210" s="6">
        <v>0</v>
      </c>
      <c r="AK1210" s="6">
        <v>0</v>
      </c>
      <c r="AL1210" s="6">
        <v>0</v>
      </c>
      <c r="AM1210" s="6">
        <v>0</v>
      </c>
    </row>
    <row r="1211" spans="1:39" ht="15.75">
      <c r="A1211" s="9"/>
      <c r="B1211" s="32" t="s">
        <v>69</v>
      </c>
      <c r="C1211" s="12"/>
      <c r="D1211" s="6">
        <v>0</v>
      </c>
      <c r="E1211" s="6">
        <v>0</v>
      </c>
      <c r="F1211" s="6">
        <v>0</v>
      </c>
      <c r="G1211" s="6">
        <v>0</v>
      </c>
      <c r="H1211" s="6">
        <v>0</v>
      </c>
      <c r="I1211" s="6">
        <v>0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  <c r="T1211" s="6">
        <v>0</v>
      </c>
      <c r="U1211" s="6">
        <v>0</v>
      </c>
      <c r="V1211" s="6">
        <v>0</v>
      </c>
      <c r="W1211" s="6">
        <v>0</v>
      </c>
      <c r="X1211" s="6">
        <v>0</v>
      </c>
      <c r="Y1211" s="6">
        <v>0</v>
      </c>
      <c r="Z1211" s="6">
        <v>0</v>
      </c>
      <c r="AA1211" s="6">
        <v>0</v>
      </c>
      <c r="AB1211" s="6">
        <v>0</v>
      </c>
      <c r="AC1211" s="6">
        <v>0</v>
      </c>
      <c r="AD1211" s="6">
        <v>0</v>
      </c>
      <c r="AE1211" s="6">
        <v>0</v>
      </c>
      <c r="AF1211" s="6">
        <v>0</v>
      </c>
      <c r="AG1211" s="6">
        <v>0</v>
      </c>
      <c r="AH1211" s="6">
        <v>0</v>
      </c>
      <c r="AI1211" s="6">
        <v>0</v>
      </c>
      <c r="AJ1211" s="6">
        <v>0</v>
      </c>
      <c r="AK1211" s="6">
        <v>0</v>
      </c>
      <c r="AL1211" s="6">
        <v>0</v>
      </c>
      <c r="AM1211" s="6">
        <v>0</v>
      </c>
    </row>
    <row r="1212" spans="1:39" ht="30">
      <c r="A1212" s="9"/>
      <c r="B1212" s="42" t="s">
        <v>627</v>
      </c>
      <c r="C1212" s="12" t="s">
        <v>958</v>
      </c>
      <c r="D1212" s="6">
        <v>0</v>
      </c>
      <c r="E1212" s="6">
        <v>0</v>
      </c>
      <c r="F1212" s="6">
        <v>0</v>
      </c>
      <c r="G1212" s="6">
        <v>0</v>
      </c>
      <c r="H1212" s="6">
        <v>0</v>
      </c>
      <c r="I1212" s="6">
        <v>0</v>
      </c>
      <c r="J1212" s="6">
        <v>0</v>
      </c>
      <c r="K1212" s="6">
        <v>0</v>
      </c>
      <c r="L1212" s="6">
        <v>0</v>
      </c>
      <c r="M1212" s="6">
        <v>0</v>
      </c>
      <c r="N1212" s="6">
        <v>0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  <c r="T1212" s="6">
        <v>0</v>
      </c>
      <c r="U1212" s="6">
        <v>0</v>
      </c>
      <c r="V1212" s="6">
        <v>0</v>
      </c>
      <c r="W1212" s="6">
        <v>0</v>
      </c>
      <c r="X1212" s="6">
        <v>0</v>
      </c>
      <c r="Y1212" s="6">
        <v>0</v>
      </c>
      <c r="Z1212" s="6">
        <v>0</v>
      </c>
      <c r="AA1212" s="6">
        <v>0</v>
      </c>
      <c r="AB1212" s="6">
        <v>0</v>
      </c>
      <c r="AC1212" s="6">
        <v>0</v>
      </c>
      <c r="AD1212" s="6">
        <v>0</v>
      </c>
      <c r="AE1212" s="6">
        <v>0</v>
      </c>
      <c r="AF1212" s="6">
        <v>0</v>
      </c>
      <c r="AG1212" s="6">
        <v>0</v>
      </c>
      <c r="AH1212" s="6">
        <v>0</v>
      </c>
      <c r="AI1212" s="6">
        <v>0</v>
      </c>
      <c r="AJ1212" s="6">
        <v>0</v>
      </c>
      <c r="AK1212" s="6">
        <v>0</v>
      </c>
      <c r="AL1212" s="6">
        <v>0</v>
      </c>
      <c r="AM1212" s="6">
        <v>0</v>
      </c>
    </row>
    <row r="1213" spans="1:39" ht="30">
      <c r="A1213" s="9"/>
      <c r="B1213" s="42" t="s">
        <v>628</v>
      </c>
      <c r="C1213" s="12" t="s">
        <v>958</v>
      </c>
      <c r="D1213" s="6">
        <v>0</v>
      </c>
      <c r="E1213" s="6">
        <v>0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  <c r="V1213" s="6">
        <v>0</v>
      </c>
      <c r="W1213" s="6">
        <v>0</v>
      </c>
      <c r="X1213" s="6">
        <v>0</v>
      </c>
      <c r="Y1213" s="6">
        <v>0</v>
      </c>
      <c r="Z1213" s="6">
        <v>0</v>
      </c>
      <c r="AA1213" s="6">
        <v>0</v>
      </c>
      <c r="AB1213" s="6">
        <v>0</v>
      </c>
      <c r="AC1213" s="6">
        <v>0</v>
      </c>
      <c r="AD1213" s="6">
        <v>0</v>
      </c>
      <c r="AE1213" s="6">
        <v>0</v>
      </c>
      <c r="AF1213" s="6">
        <v>0</v>
      </c>
      <c r="AG1213" s="6">
        <v>0</v>
      </c>
      <c r="AH1213" s="6">
        <v>0</v>
      </c>
      <c r="AI1213" s="6">
        <v>0</v>
      </c>
      <c r="AJ1213" s="6">
        <v>0</v>
      </c>
      <c r="AK1213" s="6">
        <v>0</v>
      </c>
      <c r="AL1213" s="6">
        <v>0</v>
      </c>
      <c r="AM1213" s="6">
        <v>0</v>
      </c>
    </row>
    <row r="1214" spans="1:39" ht="30">
      <c r="A1214" s="9"/>
      <c r="B1214" s="42" t="s">
        <v>629</v>
      </c>
      <c r="C1214" s="12" t="s">
        <v>958</v>
      </c>
      <c r="D1214" s="6">
        <v>0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  <c r="V1214" s="6">
        <v>0</v>
      </c>
      <c r="W1214" s="6">
        <v>0</v>
      </c>
      <c r="X1214" s="6">
        <v>0</v>
      </c>
      <c r="Y1214" s="6">
        <v>0</v>
      </c>
      <c r="Z1214" s="6">
        <v>0</v>
      </c>
      <c r="AA1214" s="6">
        <v>0</v>
      </c>
      <c r="AB1214" s="6">
        <v>0</v>
      </c>
      <c r="AC1214" s="6">
        <v>0</v>
      </c>
      <c r="AD1214" s="6">
        <v>0</v>
      </c>
      <c r="AE1214" s="6">
        <v>0</v>
      </c>
      <c r="AF1214" s="6">
        <v>0</v>
      </c>
      <c r="AG1214" s="6">
        <v>0</v>
      </c>
      <c r="AH1214" s="6">
        <v>0</v>
      </c>
      <c r="AI1214" s="6">
        <v>0</v>
      </c>
      <c r="AJ1214" s="6">
        <v>0</v>
      </c>
      <c r="AK1214" s="6">
        <v>0</v>
      </c>
      <c r="AL1214" s="6">
        <v>0</v>
      </c>
      <c r="AM1214" s="6">
        <v>0</v>
      </c>
    </row>
    <row r="1215" spans="1:39" ht="30">
      <c r="A1215" s="9"/>
      <c r="B1215" s="42" t="s">
        <v>630</v>
      </c>
      <c r="C1215" s="12" t="s">
        <v>958</v>
      </c>
      <c r="D1215" s="6">
        <v>0</v>
      </c>
      <c r="E1215" s="6">
        <v>0</v>
      </c>
      <c r="F1215" s="6">
        <v>0</v>
      </c>
      <c r="G1215" s="6">
        <v>0</v>
      </c>
      <c r="H1215" s="6">
        <v>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0</v>
      </c>
      <c r="Q1215" s="6">
        <v>0</v>
      </c>
      <c r="R1215" s="6">
        <v>0</v>
      </c>
      <c r="S1215" s="6">
        <v>0</v>
      </c>
      <c r="T1215" s="6">
        <v>0</v>
      </c>
      <c r="U1215" s="6">
        <v>0</v>
      </c>
      <c r="V1215" s="6">
        <v>0</v>
      </c>
      <c r="W1215" s="6">
        <v>0</v>
      </c>
      <c r="X1215" s="6">
        <v>0</v>
      </c>
      <c r="Y1215" s="6">
        <v>0</v>
      </c>
      <c r="Z1215" s="6">
        <v>0</v>
      </c>
      <c r="AA1215" s="6">
        <v>0</v>
      </c>
      <c r="AB1215" s="6">
        <v>0</v>
      </c>
      <c r="AC1215" s="6">
        <v>0</v>
      </c>
      <c r="AD1215" s="6">
        <v>0</v>
      </c>
      <c r="AE1215" s="6">
        <v>0</v>
      </c>
      <c r="AF1215" s="6">
        <v>0</v>
      </c>
      <c r="AG1215" s="6">
        <v>0</v>
      </c>
      <c r="AH1215" s="6">
        <v>0</v>
      </c>
      <c r="AI1215" s="6">
        <v>0</v>
      </c>
      <c r="AJ1215" s="6">
        <v>0</v>
      </c>
      <c r="AK1215" s="6">
        <v>0</v>
      </c>
      <c r="AL1215" s="6">
        <v>0</v>
      </c>
      <c r="AM1215" s="6">
        <v>0</v>
      </c>
    </row>
    <row r="1216" spans="1:39" ht="30">
      <c r="A1216" s="9"/>
      <c r="B1216" s="38" t="s">
        <v>1558</v>
      </c>
      <c r="C1216" s="12" t="s">
        <v>958</v>
      </c>
      <c r="D1216" s="6">
        <v>0</v>
      </c>
      <c r="E1216" s="6">
        <v>0</v>
      </c>
      <c r="F1216" s="6">
        <v>0</v>
      </c>
      <c r="G1216" s="6">
        <v>0</v>
      </c>
      <c r="H1216" s="6">
        <v>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  <c r="T1216" s="6">
        <v>0</v>
      </c>
      <c r="U1216" s="6">
        <v>0</v>
      </c>
      <c r="V1216" s="6">
        <v>0</v>
      </c>
      <c r="W1216" s="6">
        <v>0</v>
      </c>
      <c r="X1216" s="6">
        <v>0</v>
      </c>
      <c r="Y1216" s="6">
        <v>0</v>
      </c>
      <c r="Z1216" s="6">
        <v>0</v>
      </c>
      <c r="AA1216" s="6">
        <v>0</v>
      </c>
      <c r="AB1216" s="6">
        <v>0</v>
      </c>
      <c r="AC1216" s="6">
        <v>0</v>
      </c>
      <c r="AD1216" s="6">
        <v>0</v>
      </c>
      <c r="AE1216" s="6">
        <v>0</v>
      </c>
      <c r="AF1216" s="6">
        <v>0</v>
      </c>
      <c r="AG1216" s="6">
        <v>0</v>
      </c>
      <c r="AH1216" s="6">
        <v>0</v>
      </c>
      <c r="AI1216" s="6">
        <v>0</v>
      </c>
      <c r="AJ1216" s="6">
        <v>0</v>
      </c>
      <c r="AK1216" s="6">
        <v>0</v>
      </c>
      <c r="AL1216" s="6">
        <v>0</v>
      </c>
      <c r="AM1216" s="6">
        <v>0</v>
      </c>
    </row>
    <row r="1217" spans="1:39" ht="15.75">
      <c r="A1217" s="9"/>
      <c r="B1217" s="32" t="s">
        <v>62</v>
      </c>
      <c r="C1217" s="12"/>
      <c r="D1217" s="6">
        <v>0</v>
      </c>
      <c r="E1217" s="6">
        <v>0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  <c r="V1217" s="6">
        <v>0</v>
      </c>
      <c r="W1217" s="6">
        <v>0</v>
      </c>
      <c r="X1217" s="6">
        <v>0</v>
      </c>
      <c r="Y1217" s="6">
        <v>0</v>
      </c>
      <c r="Z1217" s="6">
        <v>0</v>
      </c>
      <c r="AA1217" s="6">
        <v>0</v>
      </c>
      <c r="AB1217" s="6">
        <v>0</v>
      </c>
      <c r="AC1217" s="6">
        <v>0</v>
      </c>
      <c r="AD1217" s="6">
        <v>0</v>
      </c>
      <c r="AE1217" s="6">
        <v>0</v>
      </c>
      <c r="AF1217" s="6">
        <v>0</v>
      </c>
      <c r="AG1217" s="6">
        <v>0</v>
      </c>
      <c r="AH1217" s="6">
        <v>0</v>
      </c>
      <c r="AI1217" s="6">
        <v>0</v>
      </c>
      <c r="AJ1217" s="6">
        <v>0</v>
      </c>
      <c r="AK1217" s="6">
        <v>0</v>
      </c>
      <c r="AL1217" s="6">
        <v>0</v>
      </c>
      <c r="AM1217" s="6">
        <v>0</v>
      </c>
    </row>
    <row r="1218" spans="1:39" ht="30">
      <c r="A1218" s="9"/>
      <c r="B1218" s="38" t="s">
        <v>631</v>
      </c>
      <c r="C1218" s="12" t="s">
        <v>958</v>
      </c>
      <c r="D1218" s="6">
        <v>0</v>
      </c>
      <c r="E1218" s="6">
        <v>0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  <c r="V1218" s="6">
        <v>0</v>
      </c>
      <c r="W1218" s="6">
        <v>0</v>
      </c>
      <c r="X1218" s="6">
        <v>0</v>
      </c>
      <c r="Y1218" s="6">
        <v>0</v>
      </c>
      <c r="Z1218" s="6">
        <v>0</v>
      </c>
      <c r="AA1218" s="6">
        <v>0</v>
      </c>
      <c r="AB1218" s="6">
        <v>0</v>
      </c>
      <c r="AC1218" s="6">
        <v>0</v>
      </c>
      <c r="AD1218" s="6">
        <v>0</v>
      </c>
      <c r="AE1218" s="6">
        <v>0</v>
      </c>
      <c r="AF1218" s="6">
        <v>0</v>
      </c>
      <c r="AG1218" s="6">
        <v>0</v>
      </c>
      <c r="AH1218" s="6">
        <v>0</v>
      </c>
      <c r="AI1218" s="6">
        <v>0</v>
      </c>
      <c r="AJ1218" s="6">
        <v>0</v>
      </c>
      <c r="AK1218" s="6">
        <v>0</v>
      </c>
      <c r="AL1218" s="6">
        <v>0</v>
      </c>
      <c r="AM1218" s="6">
        <v>0</v>
      </c>
    </row>
    <row r="1219" spans="1:39" ht="30">
      <c r="A1219" s="9"/>
      <c r="B1219" s="38" t="s">
        <v>1559</v>
      </c>
      <c r="C1219" s="12" t="s">
        <v>958</v>
      </c>
      <c r="D1219" s="6">
        <v>0</v>
      </c>
      <c r="E1219" s="6">
        <v>0</v>
      </c>
      <c r="F1219" s="6">
        <v>0</v>
      </c>
      <c r="G1219" s="6">
        <v>0</v>
      </c>
      <c r="H1219" s="6">
        <v>0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  <c r="P1219" s="6">
        <v>0</v>
      </c>
      <c r="Q1219" s="6">
        <v>0</v>
      </c>
      <c r="R1219" s="6">
        <v>0</v>
      </c>
      <c r="S1219" s="6">
        <v>0</v>
      </c>
      <c r="T1219" s="6">
        <v>0</v>
      </c>
      <c r="U1219" s="6">
        <v>0</v>
      </c>
      <c r="V1219" s="6">
        <v>0</v>
      </c>
      <c r="W1219" s="6">
        <v>0</v>
      </c>
      <c r="X1219" s="6">
        <v>0</v>
      </c>
      <c r="Y1219" s="6">
        <v>0</v>
      </c>
      <c r="Z1219" s="6">
        <v>0</v>
      </c>
      <c r="AA1219" s="6">
        <v>0</v>
      </c>
      <c r="AB1219" s="6">
        <v>0</v>
      </c>
      <c r="AC1219" s="6">
        <v>0</v>
      </c>
      <c r="AD1219" s="6">
        <v>0</v>
      </c>
      <c r="AE1219" s="6">
        <v>0</v>
      </c>
      <c r="AF1219" s="6">
        <v>0</v>
      </c>
      <c r="AG1219" s="6">
        <v>0</v>
      </c>
      <c r="AH1219" s="6">
        <v>0</v>
      </c>
      <c r="AI1219" s="6">
        <v>0</v>
      </c>
      <c r="AJ1219" s="6">
        <v>0</v>
      </c>
      <c r="AK1219" s="6">
        <v>0</v>
      </c>
      <c r="AL1219" s="6">
        <v>0</v>
      </c>
      <c r="AM1219" s="6">
        <v>0</v>
      </c>
    </row>
    <row r="1220" spans="1:39" ht="15.75">
      <c r="A1220" s="9"/>
      <c r="B1220" s="32" t="s">
        <v>61</v>
      </c>
      <c r="C1220" s="12"/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0</v>
      </c>
      <c r="W1220" s="6">
        <v>0</v>
      </c>
      <c r="X1220" s="6">
        <v>0</v>
      </c>
      <c r="Y1220" s="6">
        <v>0</v>
      </c>
      <c r="Z1220" s="6">
        <v>0</v>
      </c>
      <c r="AA1220" s="6">
        <v>0</v>
      </c>
      <c r="AB1220" s="6">
        <v>0</v>
      </c>
      <c r="AC1220" s="6">
        <v>0</v>
      </c>
      <c r="AD1220" s="6">
        <v>0</v>
      </c>
      <c r="AE1220" s="6">
        <v>0</v>
      </c>
      <c r="AF1220" s="6">
        <v>0</v>
      </c>
      <c r="AG1220" s="6">
        <v>0</v>
      </c>
      <c r="AH1220" s="6">
        <v>0</v>
      </c>
      <c r="AI1220" s="6">
        <v>0</v>
      </c>
      <c r="AJ1220" s="6">
        <v>0</v>
      </c>
      <c r="AK1220" s="6">
        <v>0</v>
      </c>
      <c r="AL1220" s="6">
        <v>0</v>
      </c>
      <c r="AM1220" s="6">
        <v>0</v>
      </c>
    </row>
    <row r="1221" spans="1:39" ht="30">
      <c r="A1221" s="9"/>
      <c r="B1221" s="38" t="s">
        <v>632</v>
      </c>
      <c r="C1221" s="12" t="s">
        <v>958</v>
      </c>
      <c r="D1221" s="6">
        <v>0</v>
      </c>
      <c r="E1221" s="6">
        <v>0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  <c r="V1221" s="6">
        <v>0</v>
      </c>
      <c r="W1221" s="6">
        <v>0</v>
      </c>
      <c r="X1221" s="6">
        <v>0</v>
      </c>
      <c r="Y1221" s="6">
        <v>0</v>
      </c>
      <c r="Z1221" s="6">
        <v>0</v>
      </c>
      <c r="AA1221" s="6">
        <v>0</v>
      </c>
      <c r="AB1221" s="6">
        <v>0</v>
      </c>
      <c r="AC1221" s="6">
        <v>0</v>
      </c>
      <c r="AD1221" s="6">
        <v>0</v>
      </c>
      <c r="AE1221" s="6">
        <v>0</v>
      </c>
      <c r="AF1221" s="6">
        <v>0</v>
      </c>
      <c r="AG1221" s="6">
        <v>0</v>
      </c>
      <c r="AH1221" s="6">
        <v>0</v>
      </c>
      <c r="AI1221" s="6">
        <v>0</v>
      </c>
      <c r="AJ1221" s="6">
        <v>0</v>
      </c>
      <c r="AK1221" s="6">
        <v>0</v>
      </c>
      <c r="AL1221" s="6">
        <v>0</v>
      </c>
      <c r="AM1221" s="6">
        <v>0</v>
      </c>
    </row>
    <row r="1222" spans="1:39" ht="30">
      <c r="A1222" s="9"/>
      <c r="B1222" s="38" t="s">
        <v>633</v>
      </c>
      <c r="C1222" s="12" t="s">
        <v>958</v>
      </c>
      <c r="D1222" s="6">
        <v>0</v>
      </c>
      <c r="E1222" s="6">
        <v>0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  <c r="V1222" s="6">
        <v>0</v>
      </c>
      <c r="W1222" s="6">
        <v>0</v>
      </c>
      <c r="X1222" s="6">
        <v>0</v>
      </c>
      <c r="Y1222" s="6">
        <v>0</v>
      </c>
      <c r="Z1222" s="6">
        <v>0</v>
      </c>
      <c r="AA1222" s="6">
        <v>0</v>
      </c>
      <c r="AB1222" s="6">
        <v>0</v>
      </c>
      <c r="AC1222" s="6">
        <v>0</v>
      </c>
      <c r="AD1222" s="6">
        <v>0</v>
      </c>
      <c r="AE1222" s="6">
        <v>0</v>
      </c>
      <c r="AF1222" s="6">
        <v>0</v>
      </c>
      <c r="AG1222" s="6">
        <v>0</v>
      </c>
      <c r="AH1222" s="6">
        <v>0</v>
      </c>
      <c r="AI1222" s="6">
        <v>0</v>
      </c>
      <c r="AJ1222" s="6">
        <v>0</v>
      </c>
      <c r="AK1222" s="6">
        <v>0</v>
      </c>
      <c r="AL1222" s="6">
        <v>0</v>
      </c>
      <c r="AM1222" s="6">
        <v>0</v>
      </c>
    </row>
    <row r="1223" spans="1:39" ht="30">
      <c r="A1223" s="9"/>
      <c r="B1223" s="38" t="s">
        <v>634</v>
      </c>
      <c r="C1223" s="12" t="s">
        <v>958</v>
      </c>
      <c r="D1223" s="6">
        <v>0</v>
      </c>
      <c r="E1223" s="6">
        <v>0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  <c r="T1223" s="6">
        <v>0</v>
      </c>
      <c r="U1223" s="6">
        <v>0</v>
      </c>
      <c r="V1223" s="6">
        <v>0</v>
      </c>
      <c r="W1223" s="6">
        <v>0</v>
      </c>
      <c r="X1223" s="6">
        <v>0</v>
      </c>
      <c r="Y1223" s="6">
        <v>0</v>
      </c>
      <c r="Z1223" s="6">
        <v>0</v>
      </c>
      <c r="AA1223" s="6">
        <v>0</v>
      </c>
      <c r="AB1223" s="6">
        <v>0</v>
      </c>
      <c r="AC1223" s="6">
        <v>0</v>
      </c>
      <c r="AD1223" s="6">
        <v>0</v>
      </c>
      <c r="AE1223" s="6">
        <v>0</v>
      </c>
      <c r="AF1223" s="6">
        <v>0</v>
      </c>
      <c r="AG1223" s="6">
        <v>0</v>
      </c>
      <c r="AH1223" s="6">
        <v>0</v>
      </c>
      <c r="AI1223" s="6">
        <v>0</v>
      </c>
      <c r="AJ1223" s="6">
        <v>0</v>
      </c>
      <c r="AK1223" s="6">
        <v>0</v>
      </c>
      <c r="AL1223" s="6">
        <v>0</v>
      </c>
      <c r="AM1223" s="6">
        <v>0</v>
      </c>
    </row>
    <row r="1224" spans="1:39" ht="30">
      <c r="A1224" s="9"/>
      <c r="B1224" s="38" t="s">
        <v>635</v>
      </c>
      <c r="C1224" s="12" t="s">
        <v>958</v>
      </c>
      <c r="D1224" s="6">
        <v>0</v>
      </c>
      <c r="E1224" s="6">
        <v>0</v>
      </c>
      <c r="F1224" s="6">
        <v>0</v>
      </c>
      <c r="G1224" s="6">
        <v>0</v>
      </c>
      <c r="H1224" s="6">
        <v>0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  <c r="T1224" s="6">
        <v>0</v>
      </c>
      <c r="U1224" s="6">
        <v>0</v>
      </c>
      <c r="V1224" s="6">
        <v>0</v>
      </c>
      <c r="W1224" s="6">
        <v>0</v>
      </c>
      <c r="X1224" s="6">
        <v>0</v>
      </c>
      <c r="Y1224" s="6">
        <v>0</v>
      </c>
      <c r="Z1224" s="6">
        <v>0</v>
      </c>
      <c r="AA1224" s="6">
        <v>0</v>
      </c>
      <c r="AB1224" s="6">
        <v>0</v>
      </c>
      <c r="AC1224" s="6">
        <v>0</v>
      </c>
      <c r="AD1224" s="6">
        <v>0</v>
      </c>
      <c r="AE1224" s="6">
        <v>0</v>
      </c>
      <c r="AF1224" s="6">
        <v>0</v>
      </c>
      <c r="AG1224" s="6">
        <v>0</v>
      </c>
      <c r="AH1224" s="6">
        <v>0</v>
      </c>
      <c r="AI1224" s="6">
        <v>0</v>
      </c>
      <c r="AJ1224" s="6">
        <v>0</v>
      </c>
      <c r="AK1224" s="6">
        <v>0</v>
      </c>
      <c r="AL1224" s="6">
        <v>0</v>
      </c>
      <c r="AM1224" s="6">
        <v>0</v>
      </c>
    </row>
    <row r="1225" spans="1:39" ht="30">
      <c r="A1225" s="9"/>
      <c r="B1225" s="38" t="s">
        <v>636</v>
      </c>
      <c r="C1225" s="12" t="s">
        <v>958</v>
      </c>
      <c r="D1225" s="6">
        <v>0</v>
      </c>
      <c r="E1225" s="6">
        <v>0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0</v>
      </c>
      <c r="W1225" s="6">
        <v>0</v>
      </c>
      <c r="X1225" s="6">
        <v>0</v>
      </c>
      <c r="Y1225" s="6">
        <v>0</v>
      </c>
      <c r="Z1225" s="6">
        <v>0</v>
      </c>
      <c r="AA1225" s="6">
        <v>0</v>
      </c>
      <c r="AB1225" s="6">
        <v>0</v>
      </c>
      <c r="AC1225" s="6">
        <v>0</v>
      </c>
      <c r="AD1225" s="6">
        <v>0</v>
      </c>
      <c r="AE1225" s="6">
        <v>0</v>
      </c>
      <c r="AF1225" s="6">
        <v>0</v>
      </c>
      <c r="AG1225" s="6">
        <v>0</v>
      </c>
      <c r="AH1225" s="6">
        <v>0</v>
      </c>
      <c r="AI1225" s="6">
        <v>0</v>
      </c>
      <c r="AJ1225" s="6">
        <v>0</v>
      </c>
      <c r="AK1225" s="6">
        <v>0</v>
      </c>
      <c r="AL1225" s="6">
        <v>0</v>
      </c>
      <c r="AM1225" s="6">
        <v>0</v>
      </c>
    </row>
    <row r="1226" spans="1:39" ht="30">
      <c r="A1226" s="9"/>
      <c r="B1226" s="38" t="s">
        <v>1560</v>
      </c>
      <c r="C1226" s="12" t="s">
        <v>958</v>
      </c>
      <c r="D1226" s="6">
        <v>0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  <c r="V1226" s="6">
        <v>0</v>
      </c>
      <c r="W1226" s="6">
        <v>0</v>
      </c>
      <c r="X1226" s="6">
        <v>0</v>
      </c>
      <c r="Y1226" s="6">
        <v>0</v>
      </c>
      <c r="Z1226" s="6">
        <v>0</v>
      </c>
      <c r="AA1226" s="6">
        <v>0</v>
      </c>
      <c r="AB1226" s="6">
        <v>0</v>
      </c>
      <c r="AC1226" s="6">
        <v>0</v>
      </c>
      <c r="AD1226" s="6">
        <v>0</v>
      </c>
      <c r="AE1226" s="6">
        <v>0</v>
      </c>
      <c r="AF1226" s="6">
        <v>0</v>
      </c>
      <c r="AG1226" s="6">
        <v>0</v>
      </c>
      <c r="AH1226" s="6">
        <v>0</v>
      </c>
      <c r="AI1226" s="6">
        <v>0</v>
      </c>
      <c r="AJ1226" s="6">
        <v>0</v>
      </c>
      <c r="AK1226" s="6">
        <v>0</v>
      </c>
      <c r="AL1226" s="6">
        <v>0</v>
      </c>
      <c r="AM1226" s="6">
        <v>0</v>
      </c>
    </row>
    <row r="1227" spans="1:39" ht="15.75">
      <c r="A1227" s="9"/>
      <c r="B1227" s="32" t="s">
        <v>63</v>
      </c>
      <c r="C1227" s="12"/>
      <c r="D1227" s="6">
        <v>0</v>
      </c>
      <c r="E1227" s="6">
        <v>0</v>
      </c>
      <c r="F1227" s="6">
        <v>0</v>
      </c>
      <c r="G1227" s="6">
        <v>0</v>
      </c>
      <c r="H1227" s="6">
        <v>0</v>
      </c>
      <c r="I1227" s="6">
        <v>0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  <c r="R1227" s="6">
        <v>0</v>
      </c>
      <c r="S1227" s="6">
        <v>0</v>
      </c>
      <c r="T1227" s="6">
        <v>0</v>
      </c>
      <c r="U1227" s="6">
        <v>0</v>
      </c>
      <c r="V1227" s="6">
        <v>0</v>
      </c>
      <c r="W1227" s="6">
        <v>0</v>
      </c>
      <c r="X1227" s="6">
        <v>0</v>
      </c>
      <c r="Y1227" s="6">
        <v>0</v>
      </c>
      <c r="Z1227" s="6">
        <v>0</v>
      </c>
      <c r="AA1227" s="6">
        <v>0</v>
      </c>
      <c r="AB1227" s="6">
        <v>0</v>
      </c>
      <c r="AC1227" s="6">
        <v>0</v>
      </c>
      <c r="AD1227" s="6">
        <v>0</v>
      </c>
      <c r="AE1227" s="6">
        <v>0</v>
      </c>
      <c r="AF1227" s="6">
        <v>0</v>
      </c>
      <c r="AG1227" s="6">
        <v>0</v>
      </c>
      <c r="AH1227" s="6">
        <v>0</v>
      </c>
      <c r="AI1227" s="6">
        <v>0</v>
      </c>
      <c r="AJ1227" s="6">
        <v>0</v>
      </c>
      <c r="AK1227" s="6">
        <v>0</v>
      </c>
      <c r="AL1227" s="6">
        <v>0</v>
      </c>
      <c r="AM1227" s="6">
        <v>0</v>
      </c>
    </row>
    <row r="1228" spans="1:39" ht="30">
      <c r="A1228" s="9"/>
      <c r="B1228" s="38" t="s">
        <v>1561</v>
      </c>
      <c r="C1228" s="12" t="s">
        <v>958</v>
      </c>
      <c r="D1228" s="6">
        <v>0</v>
      </c>
      <c r="E1228" s="6">
        <v>0</v>
      </c>
      <c r="F1228" s="6">
        <v>0</v>
      </c>
      <c r="G1228" s="6">
        <v>0</v>
      </c>
      <c r="H1228" s="6">
        <v>0</v>
      </c>
      <c r="I1228" s="6">
        <v>0</v>
      </c>
      <c r="J1228" s="6">
        <v>0</v>
      </c>
      <c r="K1228" s="6">
        <v>0</v>
      </c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0</v>
      </c>
      <c r="V1228" s="6">
        <v>0</v>
      </c>
      <c r="W1228" s="6">
        <v>0</v>
      </c>
      <c r="X1228" s="6">
        <v>0</v>
      </c>
      <c r="Y1228" s="6">
        <v>0</v>
      </c>
      <c r="Z1228" s="6">
        <v>0</v>
      </c>
      <c r="AA1228" s="6">
        <v>0</v>
      </c>
      <c r="AB1228" s="6">
        <v>0</v>
      </c>
      <c r="AC1228" s="6">
        <v>0</v>
      </c>
      <c r="AD1228" s="6">
        <v>0</v>
      </c>
      <c r="AE1228" s="6">
        <v>0</v>
      </c>
      <c r="AF1228" s="6">
        <v>0</v>
      </c>
      <c r="AG1228" s="6">
        <v>0</v>
      </c>
      <c r="AH1228" s="6">
        <v>0</v>
      </c>
      <c r="AI1228" s="6">
        <v>0</v>
      </c>
      <c r="AJ1228" s="6">
        <v>0</v>
      </c>
      <c r="AK1228" s="6">
        <v>0</v>
      </c>
      <c r="AL1228" s="6">
        <v>0</v>
      </c>
      <c r="AM1228" s="6">
        <v>0</v>
      </c>
    </row>
    <row r="1229" spans="1:39" ht="30">
      <c r="A1229" s="9"/>
      <c r="B1229" s="38" t="s">
        <v>637</v>
      </c>
      <c r="C1229" s="12" t="s">
        <v>958</v>
      </c>
      <c r="D1229" s="6">
        <v>0</v>
      </c>
      <c r="E1229" s="6">
        <v>0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  <c r="V1229" s="6">
        <v>0</v>
      </c>
      <c r="W1229" s="6">
        <v>0</v>
      </c>
      <c r="X1229" s="6">
        <v>0</v>
      </c>
      <c r="Y1229" s="6">
        <v>0</v>
      </c>
      <c r="Z1229" s="6">
        <v>0</v>
      </c>
      <c r="AA1229" s="6">
        <v>0</v>
      </c>
      <c r="AB1229" s="6">
        <v>0</v>
      </c>
      <c r="AC1229" s="6">
        <v>0</v>
      </c>
      <c r="AD1229" s="6">
        <v>0</v>
      </c>
      <c r="AE1229" s="6">
        <v>0</v>
      </c>
      <c r="AF1229" s="6">
        <v>0</v>
      </c>
      <c r="AG1229" s="6">
        <v>0</v>
      </c>
      <c r="AH1229" s="6">
        <v>0</v>
      </c>
      <c r="AI1229" s="6">
        <v>0</v>
      </c>
      <c r="AJ1229" s="6">
        <v>0</v>
      </c>
      <c r="AK1229" s="6">
        <v>0</v>
      </c>
      <c r="AL1229" s="6">
        <v>0</v>
      </c>
      <c r="AM1229" s="6">
        <v>0</v>
      </c>
    </row>
    <row r="1230" spans="1:39" ht="30">
      <c r="A1230" s="9"/>
      <c r="B1230" s="38" t="s">
        <v>1479</v>
      </c>
      <c r="C1230" s="12" t="s">
        <v>958</v>
      </c>
      <c r="D1230" s="6">
        <v>0</v>
      </c>
      <c r="E1230" s="6">
        <v>0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  <c r="V1230" s="6">
        <v>0</v>
      </c>
      <c r="W1230" s="6">
        <v>0</v>
      </c>
      <c r="X1230" s="6">
        <v>0</v>
      </c>
      <c r="Y1230" s="6">
        <v>0</v>
      </c>
      <c r="Z1230" s="6">
        <v>0</v>
      </c>
      <c r="AA1230" s="6">
        <v>0</v>
      </c>
      <c r="AB1230" s="6">
        <v>0</v>
      </c>
      <c r="AC1230" s="6">
        <v>0</v>
      </c>
      <c r="AD1230" s="6">
        <v>0</v>
      </c>
      <c r="AE1230" s="6">
        <v>0</v>
      </c>
      <c r="AF1230" s="6">
        <v>0</v>
      </c>
      <c r="AG1230" s="6">
        <v>0</v>
      </c>
      <c r="AH1230" s="6">
        <v>0</v>
      </c>
      <c r="AI1230" s="6">
        <v>0</v>
      </c>
      <c r="AJ1230" s="6">
        <v>0</v>
      </c>
      <c r="AK1230" s="6">
        <v>0</v>
      </c>
      <c r="AL1230" s="6">
        <v>0</v>
      </c>
      <c r="AM1230" s="6">
        <v>0</v>
      </c>
    </row>
    <row r="1231" spans="1:39" ht="30">
      <c r="A1231" s="9"/>
      <c r="B1231" s="38" t="s">
        <v>1562</v>
      </c>
      <c r="C1231" s="12" t="s">
        <v>958</v>
      </c>
      <c r="D1231" s="6">
        <v>0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0</v>
      </c>
      <c r="W1231" s="6">
        <v>0</v>
      </c>
      <c r="X1231" s="6">
        <v>0</v>
      </c>
      <c r="Y1231" s="6">
        <v>0</v>
      </c>
      <c r="Z1231" s="6">
        <v>0</v>
      </c>
      <c r="AA1231" s="6">
        <v>0</v>
      </c>
      <c r="AB1231" s="6">
        <v>0</v>
      </c>
      <c r="AC1231" s="6">
        <v>0</v>
      </c>
      <c r="AD1231" s="6">
        <v>0</v>
      </c>
      <c r="AE1231" s="6">
        <v>0</v>
      </c>
      <c r="AF1231" s="6">
        <v>0</v>
      </c>
      <c r="AG1231" s="6">
        <v>0</v>
      </c>
      <c r="AH1231" s="6">
        <v>0</v>
      </c>
      <c r="AI1231" s="6">
        <v>0</v>
      </c>
      <c r="AJ1231" s="6">
        <v>0</v>
      </c>
      <c r="AK1231" s="6">
        <v>0</v>
      </c>
      <c r="AL1231" s="6">
        <v>0</v>
      </c>
      <c r="AM1231" s="6">
        <v>0</v>
      </c>
    </row>
    <row r="1232" spans="1:39" ht="15.75">
      <c r="A1232" s="9"/>
      <c r="B1232" s="32" t="s">
        <v>72</v>
      </c>
      <c r="C1232" s="12"/>
      <c r="D1232" s="6">
        <v>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6">
        <v>0</v>
      </c>
      <c r="K1232" s="6">
        <v>0</v>
      </c>
      <c r="L1232" s="6">
        <v>0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0</v>
      </c>
      <c r="W1232" s="6">
        <v>0</v>
      </c>
      <c r="X1232" s="6">
        <v>0</v>
      </c>
      <c r="Y1232" s="6">
        <v>0</v>
      </c>
      <c r="Z1232" s="6">
        <v>0</v>
      </c>
      <c r="AA1232" s="6">
        <v>0</v>
      </c>
      <c r="AB1232" s="6">
        <v>0</v>
      </c>
      <c r="AC1232" s="6">
        <v>0</v>
      </c>
      <c r="AD1232" s="6">
        <v>0</v>
      </c>
      <c r="AE1232" s="6">
        <v>0</v>
      </c>
      <c r="AF1232" s="6">
        <v>0</v>
      </c>
      <c r="AG1232" s="6">
        <v>0</v>
      </c>
      <c r="AH1232" s="6">
        <v>0</v>
      </c>
      <c r="AI1232" s="6">
        <v>0</v>
      </c>
      <c r="AJ1232" s="6">
        <v>0</v>
      </c>
      <c r="AK1232" s="6">
        <v>0</v>
      </c>
      <c r="AL1232" s="6">
        <v>0</v>
      </c>
      <c r="AM1232" s="6">
        <v>0</v>
      </c>
    </row>
    <row r="1233" spans="1:39" ht="30">
      <c r="A1233" s="9"/>
      <c r="B1233" s="48" t="s">
        <v>638</v>
      </c>
      <c r="C1233" s="12" t="s">
        <v>958</v>
      </c>
      <c r="D1233" s="6">
        <v>0</v>
      </c>
      <c r="E1233" s="6">
        <v>0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0</v>
      </c>
      <c r="W1233" s="6">
        <v>0</v>
      </c>
      <c r="X1233" s="6">
        <v>0</v>
      </c>
      <c r="Y1233" s="6">
        <v>0</v>
      </c>
      <c r="Z1233" s="6">
        <v>0</v>
      </c>
      <c r="AA1233" s="6">
        <v>0</v>
      </c>
      <c r="AB1233" s="6">
        <v>0</v>
      </c>
      <c r="AC1233" s="6">
        <v>0</v>
      </c>
      <c r="AD1233" s="6">
        <v>0</v>
      </c>
      <c r="AE1233" s="6">
        <v>0</v>
      </c>
      <c r="AF1233" s="6">
        <v>0</v>
      </c>
      <c r="AG1233" s="6">
        <v>0</v>
      </c>
      <c r="AH1233" s="6">
        <v>0</v>
      </c>
      <c r="AI1233" s="6">
        <v>0</v>
      </c>
      <c r="AJ1233" s="6">
        <v>0</v>
      </c>
      <c r="AK1233" s="6">
        <v>0</v>
      </c>
      <c r="AL1233" s="6">
        <v>0</v>
      </c>
      <c r="AM1233" s="6">
        <v>0</v>
      </c>
    </row>
    <row r="1234" spans="1:39" ht="30">
      <c r="A1234" s="9"/>
      <c r="B1234" s="38" t="s">
        <v>1563</v>
      </c>
      <c r="C1234" s="12" t="s">
        <v>958</v>
      </c>
      <c r="D1234" s="6">
        <v>0</v>
      </c>
      <c r="E1234" s="6">
        <v>0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  <c r="V1234" s="6">
        <v>0</v>
      </c>
      <c r="W1234" s="6">
        <v>0</v>
      </c>
      <c r="X1234" s="6">
        <v>0</v>
      </c>
      <c r="Y1234" s="6">
        <v>0</v>
      </c>
      <c r="Z1234" s="6">
        <v>0</v>
      </c>
      <c r="AA1234" s="6">
        <v>0</v>
      </c>
      <c r="AB1234" s="6">
        <v>0</v>
      </c>
      <c r="AC1234" s="6">
        <v>0</v>
      </c>
      <c r="AD1234" s="6">
        <v>0</v>
      </c>
      <c r="AE1234" s="6">
        <v>0</v>
      </c>
      <c r="AF1234" s="6">
        <v>0</v>
      </c>
      <c r="AG1234" s="6">
        <v>0</v>
      </c>
      <c r="AH1234" s="6">
        <v>0</v>
      </c>
      <c r="AI1234" s="6">
        <v>0</v>
      </c>
      <c r="AJ1234" s="6">
        <v>0</v>
      </c>
      <c r="AK1234" s="6">
        <v>0</v>
      </c>
      <c r="AL1234" s="6">
        <v>0</v>
      </c>
      <c r="AM1234" s="6">
        <v>0</v>
      </c>
    </row>
    <row r="1235" spans="1:39" ht="15.75">
      <c r="A1235" s="9"/>
      <c r="B1235" s="32" t="s">
        <v>64</v>
      </c>
      <c r="C1235" s="12"/>
      <c r="D1235" s="6">
        <v>0</v>
      </c>
      <c r="E1235" s="6">
        <v>0</v>
      </c>
      <c r="F1235" s="6">
        <v>0</v>
      </c>
      <c r="G1235" s="6">
        <v>0</v>
      </c>
      <c r="H1235" s="6">
        <v>0</v>
      </c>
      <c r="I1235" s="6">
        <v>0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0</v>
      </c>
      <c r="W1235" s="6">
        <v>0</v>
      </c>
      <c r="X1235" s="6">
        <v>0</v>
      </c>
      <c r="Y1235" s="6">
        <v>0</v>
      </c>
      <c r="Z1235" s="6">
        <v>0</v>
      </c>
      <c r="AA1235" s="6">
        <v>0</v>
      </c>
      <c r="AB1235" s="6">
        <v>0</v>
      </c>
      <c r="AC1235" s="6">
        <v>0</v>
      </c>
      <c r="AD1235" s="6">
        <v>0</v>
      </c>
      <c r="AE1235" s="6">
        <v>0</v>
      </c>
      <c r="AF1235" s="6">
        <v>0</v>
      </c>
      <c r="AG1235" s="6">
        <v>0</v>
      </c>
      <c r="AH1235" s="6">
        <v>0</v>
      </c>
      <c r="AI1235" s="6">
        <v>0</v>
      </c>
      <c r="AJ1235" s="6">
        <v>0</v>
      </c>
      <c r="AK1235" s="6">
        <v>0</v>
      </c>
      <c r="AL1235" s="6">
        <v>0</v>
      </c>
      <c r="AM1235" s="6">
        <v>0</v>
      </c>
    </row>
    <row r="1236" spans="1:39" ht="30">
      <c r="A1236" s="9"/>
      <c r="B1236" s="47" t="s">
        <v>639</v>
      </c>
      <c r="C1236" s="12" t="s">
        <v>958</v>
      </c>
      <c r="D1236" s="6">
        <v>0</v>
      </c>
      <c r="E1236" s="6">
        <v>0</v>
      </c>
      <c r="F1236" s="6">
        <v>0</v>
      </c>
      <c r="G1236" s="6">
        <v>0</v>
      </c>
      <c r="H1236" s="6">
        <v>0</v>
      </c>
      <c r="I1236" s="6">
        <v>0</v>
      </c>
      <c r="J1236" s="6">
        <v>0</v>
      </c>
      <c r="K1236" s="6">
        <v>0</v>
      </c>
      <c r="L1236" s="6">
        <v>0</v>
      </c>
      <c r="M1236" s="6">
        <v>0</v>
      </c>
      <c r="N1236" s="6">
        <v>0</v>
      </c>
      <c r="O1236" s="6">
        <v>0</v>
      </c>
      <c r="P1236" s="6">
        <v>0</v>
      </c>
      <c r="Q1236" s="6">
        <v>0</v>
      </c>
      <c r="R1236" s="6">
        <v>0</v>
      </c>
      <c r="S1236" s="6">
        <v>0</v>
      </c>
      <c r="T1236" s="6">
        <v>0</v>
      </c>
      <c r="U1236" s="6">
        <v>0</v>
      </c>
      <c r="V1236" s="6">
        <v>0</v>
      </c>
      <c r="W1236" s="6">
        <v>0</v>
      </c>
      <c r="X1236" s="6">
        <v>0</v>
      </c>
      <c r="Y1236" s="6">
        <v>0</v>
      </c>
      <c r="Z1236" s="6">
        <v>0</v>
      </c>
      <c r="AA1236" s="6">
        <v>0</v>
      </c>
      <c r="AB1236" s="6">
        <v>0</v>
      </c>
      <c r="AC1236" s="6">
        <v>0</v>
      </c>
      <c r="AD1236" s="6">
        <v>0</v>
      </c>
      <c r="AE1236" s="6">
        <v>0</v>
      </c>
      <c r="AF1236" s="6">
        <v>0</v>
      </c>
      <c r="AG1236" s="6">
        <v>0</v>
      </c>
      <c r="AH1236" s="6">
        <v>0</v>
      </c>
      <c r="AI1236" s="6">
        <v>0</v>
      </c>
      <c r="AJ1236" s="6">
        <v>0</v>
      </c>
      <c r="AK1236" s="6">
        <v>0</v>
      </c>
      <c r="AL1236" s="6">
        <v>0</v>
      </c>
      <c r="AM1236" s="6">
        <v>0</v>
      </c>
    </row>
    <row r="1237" spans="1:39" ht="30">
      <c r="A1237" s="9"/>
      <c r="B1237" s="38" t="s">
        <v>1564</v>
      </c>
      <c r="C1237" s="12" t="s">
        <v>958</v>
      </c>
      <c r="D1237" s="6">
        <v>0</v>
      </c>
      <c r="E1237" s="6">
        <v>0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  <c r="V1237" s="6">
        <v>0</v>
      </c>
      <c r="W1237" s="6">
        <v>0</v>
      </c>
      <c r="X1237" s="6">
        <v>0</v>
      </c>
      <c r="Y1237" s="6">
        <v>0</v>
      </c>
      <c r="Z1237" s="6">
        <v>0</v>
      </c>
      <c r="AA1237" s="6">
        <v>0</v>
      </c>
      <c r="AB1237" s="6">
        <v>0</v>
      </c>
      <c r="AC1237" s="6">
        <v>0</v>
      </c>
      <c r="AD1237" s="6">
        <v>0</v>
      </c>
      <c r="AE1237" s="6">
        <v>0</v>
      </c>
      <c r="AF1237" s="6">
        <v>0</v>
      </c>
      <c r="AG1237" s="6">
        <v>0</v>
      </c>
      <c r="AH1237" s="6">
        <v>0</v>
      </c>
      <c r="AI1237" s="6">
        <v>0</v>
      </c>
      <c r="AJ1237" s="6">
        <v>0</v>
      </c>
      <c r="AK1237" s="6">
        <v>0</v>
      </c>
      <c r="AL1237" s="6">
        <v>0</v>
      </c>
      <c r="AM1237" s="6">
        <v>0</v>
      </c>
    </row>
    <row r="1238" spans="1:39" ht="15.75">
      <c r="A1238" s="9"/>
      <c r="B1238" s="32" t="s">
        <v>196</v>
      </c>
      <c r="C1238" s="12"/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  <c r="V1238" s="6">
        <v>0</v>
      </c>
      <c r="W1238" s="6">
        <v>0</v>
      </c>
      <c r="X1238" s="6">
        <v>0</v>
      </c>
      <c r="Y1238" s="6">
        <v>0</v>
      </c>
      <c r="Z1238" s="6">
        <v>0</v>
      </c>
      <c r="AA1238" s="6">
        <v>0</v>
      </c>
      <c r="AB1238" s="6">
        <v>0</v>
      </c>
      <c r="AC1238" s="6">
        <v>0</v>
      </c>
      <c r="AD1238" s="6">
        <v>0</v>
      </c>
      <c r="AE1238" s="6">
        <v>0</v>
      </c>
      <c r="AF1238" s="6">
        <v>0</v>
      </c>
      <c r="AG1238" s="6">
        <v>0</v>
      </c>
      <c r="AH1238" s="6">
        <v>0</v>
      </c>
      <c r="AI1238" s="6">
        <v>0</v>
      </c>
      <c r="AJ1238" s="6">
        <v>0</v>
      </c>
      <c r="AK1238" s="6">
        <v>0</v>
      </c>
      <c r="AL1238" s="6">
        <v>0</v>
      </c>
      <c r="AM1238" s="6">
        <v>0</v>
      </c>
    </row>
    <row r="1239" spans="1:39" ht="30">
      <c r="A1239" s="9"/>
      <c r="B1239" s="42" t="s">
        <v>640</v>
      </c>
      <c r="C1239" s="12" t="s">
        <v>959</v>
      </c>
      <c r="D1239" s="6">
        <v>0</v>
      </c>
      <c r="E1239" s="6">
        <v>0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6">
        <v>0</v>
      </c>
      <c r="L1239" s="6">
        <v>0</v>
      </c>
      <c r="M1239" s="6">
        <v>0</v>
      </c>
      <c r="N1239" s="6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  <c r="U1239" s="6">
        <v>0</v>
      </c>
      <c r="V1239" s="6">
        <v>0</v>
      </c>
      <c r="W1239" s="6">
        <v>0</v>
      </c>
      <c r="X1239" s="6">
        <v>0</v>
      </c>
      <c r="Y1239" s="6">
        <v>0</v>
      </c>
      <c r="Z1239" s="6">
        <v>0</v>
      </c>
      <c r="AA1239" s="6">
        <v>0</v>
      </c>
      <c r="AB1239" s="6">
        <v>0</v>
      </c>
      <c r="AC1239" s="6">
        <v>0</v>
      </c>
      <c r="AD1239" s="6">
        <v>0</v>
      </c>
      <c r="AE1239" s="6">
        <v>0</v>
      </c>
      <c r="AF1239" s="6">
        <v>0</v>
      </c>
      <c r="AG1239" s="6">
        <v>0</v>
      </c>
      <c r="AH1239" s="6">
        <v>0</v>
      </c>
      <c r="AI1239" s="6">
        <v>0</v>
      </c>
      <c r="AJ1239" s="6">
        <v>0</v>
      </c>
      <c r="AK1239" s="6">
        <v>0</v>
      </c>
      <c r="AL1239" s="6">
        <v>0</v>
      </c>
      <c r="AM1239" s="6">
        <v>0</v>
      </c>
    </row>
    <row r="1240" spans="1:39" ht="30">
      <c r="A1240" s="9"/>
      <c r="B1240" s="42" t="s">
        <v>641</v>
      </c>
      <c r="C1240" s="12" t="s">
        <v>959</v>
      </c>
      <c r="D1240" s="6">
        <v>0</v>
      </c>
      <c r="E1240" s="6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6">
        <v>0</v>
      </c>
      <c r="L1240" s="6">
        <v>0</v>
      </c>
      <c r="M1240" s="6">
        <v>0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0</v>
      </c>
      <c r="W1240" s="6">
        <v>0</v>
      </c>
      <c r="X1240" s="6">
        <v>0</v>
      </c>
      <c r="Y1240" s="6">
        <v>0</v>
      </c>
      <c r="Z1240" s="6">
        <v>0</v>
      </c>
      <c r="AA1240" s="6">
        <v>0</v>
      </c>
      <c r="AB1240" s="6">
        <v>0</v>
      </c>
      <c r="AC1240" s="6">
        <v>0</v>
      </c>
      <c r="AD1240" s="6">
        <v>0</v>
      </c>
      <c r="AE1240" s="6">
        <v>0</v>
      </c>
      <c r="AF1240" s="6">
        <v>0</v>
      </c>
      <c r="AG1240" s="6">
        <v>0</v>
      </c>
      <c r="AH1240" s="6">
        <v>0</v>
      </c>
      <c r="AI1240" s="6">
        <v>0</v>
      </c>
      <c r="AJ1240" s="6">
        <v>0</v>
      </c>
      <c r="AK1240" s="6">
        <v>0</v>
      </c>
      <c r="AL1240" s="6">
        <v>0</v>
      </c>
      <c r="AM1240" s="6">
        <v>0</v>
      </c>
    </row>
    <row r="1241" spans="1:39" ht="30">
      <c r="A1241" s="9"/>
      <c r="B1241" s="42" t="s">
        <v>642</v>
      </c>
      <c r="C1241" s="12" t="s">
        <v>959</v>
      </c>
      <c r="D1241" s="6">
        <v>0</v>
      </c>
      <c r="E1241" s="6">
        <v>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  <c r="V1241" s="6">
        <v>0</v>
      </c>
      <c r="W1241" s="6">
        <v>0</v>
      </c>
      <c r="X1241" s="6">
        <v>0</v>
      </c>
      <c r="Y1241" s="6">
        <v>0</v>
      </c>
      <c r="Z1241" s="6">
        <v>0</v>
      </c>
      <c r="AA1241" s="6">
        <v>0</v>
      </c>
      <c r="AB1241" s="6">
        <v>0</v>
      </c>
      <c r="AC1241" s="6">
        <v>0</v>
      </c>
      <c r="AD1241" s="6">
        <v>0</v>
      </c>
      <c r="AE1241" s="6">
        <v>0</v>
      </c>
      <c r="AF1241" s="6">
        <v>0</v>
      </c>
      <c r="AG1241" s="6">
        <v>0</v>
      </c>
      <c r="AH1241" s="6">
        <v>0</v>
      </c>
      <c r="AI1241" s="6">
        <v>0</v>
      </c>
      <c r="AJ1241" s="6">
        <v>0</v>
      </c>
      <c r="AK1241" s="6">
        <v>0</v>
      </c>
      <c r="AL1241" s="6">
        <v>0</v>
      </c>
      <c r="AM1241" s="6">
        <v>0</v>
      </c>
    </row>
    <row r="1242" spans="1:39" ht="30">
      <c r="A1242" s="9"/>
      <c r="B1242" s="42" t="s">
        <v>643</v>
      </c>
      <c r="C1242" s="12" t="s">
        <v>959</v>
      </c>
      <c r="D1242" s="6">
        <v>0</v>
      </c>
      <c r="E1242" s="6">
        <v>0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  <c r="V1242" s="6">
        <v>0</v>
      </c>
      <c r="W1242" s="6">
        <v>0</v>
      </c>
      <c r="X1242" s="6">
        <v>0</v>
      </c>
      <c r="Y1242" s="6">
        <v>0</v>
      </c>
      <c r="Z1242" s="6">
        <v>0</v>
      </c>
      <c r="AA1242" s="6">
        <v>0</v>
      </c>
      <c r="AB1242" s="6">
        <v>0</v>
      </c>
      <c r="AC1242" s="6">
        <v>0</v>
      </c>
      <c r="AD1242" s="6">
        <v>0</v>
      </c>
      <c r="AE1242" s="6">
        <v>0</v>
      </c>
      <c r="AF1242" s="6">
        <v>0</v>
      </c>
      <c r="AG1242" s="6">
        <v>0</v>
      </c>
      <c r="AH1242" s="6">
        <v>0</v>
      </c>
      <c r="AI1242" s="6">
        <v>0</v>
      </c>
      <c r="AJ1242" s="6">
        <v>0</v>
      </c>
      <c r="AK1242" s="6">
        <v>0</v>
      </c>
      <c r="AL1242" s="6">
        <v>0</v>
      </c>
      <c r="AM1242" s="6">
        <v>0</v>
      </c>
    </row>
    <row r="1243" spans="1:39" ht="30">
      <c r="A1243" s="9"/>
      <c r="B1243" s="42" t="s">
        <v>644</v>
      </c>
      <c r="C1243" s="12" t="s">
        <v>959</v>
      </c>
      <c r="D1243" s="6">
        <v>0</v>
      </c>
      <c r="E1243" s="6">
        <v>0</v>
      </c>
      <c r="F1243" s="6">
        <v>0</v>
      </c>
      <c r="G1243" s="6">
        <v>0</v>
      </c>
      <c r="H1243" s="6">
        <v>0</v>
      </c>
      <c r="I1243" s="6">
        <v>0</v>
      </c>
      <c r="J1243" s="6">
        <v>0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  <c r="T1243" s="6">
        <v>0</v>
      </c>
      <c r="U1243" s="6">
        <v>0</v>
      </c>
      <c r="V1243" s="6">
        <v>0</v>
      </c>
      <c r="W1243" s="6">
        <v>0</v>
      </c>
      <c r="X1243" s="6">
        <v>0</v>
      </c>
      <c r="Y1243" s="6">
        <v>0</v>
      </c>
      <c r="Z1243" s="6">
        <v>0</v>
      </c>
      <c r="AA1243" s="6">
        <v>0</v>
      </c>
      <c r="AB1243" s="6">
        <v>0</v>
      </c>
      <c r="AC1243" s="6">
        <v>0</v>
      </c>
      <c r="AD1243" s="6">
        <v>0</v>
      </c>
      <c r="AE1243" s="6">
        <v>0</v>
      </c>
      <c r="AF1243" s="6">
        <v>0</v>
      </c>
      <c r="AG1243" s="6">
        <v>0</v>
      </c>
      <c r="AH1243" s="6">
        <v>0</v>
      </c>
      <c r="AI1243" s="6">
        <v>0</v>
      </c>
      <c r="AJ1243" s="6">
        <v>0</v>
      </c>
      <c r="AK1243" s="6">
        <v>0</v>
      </c>
      <c r="AL1243" s="6">
        <v>0</v>
      </c>
      <c r="AM1243" s="6">
        <v>0</v>
      </c>
    </row>
    <row r="1244" spans="1:39" ht="30">
      <c r="A1244" s="9"/>
      <c r="B1244" s="42" t="s">
        <v>645</v>
      </c>
      <c r="C1244" s="12" t="s">
        <v>959</v>
      </c>
      <c r="D1244" s="6">
        <v>0</v>
      </c>
      <c r="E1244" s="6">
        <v>0</v>
      </c>
      <c r="F1244" s="6">
        <v>0</v>
      </c>
      <c r="G1244" s="6">
        <v>0</v>
      </c>
      <c r="H1244" s="6">
        <v>0</v>
      </c>
      <c r="I1244" s="6">
        <v>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  <c r="T1244" s="6">
        <v>0</v>
      </c>
      <c r="U1244" s="6">
        <v>0</v>
      </c>
      <c r="V1244" s="6">
        <v>0</v>
      </c>
      <c r="W1244" s="6">
        <v>0</v>
      </c>
      <c r="X1244" s="6">
        <v>0</v>
      </c>
      <c r="Y1244" s="6">
        <v>0</v>
      </c>
      <c r="Z1244" s="6">
        <v>0</v>
      </c>
      <c r="AA1244" s="6">
        <v>0</v>
      </c>
      <c r="AB1244" s="6">
        <v>0</v>
      </c>
      <c r="AC1244" s="6">
        <v>0</v>
      </c>
      <c r="AD1244" s="6">
        <v>0</v>
      </c>
      <c r="AE1244" s="6">
        <v>0</v>
      </c>
      <c r="AF1244" s="6">
        <v>0</v>
      </c>
      <c r="AG1244" s="6">
        <v>0</v>
      </c>
      <c r="AH1244" s="6">
        <v>0</v>
      </c>
      <c r="AI1244" s="6">
        <v>0</v>
      </c>
      <c r="AJ1244" s="6">
        <v>0</v>
      </c>
      <c r="AK1244" s="6">
        <v>0</v>
      </c>
      <c r="AL1244" s="6">
        <v>0</v>
      </c>
      <c r="AM1244" s="6">
        <v>0</v>
      </c>
    </row>
    <row r="1245" spans="1:39" ht="30">
      <c r="A1245" s="9"/>
      <c r="B1245" s="42" t="s">
        <v>646</v>
      </c>
      <c r="C1245" s="12" t="s">
        <v>959</v>
      </c>
      <c r="D1245" s="6">
        <v>0</v>
      </c>
      <c r="E1245" s="6">
        <v>0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  <c r="V1245" s="6">
        <v>0</v>
      </c>
      <c r="W1245" s="6">
        <v>0</v>
      </c>
      <c r="X1245" s="6">
        <v>0</v>
      </c>
      <c r="Y1245" s="6">
        <v>0</v>
      </c>
      <c r="Z1245" s="6">
        <v>0</v>
      </c>
      <c r="AA1245" s="6">
        <v>0</v>
      </c>
      <c r="AB1245" s="6">
        <v>0</v>
      </c>
      <c r="AC1245" s="6">
        <v>0</v>
      </c>
      <c r="AD1245" s="6">
        <v>0</v>
      </c>
      <c r="AE1245" s="6">
        <v>0</v>
      </c>
      <c r="AF1245" s="6">
        <v>0</v>
      </c>
      <c r="AG1245" s="6">
        <v>0</v>
      </c>
      <c r="AH1245" s="6">
        <v>0</v>
      </c>
      <c r="AI1245" s="6">
        <v>0</v>
      </c>
      <c r="AJ1245" s="6">
        <v>0</v>
      </c>
      <c r="AK1245" s="6">
        <v>0</v>
      </c>
      <c r="AL1245" s="6">
        <v>0</v>
      </c>
      <c r="AM1245" s="6">
        <v>0</v>
      </c>
    </row>
    <row r="1246" spans="1:39" ht="30">
      <c r="A1246" s="9"/>
      <c r="B1246" s="42" t="s">
        <v>647</v>
      </c>
      <c r="C1246" s="12" t="s">
        <v>959</v>
      </c>
      <c r="D1246" s="6">
        <v>0</v>
      </c>
      <c r="E1246" s="6">
        <v>0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  <c r="V1246" s="6">
        <v>0</v>
      </c>
      <c r="W1246" s="6">
        <v>0</v>
      </c>
      <c r="X1246" s="6">
        <v>0</v>
      </c>
      <c r="Y1246" s="6">
        <v>0</v>
      </c>
      <c r="Z1246" s="6">
        <v>0</v>
      </c>
      <c r="AA1246" s="6">
        <v>0</v>
      </c>
      <c r="AB1246" s="6">
        <v>0</v>
      </c>
      <c r="AC1246" s="6">
        <v>0</v>
      </c>
      <c r="AD1246" s="6">
        <v>0</v>
      </c>
      <c r="AE1246" s="6">
        <v>0</v>
      </c>
      <c r="AF1246" s="6">
        <v>0</v>
      </c>
      <c r="AG1246" s="6">
        <v>0</v>
      </c>
      <c r="AH1246" s="6">
        <v>0</v>
      </c>
      <c r="AI1246" s="6">
        <v>0</v>
      </c>
      <c r="AJ1246" s="6">
        <v>0</v>
      </c>
      <c r="AK1246" s="6">
        <v>0</v>
      </c>
      <c r="AL1246" s="6">
        <v>0</v>
      </c>
      <c r="AM1246" s="6">
        <v>0</v>
      </c>
    </row>
    <row r="1247" spans="1:39" ht="30">
      <c r="A1247" s="9"/>
      <c r="B1247" s="42" t="s">
        <v>648</v>
      </c>
      <c r="C1247" s="12" t="s">
        <v>959</v>
      </c>
      <c r="D1247" s="6">
        <v>0</v>
      </c>
      <c r="E1247" s="6">
        <v>0</v>
      </c>
      <c r="F1247" s="6">
        <v>0</v>
      </c>
      <c r="G1247" s="6">
        <v>0</v>
      </c>
      <c r="H1247" s="6">
        <v>0</v>
      </c>
      <c r="I1247" s="6">
        <v>0</v>
      </c>
      <c r="J1247" s="6">
        <v>0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  <c r="T1247" s="6">
        <v>0</v>
      </c>
      <c r="U1247" s="6">
        <v>0</v>
      </c>
      <c r="V1247" s="6">
        <v>0</v>
      </c>
      <c r="W1247" s="6">
        <v>0</v>
      </c>
      <c r="X1247" s="6">
        <v>0</v>
      </c>
      <c r="Y1247" s="6">
        <v>0</v>
      </c>
      <c r="Z1247" s="6">
        <v>0</v>
      </c>
      <c r="AA1247" s="6">
        <v>0</v>
      </c>
      <c r="AB1247" s="6">
        <v>0</v>
      </c>
      <c r="AC1247" s="6">
        <v>0</v>
      </c>
      <c r="AD1247" s="6">
        <v>0</v>
      </c>
      <c r="AE1247" s="6">
        <v>0</v>
      </c>
      <c r="AF1247" s="6">
        <v>0</v>
      </c>
      <c r="AG1247" s="6">
        <v>0</v>
      </c>
      <c r="AH1247" s="6">
        <v>0</v>
      </c>
      <c r="AI1247" s="6">
        <v>0</v>
      </c>
      <c r="AJ1247" s="6">
        <v>0</v>
      </c>
      <c r="AK1247" s="6">
        <v>0</v>
      </c>
      <c r="AL1247" s="6">
        <v>0</v>
      </c>
      <c r="AM1247" s="6">
        <v>0</v>
      </c>
    </row>
    <row r="1248" spans="1:39" ht="30">
      <c r="A1248" s="9"/>
      <c r="B1248" s="42" t="s">
        <v>649</v>
      </c>
      <c r="C1248" s="12" t="s">
        <v>959</v>
      </c>
      <c r="D1248" s="6">
        <v>0</v>
      </c>
      <c r="E1248" s="6">
        <v>0</v>
      </c>
      <c r="F1248" s="6">
        <v>0</v>
      </c>
      <c r="G1248" s="6">
        <v>0</v>
      </c>
      <c r="H1248" s="6">
        <v>0</v>
      </c>
      <c r="I1248" s="6">
        <v>0</v>
      </c>
      <c r="J1248" s="6">
        <v>0</v>
      </c>
      <c r="K1248" s="6">
        <v>0</v>
      </c>
      <c r="L1248" s="6">
        <v>0</v>
      </c>
      <c r="M1248" s="6">
        <v>0</v>
      </c>
      <c r="N1248" s="6">
        <v>0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  <c r="T1248" s="6">
        <v>0</v>
      </c>
      <c r="U1248" s="6">
        <v>0</v>
      </c>
      <c r="V1248" s="6">
        <v>0</v>
      </c>
      <c r="W1248" s="6">
        <v>0</v>
      </c>
      <c r="X1248" s="6">
        <v>0</v>
      </c>
      <c r="Y1248" s="6">
        <v>0</v>
      </c>
      <c r="Z1248" s="6">
        <v>0</v>
      </c>
      <c r="AA1248" s="6">
        <v>0</v>
      </c>
      <c r="AB1248" s="6">
        <v>0</v>
      </c>
      <c r="AC1248" s="6">
        <v>0</v>
      </c>
      <c r="AD1248" s="6">
        <v>0</v>
      </c>
      <c r="AE1248" s="6">
        <v>0</v>
      </c>
      <c r="AF1248" s="6">
        <v>0</v>
      </c>
      <c r="AG1248" s="6">
        <v>0</v>
      </c>
      <c r="AH1248" s="6">
        <v>0</v>
      </c>
      <c r="AI1248" s="6">
        <v>0</v>
      </c>
      <c r="AJ1248" s="6">
        <v>0</v>
      </c>
      <c r="AK1248" s="6">
        <v>0</v>
      </c>
      <c r="AL1248" s="6">
        <v>0</v>
      </c>
      <c r="AM1248" s="6">
        <v>0</v>
      </c>
    </row>
    <row r="1249" spans="1:39" ht="30">
      <c r="A1249" s="9"/>
      <c r="B1249" s="42" t="s">
        <v>650</v>
      </c>
      <c r="C1249" s="12" t="s">
        <v>959</v>
      </c>
      <c r="D1249" s="6">
        <v>0</v>
      </c>
      <c r="E1249" s="6">
        <v>0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  <c r="V1249" s="6">
        <v>0</v>
      </c>
      <c r="W1249" s="6">
        <v>0</v>
      </c>
      <c r="X1249" s="6">
        <v>0</v>
      </c>
      <c r="Y1249" s="6">
        <v>0</v>
      </c>
      <c r="Z1249" s="6">
        <v>0</v>
      </c>
      <c r="AA1249" s="6">
        <v>0</v>
      </c>
      <c r="AB1249" s="6">
        <v>0</v>
      </c>
      <c r="AC1249" s="6">
        <v>0</v>
      </c>
      <c r="AD1249" s="6">
        <v>0</v>
      </c>
      <c r="AE1249" s="6">
        <v>0</v>
      </c>
      <c r="AF1249" s="6">
        <v>0</v>
      </c>
      <c r="AG1249" s="6">
        <v>0</v>
      </c>
      <c r="AH1249" s="6">
        <v>0</v>
      </c>
      <c r="AI1249" s="6">
        <v>0</v>
      </c>
      <c r="AJ1249" s="6">
        <v>0</v>
      </c>
      <c r="AK1249" s="6">
        <v>0</v>
      </c>
      <c r="AL1249" s="6">
        <v>0</v>
      </c>
      <c r="AM1249" s="6">
        <v>0</v>
      </c>
    </row>
    <row r="1250" spans="1:39" ht="30">
      <c r="A1250" s="9"/>
      <c r="B1250" s="42" t="s">
        <v>651</v>
      </c>
      <c r="C1250" s="12" t="s">
        <v>959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0</v>
      </c>
      <c r="W1250" s="6">
        <v>0</v>
      </c>
      <c r="X1250" s="6">
        <v>0</v>
      </c>
      <c r="Y1250" s="6">
        <v>0</v>
      </c>
      <c r="Z1250" s="6">
        <v>0</v>
      </c>
      <c r="AA1250" s="6">
        <v>0</v>
      </c>
      <c r="AB1250" s="6">
        <v>0</v>
      </c>
      <c r="AC1250" s="6">
        <v>0</v>
      </c>
      <c r="AD1250" s="6">
        <v>0</v>
      </c>
      <c r="AE1250" s="6">
        <v>0</v>
      </c>
      <c r="AF1250" s="6">
        <v>0</v>
      </c>
      <c r="AG1250" s="6">
        <v>0</v>
      </c>
      <c r="AH1250" s="6">
        <v>0</v>
      </c>
      <c r="AI1250" s="6">
        <v>0</v>
      </c>
      <c r="AJ1250" s="6">
        <v>0</v>
      </c>
      <c r="AK1250" s="6">
        <v>0</v>
      </c>
      <c r="AL1250" s="6">
        <v>0</v>
      </c>
      <c r="AM1250" s="6">
        <v>0</v>
      </c>
    </row>
    <row r="1251" spans="1:39" ht="30">
      <c r="A1251" s="9"/>
      <c r="B1251" s="42" t="s">
        <v>652</v>
      </c>
      <c r="C1251" s="12" t="s">
        <v>959</v>
      </c>
      <c r="D1251" s="6">
        <v>0</v>
      </c>
      <c r="E1251" s="6">
        <v>0</v>
      </c>
      <c r="F1251" s="6">
        <v>0</v>
      </c>
      <c r="G1251" s="6">
        <v>0</v>
      </c>
      <c r="H1251" s="6">
        <v>0</v>
      </c>
      <c r="I1251" s="6">
        <v>0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  <c r="P1251" s="6">
        <v>0</v>
      </c>
      <c r="Q1251" s="6">
        <v>0</v>
      </c>
      <c r="R1251" s="6">
        <v>0</v>
      </c>
      <c r="S1251" s="6">
        <v>0</v>
      </c>
      <c r="T1251" s="6">
        <v>0</v>
      </c>
      <c r="U1251" s="6">
        <v>0</v>
      </c>
      <c r="V1251" s="6">
        <v>0</v>
      </c>
      <c r="W1251" s="6">
        <v>0</v>
      </c>
      <c r="X1251" s="6">
        <v>0</v>
      </c>
      <c r="Y1251" s="6">
        <v>0</v>
      </c>
      <c r="Z1251" s="6">
        <v>0</v>
      </c>
      <c r="AA1251" s="6">
        <v>0</v>
      </c>
      <c r="AB1251" s="6">
        <v>0</v>
      </c>
      <c r="AC1251" s="6">
        <v>0</v>
      </c>
      <c r="AD1251" s="6">
        <v>0</v>
      </c>
      <c r="AE1251" s="6">
        <v>0</v>
      </c>
      <c r="AF1251" s="6">
        <v>0</v>
      </c>
      <c r="AG1251" s="6">
        <v>0</v>
      </c>
      <c r="AH1251" s="6">
        <v>0</v>
      </c>
      <c r="AI1251" s="6">
        <v>0</v>
      </c>
      <c r="AJ1251" s="6">
        <v>0</v>
      </c>
      <c r="AK1251" s="6">
        <v>0</v>
      </c>
      <c r="AL1251" s="6">
        <v>0</v>
      </c>
      <c r="AM1251" s="6">
        <v>0</v>
      </c>
    </row>
    <row r="1252" spans="1:39" ht="30">
      <c r="A1252" s="9"/>
      <c r="B1252" s="42" t="s">
        <v>653</v>
      </c>
      <c r="C1252" s="12" t="s">
        <v>959</v>
      </c>
      <c r="D1252" s="6">
        <v>0</v>
      </c>
      <c r="E1252" s="6">
        <v>0</v>
      </c>
      <c r="F1252" s="6">
        <v>0</v>
      </c>
      <c r="G1252" s="6">
        <v>0</v>
      </c>
      <c r="H1252" s="6">
        <v>0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  <c r="T1252" s="6">
        <v>0</v>
      </c>
      <c r="U1252" s="6">
        <v>0</v>
      </c>
      <c r="V1252" s="6">
        <v>0</v>
      </c>
      <c r="W1252" s="6">
        <v>0</v>
      </c>
      <c r="X1252" s="6">
        <v>0</v>
      </c>
      <c r="Y1252" s="6">
        <v>0</v>
      </c>
      <c r="Z1252" s="6">
        <v>0</v>
      </c>
      <c r="AA1252" s="6">
        <v>0</v>
      </c>
      <c r="AB1252" s="6">
        <v>0</v>
      </c>
      <c r="AC1252" s="6">
        <v>0</v>
      </c>
      <c r="AD1252" s="6">
        <v>0</v>
      </c>
      <c r="AE1252" s="6">
        <v>0</v>
      </c>
      <c r="AF1252" s="6">
        <v>0</v>
      </c>
      <c r="AG1252" s="6">
        <v>0</v>
      </c>
      <c r="AH1252" s="6">
        <v>0</v>
      </c>
      <c r="AI1252" s="6">
        <v>0</v>
      </c>
      <c r="AJ1252" s="6">
        <v>0</v>
      </c>
      <c r="AK1252" s="6">
        <v>0</v>
      </c>
      <c r="AL1252" s="6">
        <v>0</v>
      </c>
      <c r="AM1252" s="6">
        <v>0</v>
      </c>
    </row>
    <row r="1253" spans="1:39" ht="30">
      <c r="A1253" s="9"/>
      <c r="B1253" s="42" t="s">
        <v>654</v>
      </c>
      <c r="C1253" s="12" t="s">
        <v>959</v>
      </c>
      <c r="D1253" s="6">
        <v>0</v>
      </c>
      <c r="E1253" s="6">
        <v>0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  <c r="V1253" s="6">
        <v>0</v>
      </c>
      <c r="W1253" s="6">
        <v>0</v>
      </c>
      <c r="X1253" s="6">
        <v>0</v>
      </c>
      <c r="Y1253" s="6">
        <v>0</v>
      </c>
      <c r="Z1253" s="6">
        <v>0</v>
      </c>
      <c r="AA1253" s="6">
        <v>0</v>
      </c>
      <c r="AB1253" s="6">
        <v>0</v>
      </c>
      <c r="AC1253" s="6">
        <v>0</v>
      </c>
      <c r="AD1253" s="6">
        <v>0</v>
      </c>
      <c r="AE1253" s="6">
        <v>0</v>
      </c>
      <c r="AF1253" s="6">
        <v>0</v>
      </c>
      <c r="AG1253" s="6">
        <v>0</v>
      </c>
      <c r="AH1253" s="6">
        <v>0</v>
      </c>
      <c r="AI1253" s="6">
        <v>0</v>
      </c>
      <c r="AJ1253" s="6">
        <v>0</v>
      </c>
      <c r="AK1253" s="6">
        <v>0</v>
      </c>
      <c r="AL1253" s="6">
        <v>0</v>
      </c>
      <c r="AM1253" s="6">
        <v>0</v>
      </c>
    </row>
    <row r="1254" spans="1:39" ht="30">
      <c r="A1254" s="9"/>
      <c r="B1254" s="42" t="s">
        <v>655</v>
      </c>
      <c r="C1254" s="12" t="s">
        <v>959</v>
      </c>
      <c r="D1254" s="6">
        <v>0</v>
      </c>
      <c r="E1254" s="6">
        <v>0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  <c r="V1254" s="6">
        <v>0</v>
      </c>
      <c r="W1254" s="6">
        <v>0</v>
      </c>
      <c r="X1254" s="6">
        <v>0</v>
      </c>
      <c r="Y1254" s="6">
        <v>0</v>
      </c>
      <c r="Z1254" s="6">
        <v>0</v>
      </c>
      <c r="AA1254" s="6">
        <v>0</v>
      </c>
      <c r="AB1254" s="6">
        <v>0</v>
      </c>
      <c r="AC1254" s="6">
        <v>0</v>
      </c>
      <c r="AD1254" s="6">
        <v>0</v>
      </c>
      <c r="AE1254" s="6">
        <v>0</v>
      </c>
      <c r="AF1254" s="6">
        <v>0</v>
      </c>
      <c r="AG1254" s="6">
        <v>0</v>
      </c>
      <c r="AH1254" s="6">
        <v>0</v>
      </c>
      <c r="AI1254" s="6">
        <v>0</v>
      </c>
      <c r="AJ1254" s="6">
        <v>0</v>
      </c>
      <c r="AK1254" s="6">
        <v>0</v>
      </c>
      <c r="AL1254" s="6">
        <v>0</v>
      </c>
      <c r="AM1254" s="6">
        <v>0</v>
      </c>
    </row>
    <row r="1255" spans="1:39" ht="30">
      <c r="A1255" s="9"/>
      <c r="B1255" s="42" t="s">
        <v>656</v>
      </c>
      <c r="C1255" s="12" t="s">
        <v>959</v>
      </c>
      <c r="D1255" s="6">
        <v>0</v>
      </c>
      <c r="E1255" s="6">
        <v>0</v>
      </c>
      <c r="F1255" s="6">
        <v>0</v>
      </c>
      <c r="G1255" s="6">
        <v>0</v>
      </c>
      <c r="H1255" s="6">
        <v>0</v>
      </c>
      <c r="I1255" s="6">
        <v>0</v>
      </c>
      <c r="J1255" s="6">
        <v>0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  <c r="P1255" s="6">
        <v>0</v>
      </c>
      <c r="Q1255" s="6">
        <v>0</v>
      </c>
      <c r="R1255" s="6">
        <v>0</v>
      </c>
      <c r="S1255" s="6">
        <v>0</v>
      </c>
      <c r="T1255" s="6">
        <v>0</v>
      </c>
      <c r="U1255" s="6">
        <v>0</v>
      </c>
      <c r="V1255" s="6">
        <v>0</v>
      </c>
      <c r="W1255" s="6">
        <v>0</v>
      </c>
      <c r="X1255" s="6">
        <v>0</v>
      </c>
      <c r="Y1255" s="6">
        <v>0</v>
      </c>
      <c r="Z1255" s="6">
        <v>0</v>
      </c>
      <c r="AA1255" s="6">
        <v>0</v>
      </c>
      <c r="AB1255" s="6">
        <v>0</v>
      </c>
      <c r="AC1255" s="6">
        <v>0</v>
      </c>
      <c r="AD1255" s="6">
        <v>0</v>
      </c>
      <c r="AE1255" s="6">
        <v>0</v>
      </c>
      <c r="AF1255" s="6">
        <v>0</v>
      </c>
      <c r="AG1255" s="6">
        <v>0</v>
      </c>
      <c r="AH1255" s="6">
        <v>0</v>
      </c>
      <c r="AI1255" s="6">
        <v>0</v>
      </c>
      <c r="AJ1255" s="6">
        <v>0</v>
      </c>
      <c r="AK1255" s="6">
        <v>0</v>
      </c>
      <c r="AL1255" s="6">
        <v>0</v>
      </c>
      <c r="AM1255" s="6">
        <v>0</v>
      </c>
    </row>
    <row r="1256" spans="1:39" ht="30">
      <c r="A1256" s="9"/>
      <c r="B1256" s="42" t="s">
        <v>657</v>
      </c>
      <c r="C1256" s="12" t="s">
        <v>959</v>
      </c>
      <c r="D1256" s="6">
        <v>0</v>
      </c>
      <c r="E1256" s="6">
        <v>0</v>
      </c>
      <c r="F1256" s="6">
        <v>0</v>
      </c>
      <c r="G1256" s="6">
        <v>0</v>
      </c>
      <c r="H1256" s="6">
        <v>0</v>
      </c>
      <c r="I1256" s="6">
        <v>0</v>
      </c>
      <c r="J1256" s="6">
        <v>0</v>
      </c>
      <c r="K1256" s="6">
        <v>0</v>
      </c>
      <c r="L1256" s="6">
        <v>0</v>
      </c>
      <c r="M1256" s="6">
        <v>0</v>
      </c>
      <c r="N1256" s="6">
        <v>0</v>
      </c>
      <c r="O1256" s="6">
        <v>0</v>
      </c>
      <c r="P1256" s="6">
        <v>0</v>
      </c>
      <c r="Q1256" s="6">
        <v>0</v>
      </c>
      <c r="R1256" s="6">
        <v>0</v>
      </c>
      <c r="S1256" s="6">
        <v>0</v>
      </c>
      <c r="T1256" s="6">
        <v>0</v>
      </c>
      <c r="U1256" s="6">
        <v>0</v>
      </c>
      <c r="V1256" s="6">
        <v>0</v>
      </c>
      <c r="W1256" s="6">
        <v>0</v>
      </c>
      <c r="X1256" s="6">
        <v>0</v>
      </c>
      <c r="Y1256" s="6">
        <v>0</v>
      </c>
      <c r="Z1256" s="6">
        <v>0</v>
      </c>
      <c r="AA1256" s="6">
        <v>0</v>
      </c>
      <c r="AB1256" s="6">
        <v>0</v>
      </c>
      <c r="AC1256" s="6">
        <v>0</v>
      </c>
      <c r="AD1256" s="6">
        <v>0</v>
      </c>
      <c r="AE1256" s="6">
        <v>0</v>
      </c>
      <c r="AF1256" s="6">
        <v>0</v>
      </c>
      <c r="AG1256" s="6">
        <v>0</v>
      </c>
      <c r="AH1256" s="6">
        <v>0</v>
      </c>
      <c r="AI1256" s="6">
        <v>0</v>
      </c>
      <c r="AJ1256" s="6">
        <v>0</v>
      </c>
      <c r="AK1256" s="6">
        <v>0</v>
      </c>
      <c r="AL1256" s="6">
        <v>0</v>
      </c>
      <c r="AM1256" s="6">
        <v>0</v>
      </c>
    </row>
    <row r="1257" spans="1:39" ht="30">
      <c r="A1257" s="9"/>
      <c r="B1257" s="42" t="s">
        <v>658</v>
      </c>
      <c r="C1257" s="12" t="s">
        <v>959</v>
      </c>
      <c r="D1257" s="6">
        <v>0</v>
      </c>
      <c r="E1257" s="6">
        <v>0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  <c r="V1257" s="6">
        <v>0</v>
      </c>
      <c r="W1257" s="6">
        <v>0</v>
      </c>
      <c r="X1257" s="6">
        <v>0</v>
      </c>
      <c r="Y1257" s="6">
        <v>0</v>
      </c>
      <c r="Z1257" s="6">
        <v>0</v>
      </c>
      <c r="AA1257" s="6">
        <v>0</v>
      </c>
      <c r="AB1257" s="6">
        <v>0</v>
      </c>
      <c r="AC1257" s="6">
        <v>0</v>
      </c>
      <c r="AD1257" s="6">
        <v>0</v>
      </c>
      <c r="AE1257" s="6">
        <v>0</v>
      </c>
      <c r="AF1257" s="6">
        <v>0</v>
      </c>
      <c r="AG1257" s="6">
        <v>0</v>
      </c>
      <c r="AH1257" s="6">
        <v>0</v>
      </c>
      <c r="AI1257" s="6">
        <v>0</v>
      </c>
      <c r="AJ1257" s="6">
        <v>0</v>
      </c>
      <c r="AK1257" s="6">
        <v>0</v>
      </c>
      <c r="AL1257" s="6">
        <v>0</v>
      </c>
      <c r="AM1257" s="6">
        <v>0</v>
      </c>
    </row>
    <row r="1258" spans="1:39" ht="30">
      <c r="A1258" s="9"/>
      <c r="B1258" s="42" t="s">
        <v>659</v>
      </c>
      <c r="C1258" s="12" t="s">
        <v>959</v>
      </c>
      <c r="D1258" s="6">
        <v>0</v>
      </c>
      <c r="E1258" s="6">
        <v>0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  <c r="V1258" s="6">
        <v>0</v>
      </c>
      <c r="W1258" s="6">
        <v>0</v>
      </c>
      <c r="X1258" s="6">
        <v>0</v>
      </c>
      <c r="Y1258" s="6">
        <v>0</v>
      </c>
      <c r="Z1258" s="6">
        <v>0</v>
      </c>
      <c r="AA1258" s="6">
        <v>0</v>
      </c>
      <c r="AB1258" s="6">
        <v>0</v>
      </c>
      <c r="AC1258" s="6">
        <v>0</v>
      </c>
      <c r="AD1258" s="6">
        <v>0</v>
      </c>
      <c r="AE1258" s="6">
        <v>0</v>
      </c>
      <c r="AF1258" s="6">
        <v>0</v>
      </c>
      <c r="AG1258" s="6">
        <v>0</v>
      </c>
      <c r="AH1258" s="6">
        <v>0</v>
      </c>
      <c r="AI1258" s="6">
        <v>0</v>
      </c>
      <c r="AJ1258" s="6">
        <v>0</v>
      </c>
      <c r="AK1258" s="6">
        <v>0</v>
      </c>
      <c r="AL1258" s="6">
        <v>0</v>
      </c>
      <c r="AM1258" s="6">
        <v>0</v>
      </c>
    </row>
    <row r="1259" spans="1:39" ht="30">
      <c r="A1259" s="9"/>
      <c r="B1259" s="42" t="s">
        <v>660</v>
      </c>
      <c r="C1259" s="12" t="s">
        <v>959</v>
      </c>
      <c r="D1259" s="6">
        <v>0</v>
      </c>
      <c r="E1259" s="6">
        <v>0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0</v>
      </c>
      <c r="T1259" s="6">
        <v>0</v>
      </c>
      <c r="U1259" s="6">
        <v>0</v>
      </c>
      <c r="V1259" s="6">
        <v>0</v>
      </c>
      <c r="W1259" s="6">
        <v>0</v>
      </c>
      <c r="X1259" s="6">
        <v>0</v>
      </c>
      <c r="Y1259" s="6">
        <v>0</v>
      </c>
      <c r="Z1259" s="6">
        <v>0</v>
      </c>
      <c r="AA1259" s="6">
        <v>0</v>
      </c>
      <c r="AB1259" s="6">
        <v>0</v>
      </c>
      <c r="AC1259" s="6">
        <v>0</v>
      </c>
      <c r="AD1259" s="6">
        <v>0</v>
      </c>
      <c r="AE1259" s="6">
        <v>0</v>
      </c>
      <c r="AF1259" s="6">
        <v>0</v>
      </c>
      <c r="AG1259" s="6">
        <v>0</v>
      </c>
      <c r="AH1259" s="6">
        <v>0</v>
      </c>
      <c r="AI1259" s="6">
        <v>0</v>
      </c>
      <c r="AJ1259" s="6">
        <v>0</v>
      </c>
      <c r="AK1259" s="6">
        <v>0</v>
      </c>
      <c r="AL1259" s="6">
        <v>0</v>
      </c>
      <c r="AM1259" s="6">
        <v>0</v>
      </c>
    </row>
    <row r="1260" spans="1:39" ht="30">
      <c r="A1260" s="9"/>
      <c r="B1260" s="42" t="s">
        <v>661</v>
      </c>
      <c r="C1260" s="12" t="s">
        <v>959</v>
      </c>
      <c r="D1260" s="6">
        <v>0</v>
      </c>
      <c r="E1260" s="6">
        <v>0</v>
      </c>
      <c r="F1260" s="6">
        <v>0</v>
      </c>
      <c r="G1260" s="6">
        <v>0</v>
      </c>
      <c r="H1260" s="6">
        <v>0</v>
      </c>
      <c r="I1260" s="6">
        <v>0</v>
      </c>
      <c r="J1260" s="6">
        <v>0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0</v>
      </c>
      <c r="R1260" s="6">
        <v>0</v>
      </c>
      <c r="S1260" s="6">
        <v>0</v>
      </c>
      <c r="T1260" s="6">
        <v>0</v>
      </c>
      <c r="U1260" s="6">
        <v>0</v>
      </c>
      <c r="V1260" s="6">
        <v>0</v>
      </c>
      <c r="W1260" s="6">
        <v>0</v>
      </c>
      <c r="X1260" s="6">
        <v>0</v>
      </c>
      <c r="Y1260" s="6">
        <v>0</v>
      </c>
      <c r="Z1260" s="6">
        <v>0</v>
      </c>
      <c r="AA1260" s="6">
        <v>0</v>
      </c>
      <c r="AB1260" s="6">
        <v>0</v>
      </c>
      <c r="AC1260" s="6">
        <v>0</v>
      </c>
      <c r="AD1260" s="6">
        <v>0</v>
      </c>
      <c r="AE1260" s="6">
        <v>0</v>
      </c>
      <c r="AF1260" s="6">
        <v>0</v>
      </c>
      <c r="AG1260" s="6">
        <v>0</v>
      </c>
      <c r="AH1260" s="6">
        <v>0</v>
      </c>
      <c r="AI1260" s="6">
        <v>0</v>
      </c>
      <c r="AJ1260" s="6">
        <v>0</v>
      </c>
      <c r="AK1260" s="6">
        <v>0</v>
      </c>
      <c r="AL1260" s="6">
        <v>0</v>
      </c>
      <c r="AM1260" s="6">
        <v>0</v>
      </c>
    </row>
    <row r="1261" spans="1:39" ht="30">
      <c r="A1261" s="9"/>
      <c r="B1261" s="42" t="s">
        <v>662</v>
      </c>
      <c r="C1261" s="12" t="s">
        <v>959</v>
      </c>
      <c r="D1261" s="6">
        <v>0</v>
      </c>
      <c r="E1261" s="6">
        <v>0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  <c r="V1261" s="6">
        <v>0</v>
      </c>
      <c r="W1261" s="6">
        <v>0</v>
      </c>
      <c r="X1261" s="6">
        <v>0</v>
      </c>
      <c r="Y1261" s="6">
        <v>0</v>
      </c>
      <c r="Z1261" s="6">
        <v>0</v>
      </c>
      <c r="AA1261" s="6">
        <v>0</v>
      </c>
      <c r="AB1261" s="6">
        <v>0</v>
      </c>
      <c r="AC1261" s="6">
        <v>0</v>
      </c>
      <c r="AD1261" s="6">
        <v>0</v>
      </c>
      <c r="AE1261" s="6">
        <v>0</v>
      </c>
      <c r="AF1261" s="6">
        <v>0</v>
      </c>
      <c r="AG1261" s="6">
        <v>0</v>
      </c>
      <c r="AH1261" s="6">
        <v>0</v>
      </c>
      <c r="AI1261" s="6">
        <v>0</v>
      </c>
      <c r="AJ1261" s="6">
        <v>0</v>
      </c>
      <c r="AK1261" s="6">
        <v>0</v>
      </c>
      <c r="AL1261" s="6">
        <v>0</v>
      </c>
      <c r="AM1261" s="6">
        <v>0</v>
      </c>
    </row>
    <row r="1262" spans="1:39" ht="30">
      <c r="A1262" s="9"/>
      <c r="B1262" s="42" t="s">
        <v>663</v>
      </c>
      <c r="C1262" s="12" t="s">
        <v>959</v>
      </c>
      <c r="D1262" s="6">
        <v>0</v>
      </c>
      <c r="E1262" s="6">
        <v>0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  <c r="V1262" s="6">
        <v>0</v>
      </c>
      <c r="W1262" s="6">
        <v>0</v>
      </c>
      <c r="X1262" s="6">
        <v>0</v>
      </c>
      <c r="Y1262" s="6">
        <v>0</v>
      </c>
      <c r="Z1262" s="6">
        <v>0</v>
      </c>
      <c r="AA1262" s="6">
        <v>0</v>
      </c>
      <c r="AB1262" s="6">
        <v>0</v>
      </c>
      <c r="AC1262" s="6">
        <v>0</v>
      </c>
      <c r="AD1262" s="6">
        <v>0</v>
      </c>
      <c r="AE1262" s="6">
        <v>0</v>
      </c>
      <c r="AF1262" s="6">
        <v>0</v>
      </c>
      <c r="AG1262" s="6">
        <v>0</v>
      </c>
      <c r="AH1262" s="6">
        <v>0</v>
      </c>
      <c r="AI1262" s="6">
        <v>0</v>
      </c>
      <c r="AJ1262" s="6">
        <v>0</v>
      </c>
      <c r="AK1262" s="6">
        <v>0</v>
      </c>
      <c r="AL1262" s="6">
        <v>0</v>
      </c>
      <c r="AM1262" s="6">
        <v>0</v>
      </c>
    </row>
    <row r="1263" spans="1:39" ht="30">
      <c r="A1263" s="9"/>
      <c r="B1263" s="38" t="s">
        <v>1611</v>
      </c>
      <c r="C1263" s="12" t="s">
        <v>959</v>
      </c>
      <c r="D1263" s="6">
        <v>0</v>
      </c>
      <c r="E1263" s="6">
        <v>0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0</v>
      </c>
      <c r="R1263" s="6">
        <v>0</v>
      </c>
      <c r="S1263" s="6">
        <v>0</v>
      </c>
      <c r="T1263" s="6">
        <v>0</v>
      </c>
      <c r="U1263" s="6">
        <v>0</v>
      </c>
      <c r="V1263" s="6">
        <v>0</v>
      </c>
      <c r="W1263" s="6">
        <v>0</v>
      </c>
      <c r="X1263" s="6">
        <v>0</v>
      </c>
      <c r="Y1263" s="6">
        <v>0</v>
      </c>
      <c r="Z1263" s="6">
        <v>0</v>
      </c>
      <c r="AA1263" s="6">
        <v>0</v>
      </c>
      <c r="AB1263" s="6">
        <v>0</v>
      </c>
      <c r="AC1263" s="6">
        <v>0</v>
      </c>
      <c r="AD1263" s="6">
        <v>0</v>
      </c>
      <c r="AE1263" s="6">
        <v>0</v>
      </c>
      <c r="AF1263" s="6">
        <v>0</v>
      </c>
      <c r="AG1263" s="6">
        <v>0</v>
      </c>
      <c r="AH1263" s="6">
        <v>0</v>
      </c>
      <c r="AI1263" s="6">
        <v>0</v>
      </c>
      <c r="AJ1263" s="6">
        <v>0</v>
      </c>
      <c r="AK1263" s="6">
        <v>0</v>
      </c>
      <c r="AL1263" s="6">
        <v>0</v>
      </c>
      <c r="AM1263" s="6">
        <v>0</v>
      </c>
    </row>
    <row r="1264" spans="1:39" ht="15.75">
      <c r="A1264" s="9"/>
      <c r="B1264" s="32" t="s">
        <v>71</v>
      </c>
      <c r="C1264" s="12"/>
      <c r="D1264" s="6">
        <v>0</v>
      </c>
      <c r="E1264" s="6">
        <v>0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6">
        <v>0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  <c r="R1264" s="6">
        <v>0</v>
      </c>
      <c r="S1264" s="6">
        <v>0</v>
      </c>
      <c r="T1264" s="6">
        <v>0</v>
      </c>
      <c r="U1264" s="6">
        <v>0</v>
      </c>
      <c r="V1264" s="6">
        <v>0</v>
      </c>
      <c r="W1264" s="6">
        <v>0</v>
      </c>
      <c r="X1264" s="6">
        <v>0</v>
      </c>
      <c r="Y1264" s="6">
        <v>0</v>
      </c>
      <c r="Z1264" s="6">
        <v>0</v>
      </c>
      <c r="AA1264" s="6">
        <v>0</v>
      </c>
      <c r="AB1264" s="6">
        <v>0</v>
      </c>
      <c r="AC1264" s="6">
        <v>0</v>
      </c>
      <c r="AD1264" s="6">
        <v>0</v>
      </c>
      <c r="AE1264" s="6">
        <v>0</v>
      </c>
      <c r="AF1264" s="6">
        <v>0</v>
      </c>
      <c r="AG1264" s="6">
        <v>0</v>
      </c>
      <c r="AH1264" s="6">
        <v>0</v>
      </c>
      <c r="AI1264" s="6">
        <v>0</v>
      </c>
      <c r="AJ1264" s="6">
        <v>0</v>
      </c>
      <c r="AK1264" s="6">
        <v>0</v>
      </c>
      <c r="AL1264" s="6">
        <v>0</v>
      </c>
      <c r="AM1264" s="6">
        <v>0</v>
      </c>
    </row>
    <row r="1265" spans="1:39" ht="30">
      <c r="A1265" s="9"/>
      <c r="B1265" s="38" t="s">
        <v>1565</v>
      </c>
      <c r="C1265" s="12" t="s">
        <v>959</v>
      </c>
      <c r="D1265" s="6">
        <v>0</v>
      </c>
      <c r="E1265" s="6">
        <v>0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  <c r="V1265" s="6">
        <v>0</v>
      </c>
      <c r="W1265" s="6">
        <v>0</v>
      </c>
      <c r="X1265" s="6">
        <v>0</v>
      </c>
      <c r="Y1265" s="6">
        <v>0</v>
      </c>
      <c r="Z1265" s="6">
        <v>0</v>
      </c>
      <c r="AA1265" s="6">
        <v>0</v>
      </c>
      <c r="AB1265" s="6">
        <v>0</v>
      </c>
      <c r="AC1265" s="6">
        <v>0</v>
      </c>
      <c r="AD1265" s="6">
        <v>0</v>
      </c>
      <c r="AE1265" s="6">
        <v>0</v>
      </c>
      <c r="AF1265" s="6">
        <v>0</v>
      </c>
      <c r="AG1265" s="6">
        <v>0</v>
      </c>
      <c r="AH1265" s="6">
        <v>0</v>
      </c>
      <c r="AI1265" s="6">
        <v>0</v>
      </c>
      <c r="AJ1265" s="6">
        <v>0</v>
      </c>
      <c r="AK1265" s="6">
        <v>0</v>
      </c>
      <c r="AL1265" s="6">
        <v>0</v>
      </c>
      <c r="AM1265" s="6">
        <v>0</v>
      </c>
    </row>
    <row r="1266" spans="1:39" ht="15.75">
      <c r="A1266" s="9"/>
      <c r="B1266" s="32" t="s">
        <v>470</v>
      </c>
      <c r="C1266" s="12"/>
      <c r="D1266" s="6">
        <v>0</v>
      </c>
      <c r="E1266" s="6">
        <v>0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  <c r="V1266" s="6">
        <v>0</v>
      </c>
      <c r="W1266" s="6">
        <v>0</v>
      </c>
      <c r="X1266" s="6">
        <v>0</v>
      </c>
      <c r="Y1266" s="6">
        <v>0</v>
      </c>
      <c r="Z1266" s="6">
        <v>0</v>
      </c>
      <c r="AA1266" s="6">
        <v>0</v>
      </c>
      <c r="AB1266" s="6">
        <v>0</v>
      </c>
      <c r="AC1266" s="6">
        <v>0</v>
      </c>
      <c r="AD1266" s="6">
        <v>0</v>
      </c>
      <c r="AE1266" s="6">
        <v>0</v>
      </c>
      <c r="AF1266" s="6">
        <v>0</v>
      </c>
      <c r="AG1266" s="6">
        <v>0</v>
      </c>
      <c r="AH1266" s="6">
        <v>0</v>
      </c>
      <c r="AI1266" s="6">
        <v>0</v>
      </c>
      <c r="AJ1266" s="6">
        <v>0</v>
      </c>
      <c r="AK1266" s="6">
        <v>0</v>
      </c>
      <c r="AL1266" s="6">
        <v>0</v>
      </c>
      <c r="AM1266" s="6">
        <v>0</v>
      </c>
    </row>
    <row r="1267" spans="1:39" ht="30">
      <c r="A1267" s="9"/>
      <c r="B1267" s="42" t="s">
        <v>664</v>
      </c>
      <c r="C1267" s="12" t="s">
        <v>959</v>
      </c>
      <c r="D1267" s="6">
        <v>0</v>
      </c>
      <c r="E1267" s="6">
        <v>0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0</v>
      </c>
      <c r="Q1267" s="6">
        <v>0</v>
      </c>
      <c r="R1267" s="6">
        <v>0</v>
      </c>
      <c r="S1267" s="6">
        <v>0</v>
      </c>
      <c r="T1267" s="6">
        <v>0</v>
      </c>
      <c r="U1267" s="6">
        <v>0</v>
      </c>
      <c r="V1267" s="6">
        <v>0</v>
      </c>
      <c r="W1267" s="6">
        <v>0</v>
      </c>
      <c r="X1267" s="6">
        <v>0</v>
      </c>
      <c r="Y1267" s="6">
        <v>0</v>
      </c>
      <c r="Z1267" s="6">
        <v>0</v>
      </c>
      <c r="AA1267" s="6">
        <v>0</v>
      </c>
      <c r="AB1267" s="6">
        <v>0</v>
      </c>
      <c r="AC1267" s="6">
        <v>0</v>
      </c>
      <c r="AD1267" s="6">
        <v>0</v>
      </c>
      <c r="AE1267" s="6">
        <v>0</v>
      </c>
      <c r="AF1267" s="6">
        <v>0</v>
      </c>
      <c r="AG1267" s="6">
        <v>0</v>
      </c>
      <c r="AH1267" s="6">
        <v>0</v>
      </c>
      <c r="AI1267" s="6">
        <v>0</v>
      </c>
      <c r="AJ1267" s="6">
        <v>0</v>
      </c>
      <c r="AK1267" s="6">
        <v>0</v>
      </c>
      <c r="AL1267" s="6">
        <v>0</v>
      </c>
      <c r="AM1267" s="6">
        <v>0</v>
      </c>
    </row>
    <row r="1268" spans="1:39" ht="30">
      <c r="A1268" s="9"/>
      <c r="B1268" s="42" t="s">
        <v>665</v>
      </c>
      <c r="C1268" s="12" t="s">
        <v>959</v>
      </c>
      <c r="D1268" s="6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  <c r="T1268" s="6">
        <v>0</v>
      </c>
      <c r="U1268" s="6">
        <v>0</v>
      </c>
      <c r="V1268" s="6">
        <v>0</v>
      </c>
      <c r="W1268" s="6">
        <v>0</v>
      </c>
      <c r="X1268" s="6">
        <v>0</v>
      </c>
      <c r="Y1268" s="6">
        <v>0</v>
      </c>
      <c r="Z1268" s="6">
        <v>0</v>
      </c>
      <c r="AA1268" s="6">
        <v>0</v>
      </c>
      <c r="AB1268" s="6">
        <v>0</v>
      </c>
      <c r="AC1268" s="6">
        <v>0</v>
      </c>
      <c r="AD1268" s="6">
        <v>0</v>
      </c>
      <c r="AE1268" s="6">
        <v>0</v>
      </c>
      <c r="AF1268" s="6">
        <v>0</v>
      </c>
      <c r="AG1268" s="6">
        <v>0</v>
      </c>
      <c r="AH1268" s="6">
        <v>0</v>
      </c>
      <c r="AI1268" s="6">
        <v>0</v>
      </c>
      <c r="AJ1268" s="6">
        <v>0</v>
      </c>
      <c r="AK1268" s="6">
        <v>0</v>
      </c>
      <c r="AL1268" s="6">
        <v>0</v>
      </c>
      <c r="AM1268" s="6">
        <v>0</v>
      </c>
    </row>
    <row r="1269" spans="1:39" ht="30">
      <c r="A1269" s="9"/>
      <c r="B1269" s="42" t="s">
        <v>666</v>
      </c>
      <c r="C1269" s="12" t="s">
        <v>959</v>
      </c>
      <c r="D1269" s="6">
        <v>0</v>
      </c>
      <c r="E1269" s="6">
        <v>0</v>
      </c>
      <c r="F1269" s="6">
        <v>0</v>
      </c>
      <c r="G1269" s="6">
        <v>0</v>
      </c>
      <c r="H1269" s="6">
        <v>0</v>
      </c>
      <c r="I1269" s="6">
        <v>0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  <c r="V1269" s="6">
        <v>0</v>
      </c>
      <c r="W1269" s="6">
        <v>0</v>
      </c>
      <c r="X1269" s="6">
        <v>0</v>
      </c>
      <c r="Y1269" s="6">
        <v>0</v>
      </c>
      <c r="Z1269" s="6">
        <v>0</v>
      </c>
      <c r="AA1269" s="6">
        <v>0</v>
      </c>
      <c r="AB1269" s="6">
        <v>0</v>
      </c>
      <c r="AC1269" s="6">
        <v>0</v>
      </c>
      <c r="AD1269" s="6">
        <v>0</v>
      </c>
      <c r="AE1269" s="6">
        <v>0</v>
      </c>
      <c r="AF1269" s="6">
        <v>0</v>
      </c>
      <c r="AG1269" s="6">
        <v>0</v>
      </c>
      <c r="AH1269" s="6">
        <v>0</v>
      </c>
      <c r="AI1269" s="6">
        <v>0</v>
      </c>
      <c r="AJ1269" s="6">
        <v>0</v>
      </c>
      <c r="AK1269" s="6">
        <v>0</v>
      </c>
      <c r="AL1269" s="6">
        <v>0</v>
      </c>
      <c r="AM1269" s="6">
        <v>0</v>
      </c>
    </row>
    <row r="1270" spans="1:39" ht="30">
      <c r="A1270" s="9"/>
      <c r="B1270" s="38" t="s">
        <v>1566</v>
      </c>
      <c r="C1270" s="12" t="s">
        <v>959</v>
      </c>
      <c r="D1270" s="6">
        <v>0</v>
      </c>
      <c r="E1270" s="6">
        <v>0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  <c r="V1270" s="6">
        <v>0</v>
      </c>
      <c r="W1270" s="6">
        <v>0</v>
      </c>
      <c r="X1270" s="6">
        <v>0</v>
      </c>
      <c r="Y1270" s="6">
        <v>0</v>
      </c>
      <c r="Z1270" s="6">
        <v>0</v>
      </c>
      <c r="AA1270" s="6">
        <v>0</v>
      </c>
      <c r="AB1270" s="6">
        <v>0</v>
      </c>
      <c r="AC1270" s="6">
        <v>0</v>
      </c>
      <c r="AD1270" s="6">
        <v>0</v>
      </c>
      <c r="AE1270" s="6">
        <v>0</v>
      </c>
      <c r="AF1270" s="6">
        <v>0</v>
      </c>
      <c r="AG1270" s="6">
        <v>0</v>
      </c>
      <c r="AH1270" s="6">
        <v>0</v>
      </c>
      <c r="AI1270" s="6">
        <v>0</v>
      </c>
      <c r="AJ1270" s="6">
        <v>0</v>
      </c>
      <c r="AK1270" s="6">
        <v>0</v>
      </c>
      <c r="AL1270" s="6">
        <v>0</v>
      </c>
      <c r="AM1270" s="6">
        <v>0</v>
      </c>
    </row>
    <row r="1271" spans="1:39" ht="15.75">
      <c r="A1271" s="9"/>
      <c r="B1271" s="32" t="s">
        <v>69</v>
      </c>
      <c r="C1271" s="12"/>
      <c r="D1271" s="6">
        <v>0</v>
      </c>
      <c r="E1271" s="6">
        <v>0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  <c r="R1271" s="6">
        <v>0</v>
      </c>
      <c r="S1271" s="6">
        <v>0</v>
      </c>
      <c r="T1271" s="6">
        <v>0</v>
      </c>
      <c r="U1271" s="6">
        <v>0</v>
      </c>
      <c r="V1271" s="6">
        <v>0</v>
      </c>
      <c r="W1271" s="6">
        <v>0</v>
      </c>
      <c r="X1271" s="6">
        <v>0</v>
      </c>
      <c r="Y1271" s="6">
        <v>0</v>
      </c>
      <c r="Z1271" s="6">
        <v>0</v>
      </c>
      <c r="AA1271" s="6">
        <v>0</v>
      </c>
      <c r="AB1271" s="6">
        <v>0</v>
      </c>
      <c r="AC1271" s="6">
        <v>0</v>
      </c>
      <c r="AD1271" s="6">
        <v>0</v>
      </c>
      <c r="AE1271" s="6">
        <v>0</v>
      </c>
      <c r="AF1271" s="6">
        <v>0</v>
      </c>
      <c r="AG1271" s="6">
        <v>0</v>
      </c>
      <c r="AH1271" s="6">
        <v>0</v>
      </c>
      <c r="AI1271" s="6">
        <v>0</v>
      </c>
      <c r="AJ1271" s="6">
        <v>0</v>
      </c>
      <c r="AK1271" s="6">
        <v>0</v>
      </c>
      <c r="AL1271" s="6">
        <v>0</v>
      </c>
      <c r="AM1271" s="6">
        <v>0</v>
      </c>
    </row>
    <row r="1272" spans="1:39" ht="30">
      <c r="A1272" s="9"/>
      <c r="B1272" s="38" t="s">
        <v>667</v>
      </c>
      <c r="C1272" s="12" t="s">
        <v>959</v>
      </c>
      <c r="D1272" s="6">
        <v>0</v>
      </c>
      <c r="E1272" s="6">
        <v>0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  <c r="S1272" s="6">
        <v>0</v>
      </c>
      <c r="T1272" s="6">
        <v>0</v>
      </c>
      <c r="U1272" s="6">
        <v>0</v>
      </c>
      <c r="V1272" s="6">
        <v>0</v>
      </c>
      <c r="W1272" s="6">
        <v>0</v>
      </c>
      <c r="X1272" s="6">
        <v>0</v>
      </c>
      <c r="Y1272" s="6">
        <v>0</v>
      </c>
      <c r="Z1272" s="6">
        <v>0</v>
      </c>
      <c r="AA1272" s="6">
        <v>0</v>
      </c>
      <c r="AB1272" s="6">
        <v>0</v>
      </c>
      <c r="AC1272" s="6">
        <v>0</v>
      </c>
      <c r="AD1272" s="6">
        <v>0</v>
      </c>
      <c r="AE1272" s="6">
        <v>0</v>
      </c>
      <c r="AF1272" s="6">
        <v>0</v>
      </c>
      <c r="AG1272" s="6">
        <v>0</v>
      </c>
      <c r="AH1272" s="6">
        <v>0</v>
      </c>
      <c r="AI1272" s="6">
        <v>0</v>
      </c>
      <c r="AJ1272" s="6">
        <v>0</v>
      </c>
      <c r="AK1272" s="6">
        <v>0</v>
      </c>
      <c r="AL1272" s="6">
        <v>0</v>
      </c>
      <c r="AM1272" s="6">
        <v>0</v>
      </c>
    </row>
    <row r="1273" spans="1:39" ht="30">
      <c r="A1273" s="9"/>
      <c r="B1273" s="38" t="s">
        <v>668</v>
      </c>
      <c r="C1273" s="12" t="s">
        <v>959</v>
      </c>
      <c r="D1273" s="6">
        <v>0</v>
      </c>
      <c r="E1273" s="6">
        <v>0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  <c r="V1273" s="6">
        <v>0</v>
      </c>
      <c r="W1273" s="6">
        <v>0</v>
      </c>
      <c r="X1273" s="6">
        <v>0</v>
      </c>
      <c r="Y1273" s="6">
        <v>0</v>
      </c>
      <c r="Z1273" s="6">
        <v>0</v>
      </c>
      <c r="AA1273" s="6">
        <v>0</v>
      </c>
      <c r="AB1273" s="6">
        <v>0</v>
      </c>
      <c r="AC1273" s="6">
        <v>0</v>
      </c>
      <c r="AD1273" s="6">
        <v>0</v>
      </c>
      <c r="AE1273" s="6">
        <v>0</v>
      </c>
      <c r="AF1273" s="6">
        <v>0</v>
      </c>
      <c r="AG1273" s="6">
        <v>0</v>
      </c>
      <c r="AH1273" s="6">
        <v>0</v>
      </c>
      <c r="AI1273" s="6">
        <v>0</v>
      </c>
      <c r="AJ1273" s="6">
        <v>0</v>
      </c>
      <c r="AK1273" s="6">
        <v>0</v>
      </c>
      <c r="AL1273" s="6">
        <v>0</v>
      </c>
      <c r="AM1273" s="6">
        <v>0</v>
      </c>
    </row>
    <row r="1274" spans="1:39" ht="30">
      <c r="A1274" s="9"/>
      <c r="B1274" s="38" t="s">
        <v>669</v>
      </c>
      <c r="C1274" s="12" t="s">
        <v>959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0</v>
      </c>
      <c r="W1274" s="6">
        <v>0</v>
      </c>
      <c r="X1274" s="6">
        <v>0</v>
      </c>
      <c r="Y1274" s="6">
        <v>0</v>
      </c>
      <c r="Z1274" s="6">
        <v>0</v>
      </c>
      <c r="AA1274" s="6">
        <v>0</v>
      </c>
      <c r="AB1274" s="6">
        <v>0</v>
      </c>
      <c r="AC1274" s="6">
        <v>0</v>
      </c>
      <c r="AD1274" s="6">
        <v>0</v>
      </c>
      <c r="AE1274" s="6">
        <v>0</v>
      </c>
      <c r="AF1274" s="6">
        <v>0</v>
      </c>
      <c r="AG1274" s="6">
        <v>0</v>
      </c>
      <c r="AH1274" s="6">
        <v>0</v>
      </c>
      <c r="AI1274" s="6">
        <v>0</v>
      </c>
      <c r="AJ1274" s="6">
        <v>0</v>
      </c>
      <c r="AK1274" s="6">
        <v>0</v>
      </c>
      <c r="AL1274" s="6">
        <v>0</v>
      </c>
      <c r="AM1274" s="6">
        <v>0</v>
      </c>
    </row>
    <row r="1275" spans="1:39" ht="30">
      <c r="A1275" s="9"/>
      <c r="B1275" s="38" t="s">
        <v>670</v>
      </c>
      <c r="C1275" s="12" t="s">
        <v>959</v>
      </c>
      <c r="D1275" s="6">
        <v>0</v>
      </c>
      <c r="E1275" s="6">
        <v>0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6">
        <v>0</v>
      </c>
      <c r="T1275" s="6">
        <v>0</v>
      </c>
      <c r="U1275" s="6">
        <v>0</v>
      </c>
      <c r="V1275" s="6">
        <v>0</v>
      </c>
      <c r="W1275" s="6">
        <v>0</v>
      </c>
      <c r="X1275" s="6">
        <v>0</v>
      </c>
      <c r="Y1275" s="6">
        <v>0</v>
      </c>
      <c r="Z1275" s="6">
        <v>0</v>
      </c>
      <c r="AA1275" s="6">
        <v>0</v>
      </c>
      <c r="AB1275" s="6">
        <v>0</v>
      </c>
      <c r="AC1275" s="6">
        <v>0</v>
      </c>
      <c r="AD1275" s="6">
        <v>0</v>
      </c>
      <c r="AE1275" s="6">
        <v>0</v>
      </c>
      <c r="AF1275" s="6">
        <v>0</v>
      </c>
      <c r="AG1275" s="6">
        <v>0</v>
      </c>
      <c r="AH1275" s="6">
        <v>0</v>
      </c>
      <c r="AI1275" s="6">
        <v>0</v>
      </c>
      <c r="AJ1275" s="6">
        <v>0</v>
      </c>
      <c r="AK1275" s="6">
        <v>0</v>
      </c>
      <c r="AL1275" s="6">
        <v>0</v>
      </c>
      <c r="AM1275" s="6">
        <v>0</v>
      </c>
    </row>
    <row r="1276" spans="1:39" ht="30">
      <c r="A1276" s="9"/>
      <c r="B1276" s="38" t="s">
        <v>1567</v>
      </c>
      <c r="C1276" s="12" t="s">
        <v>959</v>
      </c>
      <c r="D1276" s="6">
        <v>0</v>
      </c>
      <c r="E1276" s="6">
        <v>0</v>
      </c>
      <c r="F1276" s="6">
        <v>0</v>
      </c>
      <c r="G1276" s="6">
        <v>0</v>
      </c>
      <c r="H1276" s="6">
        <v>0</v>
      </c>
      <c r="I1276" s="6">
        <v>0</v>
      </c>
      <c r="J1276" s="6">
        <v>0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  <c r="R1276" s="6">
        <v>0</v>
      </c>
      <c r="S1276" s="6">
        <v>0</v>
      </c>
      <c r="T1276" s="6">
        <v>0</v>
      </c>
      <c r="U1276" s="6">
        <v>0</v>
      </c>
      <c r="V1276" s="6">
        <v>0</v>
      </c>
      <c r="W1276" s="6">
        <v>0</v>
      </c>
      <c r="X1276" s="6">
        <v>0</v>
      </c>
      <c r="Y1276" s="6">
        <v>0</v>
      </c>
      <c r="Z1276" s="6">
        <v>0</v>
      </c>
      <c r="AA1276" s="6">
        <v>0</v>
      </c>
      <c r="AB1276" s="6">
        <v>0</v>
      </c>
      <c r="AC1276" s="6">
        <v>0</v>
      </c>
      <c r="AD1276" s="6">
        <v>0</v>
      </c>
      <c r="AE1276" s="6">
        <v>0</v>
      </c>
      <c r="AF1276" s="6">
        <v>0</v>
      </c>
      <c r="AG1276" s="6">
        <v>0</v>
      </c>
      <c r="AH1276" s="6">
        <v>0</v>
      </c>
      <c r="AI1276" s="6">
        <v>0</v>
      </c>
      <c r="AJ1276" s="6">
        <v>0</v>
      </c>
      <c r="AK1276" s="6">
        <v>0</v>
      </c>
      <c r="AL1276" s="6">
        <v>0</v>
      </c>
      <c r="AM1276" s="6">
        <v>0</v>
      </c>
    </row>
    <row r="1277" spans="1:39" ht="15.75">
      <c r="A1277" s="9"/>
      <c r="B1277" s="32" t="s">
        <v>62</v>
      </c>
      <c r="C1277" s="12"/>
      <c r="D1277" s="6">
        <v>0</v>
      </c>
      <c r="E1277" s="6">
        <v>0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  <c r="V1277" s="6">
        <v>0</v>
      </c>
      <c r="W1277" s="6">
        <v>0</v>
      </c>
      <c r="X1277" s="6">
        <v>0</v>
      </c>
      <c r="Y1277" s="6">
        <v>0</v>
      </c>
      <c r="Z1277" s="6">
        <v>0</v>
      </c>
      <c r="AA1277" s="6">
        <v>0</v>
      </c>
      <c r="AB1277" s="6">
        <v>0</v>
      </c>
      <c r="AC1277" s="6">
        <v>0</v>
      </c>
      <c r="AD1277" s="6">
        <v>0</v>
      </c>
      <c r="AE1277" s="6">
        <v>0</v>
      </c>
      <c r="AF1277" s="6">
        <v>0</v>
      </c>
      <c r="AG1277" s="6">
        <v>0</v>
      </c>
      <c r="AH1277" s="6">
        <v>0</v>
      </c>
      <c r="AI1277" s="6">
        <v>0</v>
      </c>
      <c r="AJ1277" s="6">
        <v>0</v>
      </c>
      <c r="AK1277" s="6">
        <v>0</v>
      </c>
      <c r="AL1277" s="6">
        <v>0</v>
      </c>
      <c r="AM1277" s="6">
        <v>0</v>
      </c>
    </row>
    <row r="1278" spans="1:39" ht="30">
      <c r="A1278" s="9"/>
      <c r="B1278" s="38" t="s">
        <v>671</v>
      </c>
      <c r="C1278" s="12" t="s">
        <v>959</v>
      </c>
      <c r="D1278" s="6">
        <v>0</v>
      </c>
      <c r="E1278" s="6">
        <v>0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  <c r="V1278" s="6">
        <v>0</v>
      </c>
      <c r="W1278" s="6">
        <v>0</v>
      </c>
      <c r="X1278" s="6">
        <v>0</v>
      </c>
      <c r="Y1278" s="6">
        <v>0</v>
      </c>
      <c r="Z1278" s="6">
        <v>0</v>
      </c>
      <c r="AA1278" s="6">
        <v>0</v>
      </c>
      <c r="AB1278" s="6">
        <v>0</v>
      </c>
      <c r="AC1278" s="6">
        <v>0</v>
      </c>
      <c r="AD1278" s="6">
        <v>0</v>
      </c>
      <c r="AE1278" s="6">
        <v>0</v>
      </c>
      <c r="AF1278" s="6">
        <v>0</v>
      </c>
      <c r="AG1278" s="6">
        <v>0</v>
      </c>
      <c r="AH1278" s="6">
        <v>0</v>
      </c>
      <c r="AI1278" s="6">
        <v>0</v>
      </c>
      <c r="AJ1278" s="6">
        <v>0</v>
      </c>
      <c r="AK1278" s="6">
        <v>0</v>
      </c>
      <c r="AL1278" s="6">
        <v>0</v>
      </c>
      <c r="AM1278" s="6">
        <v>0</v>
      </c>
    </row>
    <row r="1279" spans="1:39" ht="30">
      <c r="A1279" s="9"/>
      <c r="B1279" s="38" t="s">
        <v>1568</v>
      </c>
      <c r="C1279" s="12" t="s">
        <v>959</v>
      </c>
      <c r="D1279" s="6">
        <v>0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0</v>
      </c>
      <c r="V1279" s="6">
        <v>0</v>
      </c>
      <c r="W1279" s="6">
        <v>0</v>
      </c>
      <c r="X1279" s="6">
        <v>0</v>
      </c>
      <c r="Y1279" s="6">
        <v>0</v>
      </c>
      <c r="Z1279" s="6">
        <v>0</v>
      </c>
      <c r="AA1279" s="6">
        <v>0</v>
      </c>
      <c r="AB1279" s="6">
        <v>0</v>
      </c>
      <c r="AC1279" s="6">
        <v>0</v>
      </c>
      <c r="AD1279" s="6">
        <v>0</v>
      </c>
      <c r="AE1279" s="6">
        <v>0</v>
      </c>
      <c r="AF1279" s="6">
        <v>0</v>
      </c>
      <c r="AG1279" s="6">
        <v>0</v>
      </c>
      <c r="AH1279" s="6">
        <v>0</v>
      </c>
      <c r="AI1279" s="6">
        <v>0</v>
      </c>
      <c r="AJ1279" s="6">
        <v>0</v>
      </c>
      <c r="AK1279" s="6">
        <v>0</v>
      </c>
      <c r="AL1279" s="6">
        <v>0</v>
      </c>
      <c r="AM1279" s="6">
        <v>0</v>
      </c>
    </row>
    <row r="1280" spans="1:39" ht="15.75">
      <c r="A1280" s="9"/>
      <c r="B1280" s="32" t="s">
        <v>61</v>
      </c>
      <c r="C1280" s="12"/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v>0</v>
      </c>
      <c r="W1280" s="6">
        <v>0</v>
      </c>
      <c r="X1280" s="6">
        <v>0</v>
      </c>
      <c r="Y1280" s="6">
        <v>0</v>
      </c>
      <c r="Z1280" s="6">
        <v>0</v>
      </c>
      <c r="AA1280" s="6">
        <v>0</v>
      </c>
      <c r="AB1280" s="6">
        <v>0</v>
      </c>
      <c r="AC1280" s="6">
        <v>0</v>
      </c>
      <c r="AD1280" s="6">
        <v>0</v>
      </c>
      <c r="AE1280" s="6">
        <v>0</v>
      </c>
      <c r="AF1280" s="6">
        <v>0</v>
      </c>
      <c r="AG1280" s="6">
        <v>0</v>
      </c>
      <c r="AH1280" s="6">
        <v>0</v>
      </c>
      <c r="AI1280" s="6">
        <v>0</v>
      </c>
      <c r="AJ1280" s="6">
        <v>0</v>
      </c>
      <c r="AK1280" s="6">
        <v>0</v>
      </c>
      <c r="AL1280" s="6">
        <v>0</v>
      </c>
      <c r="AM1280" s="6">
        <v>0</v>
      </c>
    </row>
    <row r="1281" spans="1:39" ht="30">
      <c r="A1281" s="9"/>
      <c r="B1281" s="38" t="s">
        <v>672</v>
      </c>
      <c r="C1281" s="12" t="s">
        <v>959</v>
      </c>
      <c r="D1281" s="6">
        <v>0</v>
      </c>
      <c r="E1281" s="6">
        <v>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  <c r="V1281" s="6">
        <v>0</v>
      </c>
      <c r="W1281" s="6">
        <v>0</v>
      </c>
      <c r="X1281" s="6">
        <v>0</v>
      </c>
      <c r="Y1281" s="6">
        <v>0</v>
      </c>
      <c r="Z1281" s="6">
        <v>0</v>
      </c>
      <c r="AA1281" s="6">
        <v>0</v>
      </c>
      <c r="AB1281" s="6">
        <v>0</v>
      </c>
      <c r="AC1281" s="6">
        <v>0</v>
      </c>
      <c r="AD1281" s="6">
        <v>0</v>
      </c>
      <c r="AE1281" s="6">
        <v>0</v>
      </c>
      <c r="AF1281" s="6">
        <v>0</v>
      </c>
      <c r="AG1281" s="6">
        <v>0</v>
      </c>
      <c r="AH1281" s="6">
        <v>0</v>
      </c>
      <c r="AI1281" s="6">
        <v>0</v>
      </c>
      <c r="AJ1281" s="6">
        <v>0</v>
      </c>
      <c r="AK1281" s="6">
        <v>0</v>
      </c>
      <c r="AL1281" s="6">
        <v>0</v>
      </c>
      <c r="AM1281" s="6">
        <v>0</v>
      </c>
    </row>
    <row r="1282" spans="1:39" ht="30">
      <c r="A1282" s="9"/>
      <c r="B1282" s="38" t="s">
        <v>673</v>
      </c>
      <c r="C1282" s="12" t="s">
        <v>959</v>
      </c>
      <c r="D1282" s="6">
        <v>0</v>
      </c>
      <c r="E1282" s="6">
        <v>0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  <c r="V1282" s="6">
        <v>0</v>
      </c>
      <c r="W1282" s="6">
        <v>0</v>
      </c>
      <c r="X1282" s="6">
        <v>0</v>
      </c>
      <c r="Y1282" s="6">
        <v>0</v>
      </c>
      <c r="Z1282" s="6">
        <v>0</v>
      </c>
      <c r="AA1282" s="6">
        <v>0</v>
      </c>
      <c r="AB1282" s="6">
        <v>0</v>
      </c>
      <c r="AC1282" s="6">
        <v>0</v>
      </c>
      <c r="AD1282" s="6">
        <v>0</v>
      </c>
      <c r="AE1282" s="6">
        <v>0</v>
      </c>
      <c r="AF1282" s="6">
        <v>0</v>
      </c>
      <c r="AG1282" s="6">
        <v>0</v>
      </c>
      <c r="AH1282" s="6">
        <v>0</v>
      </c>
      <c r="AI1282" s="6">
        <v>0</v>
      </c>
      <c r="AJ1282" s="6">
        <v>0</v>
      </c>
      <c r="AK1282" s="6">
        <v>0</v>
      </c>
      <c r="AL1282" s="6">
        <v>0</v>
      </c>
      <c r="AM1282" s="6">
        <v>0</v>
      </c>
    </row>
    <row r="1283" spans="1:39" ht="30">
      <c r="A1283" s="9"/>
      <c r="B1283" s="38" t="s">
        <v>674</v>
      </c>
      <c r="C1283" s="12" t="s">
        <v>959</v>
      </c>
      <c r="D1283" s="6">
        <v>0</v>
      </c>
      <c r="E1283" s="6">
        <v>0</v>
      </c>
      <c r="F1283" s="6">
        <v>0</v>
      </c>
      <c r="G1283" s="6">
        <v>0</v>
      </c>
      <c r="H1283" s="6">
        <v>0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  <c r="T1283" s="6">
        <v>0</v>
      </c>
      <c r="U1283" s="6">
        <v>0</v>
      </c>
      <c r="V1283" s="6">
        <v>0</v>
      </c>
      <c r="W1283" s="6">
        <v>0</v>
      </c>
      <c r="X1283" s="6">
        <v>0</v>
      </c>
      <c r="Y1283" s="6">
        <v>0</v>
      </c>
      <c r="Z1283" s="6">
        <v>0</v>
      </c>
      <c r="AA1283" s="6">
        <v>0</v>
      </c>
      <c r="AB1283" s="6">
        <v>0</v>
      </c>
      <c r="AC1283" s="6">
        <v>0</v>
      </c>
      <c r="AD1283" s="6">
        <v>0</v>
      </c>
      <c r="AE1283" s="6">
        <v>0</v>
      </c>
      <c r="AF1283" s="6">
        <v>0</v>
      </c>
      <c r="AG1283" s="6">
        <v>0</v>
      </c>
      <c r="AH1283" s="6">
        <v>0</v>
      </c>
      <c r="AI1283" s="6">
        <v>0</v>
      </c>
      <c r="AJ1283" s="6">
        <v>0</v>
      </c>
      <c r="AK1283" s="6">
        <v>0</v>
      </c>
      <c r="AL1283" s="6">
        <v>0</v>
      </c>
      <c r="AM1283" s="6">
        <v>0</v>
      </c>
    </row>
    <row r="1284" spans="1:39" ht="30">
      <c r="A1284" s="9"/>
      <c r="B1284" s="38" t="s">
        <v>675</v>
      </c>
      <c r="C1284" s="12" t="s">
        <v>959</v>
      </c>
      <c r="D1284" s="6">
        <v>0</v>
      </c>
      <c r="E1284" s="6">
        <v>0</v>
      </c>
      <c r="F1284" s="6">
        <v>0</v>
      </c>
      <c r="G1284" s="6">
        <v>0</v>
      </c>
      <c r="H1284" s="6">
        <v>0</v>
      </c>
      <c r="I1284" s="6">
        <v>0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  <c r="U1284" s="6">
        <v>0</v>
      </c>
      <c r="V1284" s="6">
        <v>0</v>
      </c>
      <c r="W1284" s="6">
        <v>0</v>
      </c>
      <c r="X1284" s="6">
        <v>0</v>
      </c>
      <c r="Y1284" s="6">
        <v>0</v>
      </c>
      <c r="Z1284" s="6">
        <v>0</v>
      </c>
      <c r="AA1284" s="6">
        <v>0</v>
      </c>
      <c r="AB1284" s="6">
        <v>0</v>
      </c>
      <c r="AC1284" s="6">
        <v>0</v>
      </c>
      <c r="AD1284" s="6">
        <v>0</v>
      </c>
      <c r="AE1284" s="6">
        <v>0</v>
      </c>
      <c r="AF1284" s="6">
        <v>0</v>
      </c>
      <c r="AG1284" s="6">
        <v>0</v>
      </c>
      <c r="AH1284" s="6">
        <v>0</v>
      </c>
      <c r="AI1284" s="6">
        <v>0</v>
      </c>
      <c r="AJ1284" s="6">
        <v>0</v>
      </c>
      <c r="AK1284" s="6">
        <v>0</v>
      </c>
      <c r="AL1284" s="6">
        <v>0</v>
      </c>
      <c r="AM1284" s="6">
        <v>0</v>
      </c>
    </row>
    <row r="1285" spans="1:39" ht="30">
      <c r="A1285" s="9"/>
      <c r="B1285" s="38" t="s">
        <v>676</v>
      </c>
      <c r="C1285" s="12" t="s">
        <v>959</v>
      </c>
      <c r="D1285" s="6">
        <v>0</v>
      </c>
      <c r="E1285" s="6">
        <v>0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0</v>
      </c>
      <c r="W1285" s="6">
        <v>0</v>
      </c>
      <c r="X1285" s="6">
        <v>0</v>
      </c>
      <c r="Y1285" s="6">
        <v>0</v>
      </c>
      <c r="Z1285" s="6">
        <v>0</v>
      </c>
      <c r="AA1285" s="6">
        <v>0</v>
      </c>
      <c r="AB1285" s="6">
        <v>0</v>
      </c>
      <c r="AC1285" s="6">
        <v>0</v>
      </c>
      <c r="AD1285" s="6">
        <v>0</v>
      </c>
      <c r="AE1285" s="6">
        <v>0</v>
      </c>
      <c r="AF1285" s="6">
        <v>0</v>
      </c>
      <c r="AG1285" s="6">
        <v>0</v>
      </c>
      <c r="AH1285" s="6">
        <v>0</v>
      </c>
      <c r="AI1285" s="6">
        <v>0</v>
      </c>
      <c r="AJ1285" s="6">
        <v>0</v>
      </c>
      <c r="AK1285" s="6">
        <v>0</v>
      </c>
      <c r="AL1285" s="6">
        <v>0</v>
      </c>
      <c r="AM1285" s="6">
        <v>0</v>
      </c>
    </row>
    <row r="1286" spans="1:39" ht="30">
      <c r="A1286" s="9"/>
      <c r="B1286" s="38" t="s">
        <v>1569</v>
      </c>
      <c r="C1286" s="12" t="s">
        <v>959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  <c r="V1286" s="6">
        <v>0</v>
      </c>
      <c r="W1286" s="6">
        <v>0</v>
      </c>
      <c r="X1286" s="6">
        <v>0</v>
      </c>
      <c r="Y1286" s="6">
        <v>0</v>
      </c>
      <c r="Z1286" s="6">
        <v>0</v>
      </c>
      <c r="AA1286" s="6">
        <v>0</v>
      </c>
      <c r="AB1286" s="6">
        <v>0</v>
      </c>
      <c r="AC1286" s="6">
        <v>0</v>
      </c>
      <c r="AD1286" s="6">
        <v>0</v>
      </c>
      <c r="AE1286" s="6">
        <v>0</v>
      </c>
      <c r="AF1286" s="6">
        <v>0</v>
      </c>
      <c r="AG1286" s="6">
        <v>0</v>
      </c>
      <c r="AH1286" s="6">
        <v>0</v>
      </c>
      <c r="AI1286" s="6">
        <v>0</v>
      </c>
      <c r="AJ1286" s="6">
        <v>0</v>
      </c>
      <c r="AK1286" s="6">
        <v>0</v>
      </c>
      <c r="AL1286" s="6">
        <v>0</v>
      </c>
      <c r="AM1286" s="6">
        <v>0</v>
      </c>
    </row>
    <row r="1287" spans="1:39" ht="15.75">
      <c r="A1287" s="9"/>
      <c r="B1287" s="32" t="s">
        <v>63</v>
      </c>
      <c r="C1287" s="12"/>
      <c r="D1287" s="6">
        <v>0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0</v>
      </c>
      <c r="W1287" s="6">
        <v>0</v>
      </c>
      <c r="X1287" s="6">
        <v>0</v>
      </c>
      <c r="Y1287" s="6">
        <v>0</v>
      </c>
      <c r="Z1287" s="6">
        <v>0</v>
      </c>
      <c r="AA1287" s="6">
        <v>0</v>
      </c>
      <c r="AB1287" s="6">
        <v>0</v>
      </c>
      <c r="AC1287" s="6">
        <v>0</v>
      </c>
      <c r="AD1287" s="6">
        <v>0</v>
      </c>
      <c r="AE1287" s="6">
        <v>0</v>
      </c>
      <c r="AF1287" s="6">
        <v>0</v>
      </c>
      <c r="AG1287" s="6">
        <v>0</v>
      </c>
      <c r="AH1287" s="6">
        <v>0</v>
      </c>
      <c r="AI1287" s="6">
        <v>0</v>
      </c>
      <c r="AJ1287" s="6">
        <v>0</v>
      </c>
      <c r="AK1287" s="6">
        <v>0</v>
      </c>
      <c r="AL1287" s="6">
        <v>0</v>
      </c>
      <c r="AM1287" s="6">
        <v>0</v>
      </c>
    </row>
    <row r="1288" spans="1:39" ht="30">
      <c r="A1288" s="9"/>
      <c r="B1288" s="38" t="s">
        <v>1570</v>
      </c>
      <c r="C1288" s="12" t="s">
        <v>959</v>
      </c>
      <c r="D1288" s="6">
        <v>0</v>
      </c>
      <c r="E1288" s="6">
        <v>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0</v>
      </c>
      <c r="W1288" s="6">
        <v>0</v>
      </c>
      <c r="X1288" s="6">
        <v>0</v>
      </c>
      <c r="Y1288" s="6">
        <v>0</v>
      </c>
      <c r="Z1288" s="6">
        <v>0</v>
      </c>
      <c r="AA1288" s="6">
        <v>0</v>
      </c>
      <c r="AB1288" s="6">
        <v>0</v>
      </c>
      <c r="AC1288" s="6">
        <v>0</v>
      </c>
      <c r="AD1288" s="6">
        <v>0</v>
      </c>
      <c r="AE1288" s="6">
        <v>0</v>
      </c>
      <c r="AF1288" s="6">
        <v>0</v>
      </c>
      <c r="AG1288" s="6">
        <v>0</v>
      </c>
      <c r="AH1288" s="6">
        <v>0</v>
      </c>
      <c r="AI1288" s="6">
        <v>0</v>
      </c>
      <c r="AJ1288" s="6">
        <v>0</v>
      </c>
      <c r="AK1288" s="6">
        <v>0</v>
      </c>
      <c r="AL1288" s="6">
        <v>0</v>
      </c>
      <c r="AM1288" s="6">
        <v>0</v>
      </c>
    </row>
    <row r="1289" spans="1:39" ht="30">
      <c r="A1289" s="9"/>
      <c r="B1289" s="38" t="s">
        <v>1571</v>
      </c>
      <c r="C1289" s="12" t="s">
        <v>959</v>
      </c>
      <c r="D1289" s="6">
        <v>0</v>
      </c>
      <c r="E1289" s="6">
        <v>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0</v>
      </c>
      <c r="W1289" s="6">
        <v>0</v>
      </c>
      <c r="X1289" s="6">
        <v>0</v>
      </c>
      <c r="Y1289" s="6">
        <v>0</v>
      </c>
      <c r="Z1289" s="6">
        <v>0</v>
      </c>
      <c r="AA1289" s="6">
        <v>0</v>
      </c>
      <c r="AB1289" s="6">
        <v>0</v>
      </c>
      <c r="AC1289" s="6">
        <v>0</v>
      </c>
      <c r="AD1289" s="6">
        <v>0</v>
      </c>
      <c r="AE1289" s="6">
        <v>0</v>
      </c>
      <c r="AF1289" s="6">
        <v>0</v>
      </c>
      <c r="AG1289" s="6">
        <v>0</v>
      </c>
      <c r="AH1289" s="6">
        <v>0</v>
      </c>
      <c r="AI1289" s="6">
        <v>0</v>
      </c>
      <c r="AJ1289" s="6">
        <v>0</v>
      </c>
      <c r="AK1289" s="6">
        <v>0</v>
      </c>
      <c r="AL1289" s="6">
        <v>0</v>
      </c>
      <c r="AM1289" s="6">
        <v>0</v>
      </c>
    </row>
    <row r="1290" spans="1:39" ht="30">
      <c r="A1290" s="9"/>
      <c r="B1290" s="38" t="s">
        <v>677</v>
      </c>
      <c r="C1290" s="12" t="s">
        <v>959</v>
      </c>
      <c r="D1290" s="6">
        <v>0</v>
      </c>
      <c r="E1290" s="6">
        <v>0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0</v>
      </c>
      <c r="W1290" s="6">
        <v>0</v>
      </c>
      <c r="X1290" s="6">
        <v>0</v>
      </c>
      <c r="Y1290" s="6">
        <v>0</v>
      </c>
      <c r="Z1290" s="6">
        <v>0</v>
      </c>
      <c r="AA1290" s="6">
        <v>0</v>
      </c>
      <c r="AB1290" s="6">
        <v>0</v>
      </c>
      <c r="AC1290" s="6">
        <v>0</v>
      </c>
      <c r="AD1290" s="6">
        <v>0</v>
      </c>
      <c r="AE1290" s="6">
        <v>0</v>
      </c>
      <c r="AF1290" s="6">
        <v>0</v>
      </c>
      <c r="AG1290" s="6">
        <v>0</v>
      </c>
      <c r="AH1290" s="6">
        <v>0</v>
      </c>
      <c r="AI1290" s="6">
        <v>0</v>
      </c>
      <c r="AJ1290" s="6">
        <v>0</v>
      </c>
      <c r="AK1290" s="6">
        <v>0</v>
      </c>
      <c r="AL1290" s="6">
        <v>0</v>
      </c>
      <c r="AM1290" s="6">
        <v>0</v>
      </c>
    </row>
    <row r="1291" spans="1:39" ht="30">
      <c r="A1291" s="9"/>
      <c r="B1291" s="38" t="s">
        <v>1572</v>
      </c>
      <c r="C1291" s="12" t="s">
        <v>959</v>
      </c>
      <c r="D1291" s="6">
        <v>0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0</v>
      </c>
      <c r="W1291" s="6">
        <v>0</v>
      </c>
      <c r="X1291" s="6">
        <v>0</v>
      </c>
      <c r="Y1291" s="6">
        <v>0</v>
      </c>
      <c r="Z1291" s="6">
        <v>0</v>
      </c>
      <c r="AA1291" s="6">
        <v>0</v>
      </c>
      <c r="AB1291" s="6">
        <v>0</v>
      </c>
      <c r="AC1291" s="6">
        <v>0</v>
      </c>
      <c r="AD1291" s="6">
        <v>0</v>
      </c>
      <c r="AE1291" s="6">
        <v>0</v>
      </c>
      <c r="AF1291" s="6">
        <v>0</v>
      </c>
      <c r="AG1291" s="6">
        <v>0</v>
      </c>
      <c r="AH1291" s="6">
        <v>0</v>
      </c>
      <c r="AI1291" s="6">
        <v>0</v>
      </c>
      <c r="AJ1291" s="6">
        <v>0</v>
      </c>
      <c r="AK1291" s="6">
        <v>0</v>
      </c>
      <c r="AL1291" s="6">
        <v>0</v>
      </c>
      <c r="AM1291" s="6">
        <v>0</v>
      </c>
    </row>
    <row r="1292" spans="1:39" ht="30">
      <c r="A1292" s="9"/>
      <c r="B1292" s="38" t="s">
        <v>678</v>
      </c>
      <c r="C1292" s="12" t="s">
        <v>959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0</v>
      </c>
      <c r="U1292" s="6">
        <v>0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6">
        <v>0</v>
      </c>
      <c r="AB1292" s="6">
        <v>0</v>
      </c>
      <c r="AC1292" s="6">
        <v>0</v>
      </c>
      <c r="AD1292" s="6">
        <v>0</v>
      </c>
      <c r="AE1292" s="6">
        <v>0</v>
      </c>
      <c r="AF1292" s="6">
        <v>0</v>
      </c>
      <c r="AG1292" s="6">
        <v>0</v>
      </c>
      <c r="AH1292" s="6">
        <v>0</v>
      </c>
      <c r="AI1292" s="6">
        <v>0</v>
      </c>
      <c r="AJ1292" s="6">
        <v>0</v>
      </c>
      <c r="AK1292" s="6">
        <v>0</v>
      </c>
      <c r="AL1292" s="6">
        <v>0</v>
      </c>
      <c r="AM1292" s="6">
        <v>0</v>
      </c>
    </row>
    <row r="1293" spans="1:39" ht="30">
      <c r="A1293" s="9"/>
      <c r="B1293" s="38" t="s">
        <v>679</v>
      </c>
      <c r="C1293" s="12" t="s">
        <v>959</v>
      </c>
      <c r="D1293" s="6">
        <v>0</v>
      </c>
      <c r="E1293" s="6">
        <v>0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  <c r="V1293" s="6">
        <v>0</v>
      </c>
      <c r="W1293" s="6">
        <v>0</v>
      </c>
      <c r="X1293" s="6">
        <v>0</v>
      </c>
      <c r="Y1293" s="6">
        <v>0</v>
      </c>
      <c r="Z1293" s="6">
        <v>0</v>
      </c>
      <c r="AA1293" s="6">
        <v>0</v>
      </c>
      <c r="AB1293" s="6">
        <v>0</v>
      </c>
      <c r="AC1293" s="6">
        <v>0</v>
      </c>
      <c r="AD1293" s="6">
        <v>0</v>
      </c>
      <c r="AE1293" s="6">
        <v>0</v>
      </c>
      <c r="AF1293" s="6">
        <v>0</v>
      </c>
      <c r="AG1293" s="6">
        <v>0</v>
      </c>
      <c r="AH1293" s="6">
        <v>0</v>
      </c>
      <c r="AI1293" s="6">
        <v>0</v>
      </c>
      <c r="AJ1293" s="6">
        <v>0</v>
      </c>
      <c r="AK1293" s="6">
        <v>0</v>
      </c>
      <c r="AL1293" s="6">
        <v>0</v>
      </c>
      <c r="AM1293" s="6">
        <v>0</v>
      </c>
    </row>
    <row r="1294" spans="1:39" ht="45">
      <c r="A1294" s="9"/>
      <c r="B1294" s="38" t="s">
        <v>1573</v>
      </c>
      <c r="C1294" s="12" t="s">
        <v>959</v>
      </c>
      <c r="D1294" s="6">
        <v>0</v>
      </c>
      <c r="E1294" s="6">
        <v>0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0</v>
      </c>
      <c r="X1294" s="6">
        <v>0</v>
      </c>
      <c r="Y1294" s="6">
        <v>0</v>
      </c>
      <c r="Z1294" s="6">
        <v>0</v>
      </c>
      <c r="AA1294" s="6">
        <v>0</v>
      </c>
      <c r="AB1294" s="6">
        <v>0</v>
      </c>
      <c r="AC1294" s="6">
        <v>0</v>
      </c>
      <c r="AD1294" s="6">
        <v>0</v>
      </c>
      <c r="AE1294" s="6">
        <v>0</v>
      </c>
      <c r="AF1294" s="6">
        <v>0</v>
      </c>
      <c r="AG1294" s="6">
        <v>0</v>
      </c>
      <c r="AH1294" s="6">
        <v>0</v>
      </c>
      <c r="AI1294" s="6">
        <v>0</v>
      </c>
      <c r="AJ1294" s="6">
        <v>0</v>
      </c>
      <c r="AK1294" s="6">
        <v>0</v>
      </c>
      <c r="AL1294" s="6">
        <v>0</v>
      </c>
      <c r="AM1294" s="6">
        <v>0</v>
      </c>
    </row>
    <row r="1295" spans="1:39" ht="30">
      <c r="A1295" s="9"/>
      <c r="B1295" s="38" t="s">
        <v>680</v>
      </c>
      <c r="C1295" s="12" t="s">
        <v>959</v>
      </c>
      <c r="D1295" s="6">
        <v>0</v>
      </c>
      <c r="E1295" s="6">
        <v>0</v>
      </c>
      <c r="F1295" s="6">
        <v>0</v>
      </c>
      <c r="G1295" s="6">
        <v>0</v>
      </c>
      <c r="H1295" s="6">
        <v>0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  <c r="Y1295" s="6">
        <v>0</v>
      </c>
      <c r="Z1295" s="6">
        <v>0</v>
      </c>
      <c r="AA1295" s="6">
        <v>0</v>
      </c>
      <c r="AB1295" s="6">
        <v>0</v>
      </c>
      <c r="AC1295" s="6">
        <v>0</v>
      </c>
      <c r="AD1295" s="6">
        <v>0</v>
      </c>
      <c r="AE1295" s="6">
        <v>0</v>
      </c>
      <c r="AF1295" s="6">
        <v>0</v>
      </c>
      <c r="AG1295" s="6">
        <v>0</v>
      </c>
      <c r="AH1295" s="6">
        <v>0</v>
      </c>
      <c r="AI1295" s="6">
        <v>0</v>
      </c>
      <c r="AJ1295" s="6">
        <v>0</v>
      </c>
      <c r="AK1295" s="6">
        <v>0</v>
      </c>
      <c r="AL1295" s="6">
        <v>0</v>
      </c>
      <c r="AM1295" s="6">
        <v>0</v>
      </c>
    </row>
    <row r="1296" spans="1:39" ht="30">
      <c r="A1296" s="9"/>
      <c r="B1296" s="38" t="s">
        <v>681</v>
      </c>
      <c r="C1296" s="12" t="s">
        <v>959</v>
      </c>
      <c r="D1296" s="6">
        <v>0</v>
      </c>
      <c r="E1296" s="6">
        <v>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0</v>
      </c>
      <c r="V1296" s="6">
        <v>0</v>
      </c>
      <c r="W1296" s="6">
        <v>0</v>
      </c>
      <c r="X1296" s="6">
        <v>0</v>
      </c>
      <c r="Y1296" s="6">
        <v>0</v>
      </c>
      <c r="Z1296" s="6">
        <v>0</v>
      </c>
      <c r="AA1296" s="6">
        <v>0</v>
      </c>
      <c r="AB1296" s="6">
        <v>0</v>
      </c>
      <c r="AC1296" s="6">
        <v>0</v>
      </c>
      <c r="AD1296" s="6">
        <v>0</v>
      </c>
      <c r="AE1296" s="6">
        <v>0</v>
      </c>
      <c r="AF1296" s="6">
        <v>0</v>
      </c>
      <c r="AG1296" s="6">
        <v>0</v>
      </c>
      <c r="AH1296" s="6">
        <v>0</v>
      </c>
      <c r="AI1296" s="6">
        <v>0</v>
      </c>
      <c r="AJ1296" s="6">
        <v>0</v>
      </c>
      <c r="AK1296" s="6">
        <v>0</v>
      </c>
      <c r="AL1296" s="6">
        <v>0</v>
      </c>
      <c r="AM1296" s="6">
        <v>0</v>
      </c>
    </row>
    <row r="1297" spans="1:39" ht="15.75">
      <c r="A1297" s="9"/>
      <c r="B1297" s="32" t="s">
        <v>72</v>
      </c>
      <c r="C1297" s="12"/>
      <c r="D1297" s="6">
        <v>0</v>
      </c>
      <c r="E1297" s="6">
        <v>0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0</v>
      </c>
      <c r="Y1297" s="6">
        <v>0</v>
      </c>
      <c r="Z1297" s="6">
        <v>0</v>
      </c>
      <c r="AA1297" s="6">
        <v>0</v>
      </c>
      <c r="AB1297" s="6">
        <v>0</v>
      </c>
      <c r="AC1297" s="6">
        <v>0</v>
      </c>
      <c r="AD1297" s="6">
        <v>0</v>
      </c>
      <c r="AE1297" s="6">
        <v>0</v>
      </c>
      <c r="AF1297" s="6">
        <v>0</v>
      </c>
      <c r="AG1297" s="6">
        <v>0</v>
      </c>
      <c r="AH1297" s="6">
        <v>0</v>
      </c>
      <c r="AI1297" s="6">
        <v>0</v>
      </c>
      <c r="AJ1297" s="6">
        <v>0</v>
      </c>
      <c r="AK1297" s="6">
        <v>0</v>
      </c>
      <c r="AL1297" s="6">
        <v>0</v>
      </c>
      <c r="AM1297" s="6">
        <v>0</v>
      </c>
    </row>
    <row r="1298" spans="1:39" ht="30">
      <c r="A1298" s="9"/>
      <c r="B1298" s="48" t="s">
        <v>682</v>
      </c>
      <c r="C1298" s="12" t="s">
        <v>959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0</v>
      </c>
      <c r="AA1298" s="6">
        <v>0</v>
      </c>
      <c r="AB1298" s="6">
        <v>0</v>
      </c>
      <c r="AC1298" s="6">
        <v>0</v>
      </c>
      <c r="AD1298" s="6">
        <v>0</v>
      </c>
      <c r="AE1298" s="6">
        <v>0</v>
      </c>
      <c r="AF1298" s="6">
        <v>0</v>
      </c>
      <c r="AG1298" s="6">
        <v>0</v>
      </c>
      <c r="AH1298" s="6">
        <v>0</v>
      </c>
      <c r="AI1298" s="6">
        <v>0</v>
      </c>
      <c r="AJ1298" s="6">
        <v>0</v>
      </c>
      <c r="AK1298" s="6">
        <v>0</v>
      </c>
      <c r="AL1298" s="6">
        <v>0</v>
      </c>
      <c r="AM1298" s="6">
        <v>0</v>
      </c>
    </row>
    <row r="1299" spans="1:39" ht="30">
      <c r="A1299" s="9"/>
      <c r="B1299" s="38" t="s">
        <v>1574</v>
      </c>
      <c r="C1299" s="12" t="s">
        <v>959</v>
      </c>
      <c r="D1299" s="6">
        <v>0</v>
      </c>
      <c r="E1299" s="6">
        <v>0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0</v>
      </c>
      <c r="W1299" s="6">
        <v>0</v>
      </c>
      <c r="X1299" s="6">
        <v>0</v>
      </c>
      <c r="Y1299" s="6">
        <v>0</v>
      </c>
      <c r="Z1299" s="6">
        <v>0</v>
      </c>
      <c r="AA1299" s="6">
        <v>0</v>
      </c>
      <c r="AB1299" s="6">
        <v>0</v>
      </c>
      <c r="AC1299" s="6">
        <v>0</v>
      </c>
      <c r="AD1299" s="6">
        <v>0</v>
      </c>
      <c r="AE1299" s="6">
        <v>0</v>
      </c>
      <c r="AF1299" s="6">
        <v>0</v>
      </c>
      <c r="AG1299" s="6">
        <v>0</v>
      </c>
      <c r="AH1299" s="6">
        <v>0</v>
      </c>
      <c r="AI1299" s="6">
        <v>0</v>
      </c>
      <c r="AJ1299" s="6">
        <v>0</v>
      </c>
      <c r="AK1299" s="6">
        <v>0</v>
      </c>
      <c r="AL1299" s="6">
        <v>0</v>
      </c>
      <c r="AM1299" s="6">
        <v>0</v>
      </c>
    </row>
    <row r="1300" spans="1:39" ht="15.75">
      <c r="A1300" s="9"/>
      <c r="B1300" s="32" t="s">
        <v>64</v>
      </c>
      <c r="C1300" s="12"/>
      <c r="D1300" s="6">
        <v>0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0</v>
      </c>
      <c r="AB1300" s="6">
        <v>0</v>
      </c>
      <c r="AC1300" s="6">
        <v>0</v>
      </c>
      <c r="AD1300" s="6">
        <v>0</v>
      </c>
      <c r="AE1300" s="6">
        <v>0</v>
      </c>
      <c r="AF1300" s="6">
        <v>0</v>
      </c>
      <c r="AG1300" s="6">
        <v>0</v>
      </c>
      <c r="AH1300" s="6">
        <v>0</v>
      </c>
      <c r="AI1300" s="6">
        <v>0</v>
      </c>
      <c r="AJ1300" s="6">
        <v>0</v>
      </c>
      <c r="AK1300" s="6">
        <v>0</v>
      </c>
      <c r="AL1300" s="6">
        <v>0</v>
      </c>
      <c r="AM1300" s="6">
        <v>0</v>
      </c>
    </row>
    <row r="1301" spans="1:39" ht="30">
      <c r="A1301" s="9"/>
      <c r="B1301" s="47" t="s">
        <v>683</v>
      </c>
      <c r="C1301" s="12" t="s">
        <v>959</v>
      </c>
      <c r="D1301" s="6">
        <v>0</v>
      </c>
      <c r="E1301" s="6">
        <v>0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0</v>
      </c>
      <c r="AB1301" s="6">
        <v>0</v>
      </c>
      <c r="AC1301" s="6">
        <v>0</v>
      </c>
      <c r="AD1301" s="6">
        <v>0</v>
      </c>
      <c r="AE1301" s="6">
        <v>0</v>
      </c>
      <c r="AF1301" s="6">
        <v>0</v>
      </c>
      <c r="AG1301" s="6">
        <v>0</v>
      </c>
      <c r="AH1301" s="6">
        <v>0</v>
      </c>
      <c r="AI1301" s="6">
        <v>0</v>
      </c>
      <c r="AJ1301" s="6">
        <v>0</v>
      </c>
      <c r="AK1301" s="6">
        <v>0</v>
      </c>
      <c r="AL1301" s="6">
        <v>0</v>
      </c>
      <c r="AM1301" s="6">
        <v>0</v>
      </c>
    </row>
    <row r="1302" spans="1:39" ht="30">
      <c r="A1302" s="9"/>
      <c r="B1302" s="38" t="s">
        <v>1575</v>
      </c>
      <c r="C1302" s="12" t="s">
        <v>959</v>
      </c>
      <c r="D1302" s="6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0</v>
      </c>
      <c r="AB1302" s="6">
        <v>0</v>
      </c>
      <c r="AC1302" s="6">
        <v>0</v>
      </c>
      <c r="AD1302" s="6">
        <v>0</v>
      </c>
      <c r="AE1302" s="6">
        <v>0</v>
      </c>
      <c r="AF1302" s="6">
        <v>0</v>
      </c>
      <c r="AG1302" s="6">
        <v>0</v>
      </c>
      <c r="AH1302" s="6">
        <v>0</v>
      </c>
      <c r="AI1302" s="6">
        <v>0</v>
      </c>
      <c r="AJ1302" s="6">
        <v>0</v>
      </c>
      <c r="AK1302" s="6">
        <v>0</v>
      </c>
      <c r="AL1302" s="6">
        <v>0</v>
      </c>
      <c r="AM1302" s="6">
        <v>0</v>
      </c>
    </row>
    <row r="1303" spans="1:39" ht="15.75">
      <c r="A1303" s="9"/>
      <c r="B1303" s="32" t="s">
        <v>198</v>
      </c>
      <c r="C1303" s="12"/>
      <c r="D1303" s="6">
        <v>0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0</v>
      </c>
      <c r="X1303" s="6">
        <v>0</v>
      </c>
      <c r="Y1303" s="6">
        <v>0</v>
      </c>
      <c r="Z1303" s="6">
        <v>0</v>
      </c>
      <c r="AA1303" s="6">
        <v>0</v>
      </c>
      <c r="AB1303" s="6">
        <v>0</v>
      </c>
      <c r="AC1303" s="6">
        <v>0</v>
      </c>
      <c r="AD1303" s="6">
        <v>0</v>
      </c>
      <c r="AE1303" s="6">
        <v>0</v>
      </c>
      <c r="AF1303" s="6">
        <v>0</v>
      </c>
      <c r="AG1303" s="6">
        <v>0</v>
      </c>
      <c r="AH1303" s="6">
        <v>0</v>
      </c>
      <c r="AI1303" s="6">
        <v>0</v>
      </c>
      <c r="AJ1303" s="6">
        <v>0</v>
      </c>
      <c r="AK1303" s="6">
        <v>0</v>
      </c>
      <c r="AL1303" s="6">
        <v>0</v>
      </c>
      <c r="AM1303" s="6">
        <v>0</v>
      </c>
    </row>
    <row r="1304" spans="1:39" ht="15.75">
      <c r="A1304" s="9"/>
      <c r="B1304" s="32" t="s">
        <v>123</v>
      </c>
      <c r="C1304" s="12"/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0</v>
      </c>
      <c r="X1304" s="6">
        <v>0</v>
      </c>
      <c r="Y1304" s="6">
        <v>0</v>
      </c>
      <c r="Z1304" s="6">
        <v>0</v>
      </c>
      <c r="AA1304" s="6">
        <v>0</v>
      </c>
      <c r="AB1304" s="6">
        <v>0</v>
      </c>
      <c r="AC1304" s="6">
        <v>0</v>
      </c>
      <c r="AD1304" s="6">
        <v>0</v>
      </c>
      <c r="AE1304" s="6">
        <v>0</v>
      </c>
      <c r="AF1304" s="6">
        <v>0</v>
      </c>
      <c r="AG1304" s="6">
        <v>0</v>
      </c>
      <c r="AH1304" s="6">
        <v>0</v>
      </c>
      <c r="AI1304" s="6">
        <v>0</v>
      </c>
      <c r="AJ1304" s="6">
        <v>0</v>
      </c>
      <c r="AK1304" s="6">
        <v>0</v>
      </c>
      <c r="AL1304" s="6">
        <v>0</v>
      </c>
      <c r="AM1304" s="6">
        <v>0</v>
      </c>
    </row>
    <row r="1305" spans="1:39" ht="30">
      <c r="A1305" s="9"/>
      <c r="B1305" s="42" t="s">
        <v>684</v>
      </c>
      <c r="C1305" s="12" t="s">
        <v>960</v>
      </c>
      <c r="D1305" s="6">
        <v>0</v>
      </c>
      <c r="E1305" s="6">
        <v>0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6">
        <v>0</v>
      </c>
      <c r="Z1305" s="6">
        <v>0</v>
      </c>
      <c r="AA1305" s="6">
        <v>0</v>
      </c>
      <c r="AB1305" s="6">
        <v>0</v>
      </c>
      <c r="AC1305" s="6">
        <v>0</v>
      </c>
      <c r="AD1305" s="6">
        <v>0</v>
      </c>
      <c r="AE1305" s="6">
        <v>0</v>
      </c>
      <c r="AF1305" s="6">
        <v>0</v>
      </c>
      <c r="AG1305" s="6">
        <v>0</v>
      </c>
      <c r="AH1305" s="6">
        <v>0</v>
      </c>
      <c r="AI1305" s="6">
        <v>0</v>
      </c>
      <c r="AJ1305" s="6">
        <v>0</v>
      </c>
      <c r="AK1305" s="6">
        <v>0</v>
      </c>
      <c r="AL1305" s="6">
        <v>0</v>
      </c>
      <c r="AM1305" s="6">
        <v>0</v>
      </c>
    </row>
    <row r="1306" spans="1:39" ht="30">
      <c r="A1306" s="9"/>
      <c r="B1306" s="42" t="s">
        <v>685</v>
      </c>
      <c r="C1306" s="12" t="s">
        <v>960</v>
      </c>
      <c r="D1306" s="6">
        <v>0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  <c r="AB1306" s="6">
        <v>0</v>
      </c>
      <c r="AC1306" s="6">
        <v>0</v>
      </c>
      <c r="AD1306" s="6">
        <v>0</v>
      </c>
      <c r="AE1306" s="6">
        <v>0</v>
      </c>
      <c r="AF1306" s="6">
        <v>0</v>
      </c>
      <c r="AG1306" s="6">
        <v>0</v>
      </c>
      <c r="AH1306" s="6">
        <v>0</v>
      </c>
      <c r="AI1306" s="6">
        <v>0</v>
      </c>
      <c r="AJ1306" s="6">
        <v>0</v>
      </c>
      <c r="AK1306" s="6">
        <v>0</v>
      </c>
      <c r="AL1306" s="6">
        <v>0</v>
      </c>
      <c r="AM1306" s="6">
        <v>0</v>
      </c>
    </row>
    <row r="1307" spans="1:39" ht="30">
      <c r="A1307" s="9"/>
      <c r="B1307" s="42" t="s">
        <v>686</v>
      </c>
      <c r="C1307" s="12" t="s">
        <v>960</v>
      </c>
      <c r="D1307" s="6">
        <v>0</v>
      </c>
      <c r="E1307" s="6">
        <v>0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  <c r="AB1307" s="6">
        <v>0</v>
      </c>
      <c r="AC1307" s="6">
        <v>0</v>
      </c>
      <c r="AD1307" s="6">
        <v>0</v>
      </c>
      <c r="AE1307" s="6">
        <v>0</v>
      </c>
      <c r="AF1307" s="6">
        <v>0</v>
      </c>
      <c r="AG1307" s="6">
        <v>0</v>
      </c>
      <c r="AH1307" s="6">
        <v>0</v>
      </c>
      <c r="AI1307" s="6">
        <v>0</v>
      </c>
      <c r="AJ1307" s="6">
        <v>0</v>
      </c>
      <c r="AK1307" s="6">
        <v>0</v>
      </c>
      <c r="AL1307" s="6">
        <v>0</v>
      </c>
      <c r="AM1307" s="6">
        <v>0</v>
      </c>
    </row>
    <row r="1308" spans="1:39" ht="30">
      <c r="A1308" s="9"/>
      <c r="B1308" s="42" t="s">
        <v>687</v>
      </c>
      <c r="C1308" s="12" t="s">
        <v>960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 s="6">
        <v>0</v>
      </c>
      <c r="X1308" s="6">
        <v>0</v>
      </c>
      <c r="Y1308" s="6">
        <v>0</v>
      </c>
      <c r="Z1308" s="6">
        <v>0</v>
      </c>
      <c r="AA1308" s="6">
        <v>0</v>
      </c>
      <c r="AB1308" s="6">
        <v>0</v>
      </c>
      <c r="AC1308" s="6">
        <v>0</v>
      </c>
      <c r="AD1308" s="6">
        <v>0</v>
      </c>
      <c r="AE1308" s="6">
        <v>0</v>
      </c>
      <c r="AF1308" s="6">
        <v>0</v>
      </c>
      <c r="AG1308" s="6">
        <v>0</v>
      </c>
      <c r="AH1308" s="6">
        <v>0</v>
      </c>
      <c r="AI1308" s="6">
        <v>0</v>
      </c>
      <c r="AJ1308" s="6">
        <v>0</v>
      </c>
      <c r="AK1308" s="6">
        <v>0</v>
      </c>
      <c r="AL1308" s="6">
        <v>0</v>
      </c>
      <c r="AM1308" s="6">
        <v>0</v>
      </c>
    </row>
    <row r="1309" spans="1:39" ht="30">
      <c r="A1309" s="9"/>
      <c r="B1309" s="42" t="s">
        <v>688</v>
      </c>
      <c r="C1309" s="12" t="s">
        <v>960</v>
      </c>
      <c r="D1309" s="6">
        <v>0</v>
      </c>
      <c r="E1309" s="6">
        <v>0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  <c r="V1309" s="6">
        <v>0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0</v>
      </c>
      <c r="AC1309" s="6">
        <v>0</v>
      </c>
      <c r="AD1309" s="6">
        <v>0</v>
      </c>
      <c r="AE1309" s="6">
        <v>0</v>
      </c>
      <c r="AF1309" s="6">
        <v>0</v>
      </c>
      <c r="AG1309" s="6">
        <v>0</v>
      </c>
      <c r="AH1309" s="6">
        <v>0</v>
      </c>
      <c r="AI1309" s="6">
        <v>0</v>
      </c>
      <c r="AJ1309" s="6">
        <v>0</v>
      </c>
      <c r="AK1309" s="6">
        <v>0</v>
      </c>
      <c r="AL1309" s="6">
        <v>0</v>
      </c>
      <c r="AM1309" s="6">
        <v>0</v>
      </c>
    </row>
    <row r="1310" spans="1:39" ht="30">
      <c r="A1310" s="9"/>
      <c r="B1310" s="42" t="s">
        <v>689</v>
      </c>
      <c r="C1310" s="12" t="s">
        <v>960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0</v>
      </c>
      <c r="AB1310" s="6">
        <v>0</v>
      </c>
      <c r="AC1310" s="6">
        <v>0</v>
      </c>
      <c r="AD1310" s="6">
        <v>0</v>
      </c>
      <c r="AE1310" s="6">
        <v>0</v>
      </c>
      <c r="AF1310" s="6">
        <v>0</v>
      </c>
      <c r="AG1310" s="6">
        <v>0</v>
      </c>
      <c r="AH1310" s="6">
        <v>0</v>
      </c>
      <c r="AI1310" s="6">
        <v>0</v>
      </c>
      <c r="AJ1310" s="6">
        <v>0</v>
      </c>
      <c r="AK1310" s="6">
        <v>0</v>
      </c>
      <c r="AL1310" s="6">
        <v>0</v>
      </c>
      <c r="AM1310" s="6">
        <v>0</v>
      </c>
    </row>
    <row r="1311" spans="1:39" ht="30">
      <c r="A1311" s="9"/>
      <c r="B1311" s="42" t="s">
        <v>690</v>
      </c>
      <c r="C1311" s="12" t="s">
        <v>960</v>
      </c>
      <c r="D1311" s="6">
        <v>0</v>
      </c>
      <c r="E1311" s="6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  <c r="AB1311" s="6">
        <v>0</v>
      </c>
      <c r="AC1311" s="6">
        <v>0</v>
      </c>
      <c r="AD1311" s="6">
        <v>0</v>
      </c>
      <c r="AE1311" s="6">
        <v>0</v>
      </c>
      <c r="AF1311" s="6">
        <v>0</v>
      </c>
      <c r="AG1311" s="6">
        <v>0</v>
      </c>
      <c r="AH1311" s="6">
        <v>0</v>
      </c>
      <c r="AI1311" s="6">
        <v>0</v>
      </c>
      <c r="AJ1311" s="6">
        <v>0</v>
      </c>
      <c r="AK1311" s="6">
        <v>0</v>
      </c>
      <c r="AL1311" s="6">
        <v>0</v>
      </c>
      <c r="AM1311" s="6">
        <v>0</v>
      </c>
    </row>
    <row r="1312" spans="1:39" ht="30">
      <c r="A1312" s="9"/>
      <c r="B1312" s="42" t="s">
        <v>691</v>
      </c>
      <c r="C1312" s="12" t="s">
        <v>960</v>
      </c>
      <c r="D1312" s="6">
        <v>0</v>
      </c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0</v>
      </c>
      <c r="V1312" s="6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  <c r="AB1312" s="6">
        <v>0</v>
      </c>
      <c r="AC1312" s="6">
        <v>0</v>
      </c>
      <c r="AD1312" s="6">
        <v>0</v>
      </c>
      <c r="AE1312" s="6">
        <v>0</v>
      </c>
      <c r="AF1312" s="6">
        <v>0</v>
      </c>
      <c r="AG1312" s="6">
        <v>0</v>
      </c>
      <c r="AH1312" s="6">
        <v>0</v>
      </c>
      <c r="AI1312" s="6">
        <v>0</v>
      </c>
      <c r="AJ1312" s="6">
        <v>0</v>
      </c>
      <c r="AK1312" s="6">
        <v>0</v>
      </c>
      <c r="AL1312" s="6">
        <v>0</v>
      </c>
      <c r="AM1312" s="6">
        <v>0</v>
      </c>
    </row>
    <row r="1313" spans="1:39" ht="30">
      <c r="A1313" s="9"/>
      <c r="B1313" s="42" t="s">
        <v>692</v>
      </c>
      <c r="C1313" s="12" t="s">
        <v>960</v>
      </c>
      <c r="D1313" s="6">
        <v>0</v>
      </c>
      <c r="E1313" s="6">
        <v>0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0</v>
      </c>
      <c r="W1313" s="6">
        <v>0</v>
      </c>
      <c r="X1313" s="6">
        <v>0</v>
      </c>
      <c r="Y1313" s="6">
        <v>0</v>
      </c>
      <c r="Z1313" s="6">
        <v>0</v>
      </c>
      <c r="AA1313" s="6">
        <v>0</v>
      </c>
      <c r="AB1313" s="6">
        <v>0</v>
      </c>
      <c r="AC1313" s="6">
        <v>0</v>
      </c>
      <c r="AD1313" s="6">
        <v>0</v>
      </c>
      <c r="AE1313" s="6">
        <v>0</v>
      </c>
      <c r="AF1313" s="6">
        <v>0</v>
      </c>
      <c r="AG1313" s="6">
        <v>0</v>
      </c>
      <c r="AH1313" s="6">
        <v>0</v>
      </c>
      <c r="AI1313" s="6">
        <v>0</v>
      </c>
      <c r="AJ1313" s="6">
        <v>0</v>
      </c>
      <c r="AK1313" s="6">
        <v>0</v>
      </c>
      <c r="AL1313" s="6">
        <v>0</v>
      </c>
      <c r="AM1313" s="6">
        <v>0</v>
      </c>
    </row>
    <row r="1314" spans="1:39" ht="30">
      <c r="A1314" s="9"/>
      <c r="B1314" s="42" t="s">
        <v>693</v>
      </c>
      <c r="C1314" s="12" t="s">
        <v>960</v>
      </c>
      <c r="D1314" s="6">
        <v>0</v>
      </c>
      <c r="E1314" s="6">
        <v>0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0</v>
      </c>
      <c r="AB1314" s="6">
        <v>0</v>
      </c>
      <c r="AC1314" s="6">
        <v>0</v>
      </c>
      <c r="AD1314" s="6">
        <v>0</v>
      </c>
      <c r="AE1314" s="6">
        <v>0</v>
      </c>
      <c r="AF1314" s="6">
        <v>0</v>
      </c>
      <c r="AG1314" s="6">
        <v>0</v>
      </c>
      <c r="AH1314" s="6">
        <v>0</v>
      </c>
      <c r="AI1314" s="6">
        <v>0</v>
      </c>
      <c r="AJ1314" s="6">
        <v>0</v>
      </c>
      <c r="AK1314" s="6">
        <v>0</v>
      </c>
      <c r="AL1314" s="6">
        <v>0</v>
      </c>
      <c r="AM1314" s="6">
        <v>0</v>
      </c>
    </row>
    <row r="1315" spans="1:39" ht="30">
      <c r="A1315" s="9"/>
      <c r="B1315" s="42" t="s">
        <v>694</v>
      </c>
      <c r="C1315" s="12" t="s">
        <v>960</v>
      </c>
      <c r="D1315" s="6">
        <v>0</v>
      </c>
      <c r="E1315" s="6">
        <v>0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  <c r="T1315" s="6">
        <v>0</v>
      </c>
      <c r="U1315" s="6">
        <v>0</v>
      </c>
      <c r="V1315" s="6">
        <v>0</v>
      </c>
      <c r="W1315" s="6">
        <v>0</v>
      </c>
      <c r="X1315" s="6">
        <v>0</v>
      </c>
      <c r="Y1315" s="6">
        <v>0</v>
      </c>
      <c r="Z1315" s="6">
        <v>0</v>
      </c>
      <c r="AA1315" s="6">
        <v>0</v>
      </c>
      <c r="AB1315" s="6">
        <v>0</v>
      </c>
      <c r="AC1315" s="6">
        <v>0</v>
      </c>
      <c r="AD1315" s="6">
        <v>0</v>
      </c>
      <c r="AE1315" s="6">
        <v>0</v>
      </c>
      <c r="AF1315" s="6">
        <v>0</v>
      </c>
      <c r="AG1315" s="6">
        <v>0</v>
      </c>
      <c r="AH1315" s="6">
        <v>0</v>
      </c>
      <c r="AI1315" s="6">
        <v>0</v>
      </c>
      <c r="AJ1315" s="6">
        <v>0</v>
      </c>
      <c r="AK1315" s="6">
        <v>0</v>
      </c>
      <c r="AL1315" s="6">
        <v>0</v>
      </c>
      <c r="AM1315" s="6">
        <v>0</v>
      </c>
    </row>
    <row r="1316" spans="1:39" ht="30">
      <c r="A1316" s="9"/>
      <c r="B1316" s="42" t="s">
        <v>695</v>
      </c>
      <c r="C1316" s="12" t="s">
        <v>960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0</v>
      </c>
      <c r="AB1316" s="6">
        <v>0</v>
      </c>
      <c r="AC1316" s="6">
        <v>0</v>
      </c>
      <c r="AD1316" s="6">
        <v>0</v>
      </c>
      <c r="AE1316" s="6">
        <v>0</v>
      </c>
      <c r="AF1316" s="6">
        <v>0</v>
      </c>
      <c r="AG1316" s="6">
        <v>0</v>
      </c>
      <c r="AH1316" s="6">
        <v>0</v>
      </c>
      <c r="AI1316" s="6">
        <v>0</v>
      </c>
      <c r="AJ1316" s="6">
        <v>0</v>
      </c>
      <c r="AK1316" s="6">
        <v>0</v>
      </c>
      <c r="AL1316" s="6">
        <v>0</v>
      </c>
      <c r="AM1316" s="6">
        <v>0</v>
      </c>
    </row>
    <row r="1317" spans="1:39" ht="30">
      <c r="A1317" s="9"/>
      <c r="B1317" s="42" t="s">
        <v>696</v>
      </c>
      <c r="C1317" s="12" t="s">
        <v>960</v>
      </c>
      <c r="D1317" s="6">
        <v>0</v>
      </c>
      <c r="E1317" s="6">
        <v>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6">
        <v>0</v>
      </c>
      <c r="Z1317" s="6">
        <v>0</v>
      </c>
      <c r="AA1317" s="6">
        <v>0</v>
      </c>
      <c r="AB1317" s="6">
        <v>0</v>
      </c>
      <c r="AC1317" s="6">
        <v>0</v>
      </c>
      <c r="AD1317" s="6">
        <v>0</v>
      </c>
      <c r="AE1317" s="6">
        <v>0</v>
      </c>
      <c r="AF1317" s="6">
        <v>0</v>
      </c>
      <c r="AG1317" s="6">
        <v>0</v>
      </c>
      <c r="AH1317" s="6">
        <v>0</v>
      </c>
      <c r="AI1317" s="6">
        <v>0</v>
      </c>
      <c r="AJ1317" s="6">
        <v>0</v>
      </c>
      <c r="AK1317" s="6">
        <v>0</v>
      </c>
      <c r="AL1317" s="6">
        <v>0</v>
      </c>
      <c r="AM1317" s="6">
        <v>0</v>
      </c>
    </row>
    <row r="1318" spans="1:39" ht="30">
      <c r="A1318" s="9"/>
      <c r="B1318" s="42" t="s">
        <v>697</v>
      </c>
      <c r="C1318" s="12" t="s">
        <v>960</v>
      </c>
      <c r="D1318" s="6">
        <v>0</v>
      </c>
      <c r="E1318" s="6">
        <v>0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  <c r="V1318" s="6">
        <v>0</v>
      </c>
      <c r="W1318" s="6">
        <v>0</v>
      </c>
      <c r="X1318" s="6">
        <v>0</v>
      </c>
      <c r="Y1318" s="6">
        <v>0</v>
      </c>
      <c r="Z1318" s="6">
        <v>0</v>
      </c>
      <c r="AA1318" s="6">
        <v>0</v>
      </c>
      <c r="AB1318" s="6">
        <v>0</v>
      </c>
      <c r="AC1318" s="6">
        <v>0</v>
      </c>
      <c r="AD1318" s="6">
        <v>0</v>
      </c>
      <c r="AE1318" s="6">
        <v>0</v>
      </c>
      <c r="AF1318" s="6">
        <v>0</v>
      </c>
      <c r="AG1318" s="6">
        <v>0</v>
      </c>
      <c r="AH1318" s="6">
        <v>0</v>
      </c>
      <c r="AI1318" s="6">
        <v>0</v>
      </c>
      <c r="AJ1318" s="6">
        <v>0</v>
      </c>
      <c r="AK1318" s="6">
        <v>0</v>
      </c>
      <c r="AL1318" s="6">
        <v>0</v>
      </c>
      <c r="AM1318" s="6">
        <v>0</v>
      </c>
    </row>
    <row r="1319" spans="1:39" ht="30">
      <c r="A1319" s="9"/>
      <c r="B1319" s="42" t="s">
        <v>698</v>
      </c>
      <c r="C1319" s="12" t="s">
        <v>960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0</v>
      </c>
      <c r="Z1319" s="6">
        <v>0</v>
      </c>
      <c r="AA1319" s="6">
        <v>0</v>
      </c>
      <c r="AB1319" s="6">
        <v>0</v>
      </c>
      <c r="AC1319" s="6">
        <v>0</v>
      </c>
      <c r="AD1319" s="6">
        <v>0</v>
      </c>
      <c r="AE1319" s="6">
        <v>0</v>
      </c>
      <c r="AF1319" s="6">
        <v>0</v>
      </c>
      <c r="AG1319" s="6">
        <v>0</v>
      </c>
      <c r="AH1319" s="6">
        <v>0</v>
      </c>
      <c r="AI1319" s="6">
        <v>0</v>
      </c>
      <c r="AJ1319" s="6">
        <v>0</v>
      </c>
      <c r="AK1319" s="6">
        <v>0</v>
      </c>
      <c r="AL1319" s="6">
        <v>0</v>
      </c>
      <c r="AM1319" s="6">
        <v>0</v>
      </c>
    </row>
    <row r="1320" spans="1:39" ht="30">
      <c r="A1320" s="9"/>
      <c r="B1320" s="42" t="s">
        <v>699</v>
      </c>
      <c r="C1320" s="12" t="s">
        <v>960</v>
      </c>
      <c r="D1320" s="6">
        <v>0</v>
      </c>
      <c r="E1320" s="6">
        <v>0</v>
      </c>
      <c r="F1320" s="6">
        <v>0</v>
      </c>
      <c r="G1320" s="6">
        <v>0</v>
      </c>
      <c r="H1320" s="6">
        <v>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  <c r="T1320" s="6">
        <v>0</v>
      </c>
      <c r="U1320" s="6">
        <v>0</v>
      </c>
      <c r="V1320" s="6">
        <v>0</v>
      </c>
      <c r="W1320" s="6">
        <v>0</v>
      </c>
      <c r="X1320" s="6">
        <v>0</v>
      </c>
      <c r="Y1320" s="6">
        <v>0</v>
      </c>
      <c r="Z1320" s="6">
        <v>0</v>
      </c>
      <c r="AA1320" s="6">
        <v>0</v>
      </c>
      <c r="AB1320" s="6">
        <v>0</v>
      </c>
      <c r="AC1320" s="6">
        <v>0</v>
      </c>
      <c r="AD1320" s="6">
        <v>0</v>
      </c>
      <c r="AE1320" s="6">
        <v>0</v>
      </c>
      <c r="AF1320" s="6">
        <v>0</v>
      </c>
      <c r="AG1320" s="6">
        <v>0</v>
      </c>
      <c r="AH1320" s="6">
        <v>0</v>
      </c>
      <c r="AI1320" s="6">
        <v>0</v>
      </c>
      <c r="AJ1320" s="6">
        <v>0</v>
      </c>
      <c r="AK1320" s="6">
        <v>0</v>
      </c>
      <c r="AL1320" s="6">
        <v>0</v>
      </c>
      <c r="AM1320" s="6">
        <v>0</v>
      </c>
    </row>
    <row r="1321" spans="1:39" ht="30">
      <c r="A1321" s="9"/>
      <c r="B1321" s="42" t="s">
        <v>700</v>
      </c>
      <c r="C1321" s="12" t="s">
        <v>960</v>
      </c>
      <c r="D1321" s="6">
        <v>0</v>
      </c>
      <c r="E1321" s="6">
        <v>0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  <c r="V1321" s="6">
        <v>0</v>
      </c>
      <c r="W1321" s="6">
        <v>0</v>
      </c>
      <c r="X1321" s="6">
        <v>0</v>
      </c>
      <c r="Y1321" s="6">
        <v>0</v>
      </c>
      <c r="Z1321" s="6">
        <v>0</v>
      </c>
      <c r="AA1321" s="6">
        <v>0</v>
      </c>
      <c r="AB1321" s="6">
        <v>0</v>
      </c>
      <c r="AC1321" s="6">
        <v>0</v>
      </c>
      <c r="AD1321" s="6">
        <v>0</v>
      </c>
      <c r="AE1321" s="6">
        <v>0</v>
      </c>
      <c r="AF1321" s="6">
        <v>0</v>
      </c>
      <c r="AG1321" s="6">
        <v>0</v>
      </c>
      <c r="AH1321" s="6">
        <v>0</v>
      </c>
      <c r="AI1321" s="6">
        <v>0</v>
      </c>
      <c r="AJ1321" s="6">
        <v>0</v>
      </c>
      <c r="AK1321" s="6">
        <v>0</v>
      </c>
      <c r="AL1321" s="6">
        <v>0</v>
      </c>
      <c r="AM1321" s="6">
        <v>0</v>
      </c>
    </row>
    <row r="1322" spans="1:39" ht="30">
      <c r="A1322" s="9"/>
      <c r="B1322" s="42" t="s">
        <v>701</v>
      </c>
      <c r="C1322" s="12" t="s">
        <v>960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6">
        <v>0</v>
      </c>
      <c r="AB1322" s="6">
        <v>0</v>
      </c>
      <c r="AC1322" s="6">
        <v>0</v>
      </c>
      <c r="AD1322" s="6">
        <v>0</v>
      </c>
      <c r="AE1322" s="6">
        <v>0</v>
      </c>
      <c r="AF1322" s="6">
        <v>0</v>
      </c>
      <c r="AG1322" s="6">
        <v>0</v>
      </c>
      <c r="AH1322" s="6">
        <v>0</v>
      </c>
      <c r="AI1322" s="6">
        <v>0</v>
      </c>
      <c r="AJ1322" s="6">
        <v>0</v>
      </c>
      <c r="AK1322" s="6">
        <v>0</v>
      </c>
      <c r="AL1322" s="6">
        <v>0</v>
      </c>
      <c r="AM1322" s="6">
        <v>0</v>
      </c>
    </row>
    <row r="1323" spans="1:39" ht="30">
      <c r="A1323" s="9"/>
      <c r="B1323" s="42" t="s">
        <v>702</v>
      </c>
      <c r="C1323" s="12" t="s">
        <v>960</v>
      </c>
      <c r="D1323" s="6">
        <v>0</v>
      </c>
      <c r="E1323" s="6">
        <v>0</v>
      </c>
      <c r="F1323" s="6">
        <v>0</v>
      </c>
      <c r="G1323" s="6"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  <c r="T1323" s="6">
        <v>0</v>
      </c>
      <c r="U1323" s="6">
        <v>0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6">
        <v>0</v>
      </c>
      <c r="AB1323" s="6">
        <v>0</v>
      </c>
      <c r="AC1323" s="6">
        <v>0</v>
      </c>
      <c r="AD1323" s="6">
        <v>0</v>
      </c>
      <c r="AE1323" s="6">
        <v>0</v>
      </c>
      <c r="AF1323" s="6">
        <v>0</v>
      </c>
      <c r="AG1323" s="6">
        <v>0</v>
      </c>
      <c r="AH1323" s="6">
        <v>0</v>
      </c>
      <c r="AI1323" s="6">
        <v>0</v>
      </c>
      <c r="AJ1323" s="6">
        <v>0</v>
      </c>
      <c r="AK1323" s="6">
        <v>0</v>
      </c>
      <c r="AL1323" s="6">
        <v>0</v>
      </c>
      <c r="AM1323" s="6">
        <v>0</v>
      </c>
    </row>
    <row r="1324" spans="1:39" ht="30">
      <c r="A1324" s="9"/>
      <c r="B1324" s="42" t="s">
        <v>703</v>
      </c>
      <c r="C1324" s="12" t="s">
        <v>960</v>
      </c>
      <c r="D1324" s="6">
        <v>0</v>
      </c>
      <c r="E1324" s="6">
        <v>0</v>
      </c>
      <c r="F1324" s="6">
        <v>0</v>
      </c>
      <c r="G1324" s="6">
        <v>0</v>
      </c>
      <c r="H1324" s="6">
        <v>0</v>
      </c>
      <c r="I1324" s="6">
        <v>0</v>
      </c>
      <c r="J1324" s="6">
        <v>0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  <c r="T1324" s="6">
        <v>0</v>
      </c>
      <c r="U1324" s="6">
        <v>0</v>
      </c>
      <c r="V1324" s="6">
        <v>0</v>
      </c>
      <c r="W1324" s="6">
        <v>0</v>
      </c>
      <c r="X1324" s="6">
        <v>0</v>
      </c>
      <c r="Y1324" s="6">
        <v>0</v>
      </c>
      <c r="Z1324" s="6">
        <v>0</v>
      </c>
      <c r="AA1324" s="6">
        <v>0</v>
      </c>
      <c r="AB1324" s="6">
        <v>0</v>
      </c>
      <c r="AC1324" s="6">
        <v>0</v>
      </c>
      <c r="AD1324" s="6">
        <v>0</v>
      </c>
      <c r="AE1324" s="6">
        <v>0</v>
      </c>
      <c r="AF1324" s="6">
        <v>0</v>
      </c>
      <c r="AG1324" s="6">
        <v>0</v>
      </c>
      <c r="AH1324" s="6">
        <v>0</v>
      </c>
      <c r="AI1324" s="6">
        <v>0</v>
      </c>
      <c r="AJ1324" s="6">
        <v>0</v>
      </c>
      <c r="AK1324" s="6">
        <v>0</v>
      </c>
      <c r="AL1324" s="6">
        <v>0</v>
      </c>
      <c r="AM1324" s="6">
        <v>0</v>
      </c>
    </row>
    <row r="1325" spans="1:39" ht="30">
      <c r="A1325" s="9"/>
      <c r="B1325" s="42" t="s">
        <v>704</v>
      </c>
      <c r="C1325" s="12" t="s">
        <v>960</v>
      </c>
      <c r="D1325" s="6">
        <v>0</v>
      </c>
      <c r="E1325" s="6">
        <v>0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  <c r="V1325" s="6">
        <v>0</v>
      </c>
      <c r="W1325" s="6">
        <v>0</v>
      </c>
      <c r="X1325" s="6">
        <v>0</v>
      </c>
      <c r="Y1325" s="6">
        <v>0</v>
      </c>
      <c r="Z1325" s="6">
        <v>0</v>
      </c>
      <c r="AA1325" s="6">
        <v>0</v>
      </c>
      <c r="AB1325" s="6">
        <v>0</v>
      </c>
      <c r="AC1325" s="6">
        <v>0</v>
      </c>
      <c r="AD1325" s="6">
        <v>0</v>
      </c>
      <c r="AE1325" s="6">
        <v>0</v>
      </c>
      <c r="AF1325" s="6">
        <v>0</v>
      </c>
      <c r="AG1325" s="6">
        <v>0</v>
      </c>
      <c r="AH1325" s="6">
        <v>0</v>
      </c>
      <c r="AI1325" s="6">
        <v>0</v>
      </c>
      <c r="AJ1325" s="6">
        <v>0</v>
      </c>
      <c r="AK1325" s="6">
        <v>0</v>
      </c>
      <c r="AL1325" s="6">
        <v>0</v>
      </c>
      <c r="AM1325" s="6">
        <v>0</v>
      </c>
    </row>
    <row r="1326" spans="1:39" ht="30">
      <c r="A1326" s="9"/>
      <c r="B1326" s="42" t="s">
        <v>705</v>
      </c>
      <c r="C1326" s="12" t="s">
        <v>960</v>
      </c>
      <c r="D1326" s="6">
        <v>0</v>
      </c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0</v>
      </c>
      <c r="AB1326" s="6">
        <v>0</v>
      </c>
      <c r="AC1326" s="6">
        <v>0</v>
      </c>
      <c r="AD1326" s="6">
        <v>0</v>
      </c>
      <c r="AE1326" s="6">
        <v>0</v>
      </c>
      <c r="AF1326" s="6">
        <v>0</v>
      </c>
      <c r="AG1326" s="6">
        <v>0</v>
      </c>
      <c r="AH1326" s="6">
        <v>0</v>
      </c>
      <c r="AI1326" s="6">
        <v>0</v>
      </c>
      <c r="AJ1326" s="6">
        <v>0</v>
      </c>
      <c r="AK1326" s="6">
        <v>0</v>
      </c>
      <c r="AL1326" s="6">
        <v>0</v>
      </c>
      <c r="AM1326" s="6">
        <v>0</v>
      </c>
    </row>
    <row r="1327" spans="1:39" ht="30">
      <c r="A1327" s="9"/>
      <c r="B1327" s="42" t="s">
        <v>706</v>
      </c>
      <c r="C1327" s="12" t="s">
        <v>960</v>
      </c>
      <c r="D1327" s="6">
        <v>0</v>
      </c>
      <c r="E1327" s="6">
        <v>0</v>
      </c>
      <c r="F1327" s="6">
        <v>0</v>
      </c>
      <c r="G1327" s="6">
        <v>0</v>
      </c>
      <c r="H1327" s="6">
        <v>0</v>
      </c>
      <c r="I1327" s="6">
        <v>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  <c r="T1327" s="6">
        <v>0</v>
      </c>
      <c r="U1327" s="6">
        <v>0</v>
      </c>
      <c r="V1327" s="6">
        <v>0</v>
      </c>
      <c r="W1327" s="6">
        <v>0</v>
      </c>
      <c r="X1327" s="6">
        <v>0</v>
      </c>
      <c r="Y1327" s="6">
        <v>0</v>
      </c>
      <c r="Z1327" s="6">
        <v>0</v>
      </c>
      <c r="AA1327" s="6">
        <v>0</v>
      </c>
      <c r="AB1327" s="6">
        <v>0</v>
      </c>
      <c r="AC1327" s="6">
        <v>0</v>
      </c>
      <c r="AD1327" s="6">
        <v>0</v>
      </c>
      <c r="AE1327" s="6">
        <v>0</v>
      </c>
      <c r="AF1327" s="6">
        <v>0</v>
      </c>
      <c r="AG1327" s="6">
        <v>0</v>
      </c>
      <c r="AH1327" s="6">
        <v>0</v>
      </c>
      <c r="AI1327" s="6">
        <v>0</v>
      </c>
      <c r="AJ1327" s="6">
        <v>0</v>
      </c>
      <c r="AK1327" s="6">
        <v>0</v>
      </c>
      <c r="AL1327" s="6">
        <v>0</v>
      </c>
      <c r="AM1327" s="6">
        <v>0</v>
      </c>
    </row>
    <row r="1328" spans="1:39" ht="30">
      <c r="A1328" s="9"/>
      <c r="B1328" s="42" t="s">
        <v>707</v>
      </c>
      <c r="C1328" s="12" t="s">
        <v>960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0</v>
      </c>
      <c r="AB1328" s="6">
        <v>0</v>
      </c>
      <c r="AC1328" s="6">
        <v>0</v>
      </c>
      <c r="AD1328" s="6">
        <v>0</v>
      </c>
      <c r="AE1328" s="6">
        <v>0</v>
      </c>
      <c r="AF1328" s="6">
        <v>0</v>
      </c>
      <c r="AG1328" s="6">
        <v>0</v>
      </c>
      <c r="AH1328" s="6">
        <v>0</v>
      </c>
      <c r="AI1328" s="6">
        <v>0</v>
      </c>
      <c r="AJ1328" s="6">
        <v>0</v>
      </c>
      <c r="AK1328" s="6">
        <v>0</v>
      </c>
      <c r="AL1328" s="6">
        <v>0</v>
      </c>
      <c r="AM1328" s="6">
        <v>0</v>
      </c>
    </row>
    <row r="1329" spans="1:39" ht="30">
      <c r="A1329" s="9"/>
      <c r="B1329" s="38" t="s">
        <v>1612</v>
      </c>
      <c r="C1329" s="12" t="s">
        <v>960</v>
      </c>
      <c r="D1329" s="6">
        <v>0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  <c r="V1329" s="6">
        <v>0</v>
      </c>
      <c r="W1329" s="6">
        <v>0</v>
      </c>
      <c r="X1329" s="6">
        <v>0</v>
      </c>
      <c r="Y1329" s="6">
        <v>0</v>
      </c>
      <c r="Z1329" s="6">
        <v>0</v>
      </c>
      <c r="AA1329" s="6">
        <v>0</v>
      </c>
      <c r="AB1329" s="6">
        <v>0</v>
      </c>
      <c r="AC1329" s="6">
        <v>0</v>
      </c>
      <c r="AD1329" s="6">
        <v>0</v>
      </c>
      <c r="AE1329" s="6">
        <v>0</v>
      </c>
      <c r="AF1329" s="6">
        <v>0</v>
      </c>
      <c r="AG1329" s="6">
        <v>0</v>
      </c>
      <c r="AH1329" s="6">
        <v>0</v>
      </c>
      <c r="AI1329" s="6">
        <v>0</v>
      </c>
      <c r="AJ1329" s="6">
        <v>0</v>
      </c>
      <c r="AK1329" s="6">
        <v>0</v>
      </c>
      <c r="AL1329" s="6">
        <v>0</v>
      </c>
      <c r="AM1329" s="6">
        <v>0</v>
      </c>
    </row>
    <row r="1330" spans="1:39" ht="15.75">
      <c r="A1330" s="9"/>
      <c r="B1330" s="32" t="s">
        <v>71</v>
      </c>
      <c r="C1330" s="12"/>
      <c r="D1330" s="6">
        <v>0</v>
      </c>
      <c r="E1330" s="6">
        <v>0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  <c r="V1330" s="6">
        <v>0</v>
      </c>
      <c r="W1330" s="6">
        <v>0</v>
      </c>
      <c r="X1330" s="6">
        <v>0</v>
      </c>
      <c r="Y1330" s="6">
        <v>0</v>
      </c>
      <c r="Z1330" s="6">
        <v>0</v>
      </c>
      <c r="AA1330" s="6">
        <v>0</v>
      </c>
      <c r="AB1330" s="6">
        <v>0</v>
      </c>
      <c r="AC1330" s="6">
        <v>0</v>
      </c>
      <c r="AD1330" s="6">
        <v>0</v>
      </c>
      <c r="AE1330" s="6">
        <v>0</v>
      </c>
      <c r="AF1330" s="6">
        <v>0</v>
      </c>
      <c r="AG1330" s="6">
        <v>0</v>
      </c>
      <c r="AH1330" s="6">
        <v>0</v>
      </c>
      <c r="AI1330" s="6">
        <v>0</v>
      </c>
      <c r="AJ1330" s="6">
        <v>0</v>
      </c>
      <c r="AK1330" s="6">
        <v>0</v>
      </c>
      <c r="AL1330" s="6">
        <v>0</v>
      </c>
      <c r="AM1330" s="6">
        <v>0</v>
      </c>
    </row>
    <row r="1331" spans="1:39" ht="30">
      <c r="A1331" s="9"/>
      <c r="B1331" s="38" t="s">
        <v>1576</v>
      </c>
      <c r="C1331" s="12" t="s">
        <v>960</v>
      </c>
      <c r="D1331" s="6">
        <v>0</v>
      </c>
      <c r="E1331" s="6">
        <v>0</v>
      </c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  <c r="T1331" s="6">
        <v>0</v>
      </c>
      <c r="U1331" s="6">
        <v>0</v>
      </c>
      <c r="V1331" s="6">
        <v>0</v>
      </c>
      <c r="W1331" s="6">
        <v>0</v>
      </c>
      <c r="X1331" s="6">
        <v>0</v>
      </c>
      <c r="Y1331" s="6">
        <v>0</v>
      </c>
      <c r="Z1331" s="6">
        <v>0</v>
      </c>
      <c r="AA1331" s="6">
        <v>0</v>
      </c>
      <c r="AB1331" s="6">
        <v>0</v>
      </c>
      <c r="AC1331" s="6">
        <v>0</v>
      </c>
      <c r="AD1331" s="6">
        <v>0</v>
      </c>
      <c r="AE1331" s="6">
        <v>0</v>
      </c>
      <c r="AF1331" s="6">
        <v>0</v>
      </c>
      <c r="AG1331" s="6">
        <v>0</v>
      </c>
      <c r="AH1331" s="6">
        <v>0</v>
      </c>
      <c r="AI1331" s="6">
        <v>0</v>
      </c>
      <c r="AJ1331" s="6">
        <v>0</v>
      </c>
      <c r="AK1331" s="6">
        <v>0</v>
      </c>
      <c r="AL1331" s="6">
        <v>0</v>
      </c>
      <c r="AM1331" s="6">
        <v>0</v>
      </c>
    </row>
    <row r="1332" spans="1:39" ht="15.75">
      <c r="A1332" s="9"/>
      <c r="B1332" s="32" t="s">
        <v>470</v>
      </c>
      <c r="C1332" s="12"/>
      <c r="D1332" s="6">
        <v>0</v>
      </c>
      <c r="E1332" s="6">
        <v>0</v>
      </c>
      <c r="F1332" s="6">
        <v>0</v>
      </c>
      <c r="G1332" s="6">
        <v>0</v>
      </c>
      <c r="H1332" s="6">
        <v>0</v>
      </c>
      <c r="I1332" s="6">
        <v>0</v>
      </c>
      <c r="J1332" s="6">
        <v>0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  <c r="T1332" s="6">
        <v>0</v>
      </c>
      <c r="U1332" s="6">
        <v>0</v>
      </c>
      <c r="V1332" s="6">
        <v>0</v>
      </c>
      <c r="W1332" s="6">
        <v>0</v>
      </c>
      <c r="X1332" s="6">
        <v>0</v>
      </c>
      <c r="Y1332" s="6">
        <v>0</v>
      </c>
      <c r="Z1332" s="6">
        <v>0</v>
      </c>
      <c r="AA1332" s="6">
        <v>0</v>
      </c>
      <c r="AB1332" s="6">
        <v>0</v>
      </c>
      <c r="AC1332" s="6">
        <v>0</v>
      </c>
      <c r="AD1332" s="6">
        <v>0</v>
      </c>
      <c r="AE1332" s="6">
        <v>0</v>
      </c>
      <c r="AF1332" s="6">
        <v>0</v>
      </c>
      <c r="AG1332" s="6">
        <v>0</v>
      </c>
      <c r="AH1332" s="6">
        <v>0</v>
      </c>
      <c r="AI1332" s="6">
        <v>0</v>
      </c>
      <c r="AJ1332" s="6">
        <v>0</v>
      </c>
      <c r="AK1332" s="6">
        <v>0</v>
      </c>
      <c r="AL1332" s="6">
        <v>0</v>
      </c>
      <c r="AM1332" s="6">
        <v>0</v>
      </c>
    </row>
    <row r="1333" spans="1:39" ht="30">
      <c r="A1333" s="9"/>
      <c r="B1333" s="42" t="s">
        <v>708</v>
      </c>
      <c r="C1333" s="12" t="s">
        <v>960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  <c r="V1333" s="6">
        <v>0</v>
      </c>
      <c r="W1333" s="6">
        <v>0</v>
      </c>
      <c r="X1333" s="6">
        <v>0</v>
      </c>
      <c r="Y1333" s="6">
        <v>0</v>
      </c>
      <c r="Z1333" s="6">
        <v>0</v>
      </c>
      <c r="AA1333" s="6">
        <v>0</v>
      </c>
      <c r="AB1333" s="6">
        <v>0</v>
      </c>
      <c r="AC1333" s="6">
        <v>0</v>
      </c>
      <c r="AD1333" s="6">
        <v>0</v>
      </c>
      <c r="AE1333" s="6">
        <v>0</v>
      </c>
      <c r="AF1333" s="6">
        <v>0</v>
      </c>
      <c r="AG1333" s="6">
        <v>0</v>
      </c>
      <c r="AH1333" s="6">
        <v>0</v>
      </c>
      <c r="AI1333" s="6">
        <v>0</v>
      </c>
      <c r="AJ1333" s="6">
        <v>0</v>
      </c>
      <c r="AK1333" s="6">
        <v>0</v>
      </c>
      <c r="AL1333" s="6">
        <v>0</v>
      </c>
      <c r="AM1333" s="6">
        <v>0</v>
      </c>
    </row>
    <row r="1334" spans="1:39" ht="30">
      <c r="A1334" s="9"/>
      <c r="B1334" s="42" t="s">
        <v>709</v>
      </c>
      <c r="C1334" s="12" t="s">
        <v>960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0</v>
      </c>
      <c r="X1334" s="6">
        <v>0</v>
      </c>
      <c r="Y1334" s="6">
        <v>0</v>
      </c>
      <c r="Z1334" s="6">
        <v>0</v>
      </c>
      <c r="AA1334" s="6">
        <v>0</v>
      </c>
      <c r="AB1334" s="6">
        <v>0</v>
      </c>
      <c r="AC1334" s="6">
        <v>0</v>
      </c>
      <c r="AD1334" s="6">
        <v>0</v>
      </c>
      <c r="AE1334" s="6">
        <v>0</v>
      </c>
      <c r="AF1334" s="6">
        <v>0</v>
      </c>
      <c r="AG1334" s="6">
        <v>0</v>
      </c>
      <c r="AH1334" s="6">
        <v>0</v>
      </c>
      <c r="AI1334" s="6">
        <v>0</v>
      </c>
      <c r="AJ1334" s="6">
        <v>0</v>
      </c>
      <c r="AK1334" s="6">
        <v>0</v>
      </c>
      <c r="AL1334" s="6">
        <v>0</v>
      </c>
      <c r="AM1334" s="6">
        <v>0</v>
      </c>
    </row>
    <row r="1335" spans="1:39" ht="30">
      <c r="A1335" s="9"/>
      <c r="B1335" s="42" t="s">
        <v>710</v>
      </c>
      <c r="C1335" s="12" t="s">
        <v>960</v>
      </c>
      <c r="D1335" s="6">
        <v>0</v>
      </c>
      <c r="E1335" s="6">
        <v>0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  <c r="T1335" s="6">
        <v>0</v>
      </c>
      <c r="U1335" s="6">
        <v>0</v>
      </c>
      <c r="V1335" s="6">
        <v>0</v>
      </c>
      <c r="W1335" s="6">
        <v>0</v>
      </c>
      <c r="X1335" s="6">
        <v>0</v>
      </c>
      <c r="Y1335" s="6">
        <v>0</v>
      </c>
      <c r="Z1335" s="6">
        <v>0</v>
      </c>
      <c r="AA1335" s="6">
        <v>0</v>
      </c>
      <c r="AB1335" s="6">
        <v>0</v>
      </c>
      <c r="AC1335" s="6">
        <v>0</v>
      </c>
      <c r="AD1335" s="6">
        <v>0</v>
      </c>
      <c r="AE1335" s="6">
        <v>0</v>
      </c>
      <c r="AF1335" s="6">
        <v>0</v>
      </c>
      <c r="AG1335" s="6">
        <v>0</v>
      </c>
      <c r="AH1335" s="6">
        <v>0</v>
      </c>
      <c r="AI1335" s="6">
        <v>0</v>
      </c>
      <c r="AJ1335" s="6">
        <v>0</v>
      </c>
      <c r="AK1335" s="6">
        <v>0</v>
      </c>
      <c r="AL1335" s="6">
        <v>0</v>
      </c>
      <c r="AM1335" s="6">
        <v>0</v>
      </c>
    </row>
    <row r="1336" spans="1:39" ht="30">
      <c r="A1336" s="9"/>
      <c r="B1336" s="38" t="s">
        <v>1577</v>
      </c>
      <c r="C1336" s="12" t="s">
        <v>960</v>
      </c>
      <c r="D1336" s="6">
        <v>0</v>
      </c>
      <c r="E1336" s="6">
        <v>0</v>
      </c>
      <c r="F1336" s="6">
        <v>0</v>
      </c>
      <c r="G1336" s="6">
        <v>0</v>
      </c>
      <c r="H1336" s="6">
        <v>0</v>
      </c>
      <c r="I1336" s="6">
        <v>0</v>
      </c>
      <c r="J1336" s="6">
        <v>0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0</v>
      </c>
      <c r="Q1336" s="6">
        <v>0</v>
      </c>
      <c r="R1336" s="6">
        <v>0</v>
      </c>
      <c r="S1336" s="6">
        <v>0</v>
      </c>
      <c r="T1336" s="6">
        <v>0</v>
      </c>
      <c r="U1336" s="6">
        <v>0</v>
      </c>
      <c r="V1336" s="6">
        <v>0</v>
      </c>
      <c r="W1336" s="6">
        <v>0</v>
      </c>
      <c r="X1336" s="6">
        <v>0</v>
      </c>
      <c r="Y1336" s="6">
        <v>0</v>
      </c>
      <c r="Z1336" s="6">
        <v>0</v>
      </c>
      <c r="AA1336" s="6">
        <v>0</v>
      </c>
      <c r="AB1336" s="6">
        <v>0</v>
      </c>
      <c r="AC1336" s="6">
        <v>0</v>
      </c>
      <c r="AD1336" s="6">
        <v>0</v>
      </c>
      <c r="AE1336" s="6">
        <v>0</v>
      </c>
      <c r="AF1336" s="6">
        <v>0</v>
      </c>
      <c r="AG1336" s="6">
        <v>0</v>
      </c>
      <c r="AH1336" s="6">
        <v>0</v>
      </c>
      <c r="AI1336" s="6">
        <v>0</v>
      </c>
      <c r="AJ1336" s="6">
        <v>0</v>
      </c>
      <c r="AK1336" s="6">
        <v>0</v>
      </c>
      <c r="AL1336" s="6">
        <v>0</v>
      </c>
      <c r="AM1336" s="6">
        <v>0</v>
      </c>
    </row>
    <row r="1337" spans="1:39" ht="15.75">
      <c r="A1337" s="9"/>
      <c r="B1337" s="32" t="s">
        <v>69</v>
      </c>
      <c r="C1337" s="12"/>
      <c r="D1337" s="6">
        <v>0</v>
      </c>
      <c r="E1337" s="6">
        <v>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 s="6">
        <v>0</v>
      </c>
      <c r="X1337" s="6">
        <v>0</v>
      </c>
      <c r="Y1337" s="6">
        <v>0</v>
      </c>
      <c r="Z1337" s="6">
        <v>0</v>
      </c>
      <c r="AA1337" s="6">
        <v>0</v>
      </c>
      <c r="AB1337" s="6">
        <v>0</v>
      </c>
      <c r="AC1337" s="6">
        <v>0</v>
      </c>
      <c r="AD1337" s="6">
        <v>0</v>
      </c>
      <c r="AE1337" s="6">
        <v>0</v>
      </c>
      <c r="AF1337" s="6">
        <v>0</v>
      </c>
      <c r="AG1337" s="6">
        <v>0</v>
      </c>
      <c r="AH1337" s="6">
        <v>0</v>
      </c>
      <c r="AI1337" s="6">
        <v>0</v>
      </c>
      <c r="AJ1337" s="6">
        <v>0</v>
      </c>
      <c r="AK1337" s="6">
        <v>0</v>
      </c>
      <c r="AL1337" s="6">
        <v>0</v>
      </c>
      <c r="AM1337" s="6">
        <v>0</v>
      </c>
    </row>
    <row r="1338" spans="1:39" ht="30">
      <c r="A1338" s="9"/>
      <c r="B1338" s="42" t="s">
        <v>711</v>
      </c>
      <c r="C1338" s="12" t="s">
        <v>960</v>
      </c>
      <c r="D1338" s="6">
        <v>0</v>
      </c>
      <c r="E1338" s="6">
        <v>0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  <c r="V1338" s="6">
        <v>0</v>
      </c>
      <c r="W1338" s="6">
        <v>0</v>
      </c>
      <c r="X1338" s="6">
        <v>0</v>
      </c>
      <c r="Y1338" s="6">
        <v>0</v>
      </c>
      <c r="Z1338" s="6">
        <v>0</v>
      </c>
      <c r="AA1338" s="6">
        <v>0</v>
      </c>
      <c r="AB1338" s="6">
        <v>0</v>
      </c>
      <c r="AC1338" s="6">
        <v>0</v>
      </c>
      <c r="AD1338" s="6">
        <v>0</v>
      </c>
      <c r="AE1338" s="6">
        <v>0</v>
      </c>
      <c r="AF1338" s="6">
        <v>0</v>
      </c>
      <c r="AG1338" s="6">
        <v>0</v>
      </c>
      <c r="AH1338" s="6">
        <v>0</v>
      </c>
      <c r="AI1338" s="6">
        <v>0</v>
      </c>
      <c r="AJ1338" s="6">
        <v>0</v>
      </c>
      <c r="AK1338" s="6">
        <v>0</v>
      </c>
      <c r="AL1338" s="6">
        <v>0</v>
      </c>
      <c r="AM1338" s="6">
        <v>0</v>
      </c>
    </row>
    <row r="1339" spans="1:39" ht="30">
      <c r="A1339" s="9"/>
      <c r="B1339" s="42" t="s">
        <v>712</v>
      </c>
      <c r="C1339" s="12" t="s">
        <v>960</v>
      </c>
      <c r="D1339" s="6">
        <v>0</v>
      </c>
      <c r="E1339" s="6">
        <v>0</v>
      </c>
      <c r="F1339" s="6">
        <v>0</v>
      </c>
      <c r="G1339" s="6">
        <v>0</v>
      </c>
      <c r="H1339" s="6">
        <v>0</v>
      </c>
      <c r="I1339" s="6">
        <v>0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0</v>
      </c>
      <c r="V1339" s="6">
        <v>0</v>
      </c>
      <c r="W1339" s="6">
        <v>0</v>
      </c>
      <c r="X1339" s="6">
        <v>0</v>
      </c>
      <c r="Y1339" s="6">
        <v>0</v>
      </c>
      <c r="Z1339" s="6">
        <v>0</v>
      </c>
      <c r="AA1339" s="6">
        <v>0</v>
      </c>
      <c r="AB1339" s="6">
        <v>0</v>
      </c>
      <c r="AC1339" s="6">
        <v>0</v>
      </c>
      <c r="AD1339" s="6">
        <v>0</v>
      </c>
      <c r="AE1339" s="6">
        <v>0</v>
      </c>
      <c r="AF1339" s="6">
        <v>0</v>
      </c>
      <c r="AG1339" s="6">
        <v>0</v>
      </c>
      <c r="AH1339" s="6">
        <v>0</v>
      </c>
      <c r="AI1339" s="6">
        <v>0</v>
      </c>
      <c r="AJ1339" s="6">
        <v>0</v>
      </c>
      <c r="AK1339" s="6">
        <v>0</v>
      </c>
      <c r="AL1339" s="6">
        <v>0</v>
      </c>
      <c r="AM1339" s="6">
        <v>0</v>
      </c>
    </row>
    <row r="1340" spans="1:39" ht="30">
      <c r="A1340" s="9"/>
      <c r="B1340" s="42" t="s">
        <v>713</v>
      </c>
      <c r="C1340" s="12" t="s">
        <v>960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0</v>
      </c>
      <c r="V1340" s="6">
        <v>0</v>
      </c>
      <c r="W1340" s="6">
        <v>0</v>
      </c>
      <c r="X1340" s="6">
        <v>0</v>
      </c>
      <c r="Y1340" s="6">
        <v>0</v>
      </c>
      <c r="Z1340" s="6">
        <v>0</v>
      </c>
      <c r="AA1340" s="6">
        <v>0</v>
      </c>
      <c r="AB1340" s="6">
        <v>0</v>
      </c>
      <c r="AC1340" s="6">
        <v>0</v>
      </c>
      <c r="AD1340" s="6">
        <v>0</v>
      </c>
      <c r="AE1340" s="6">
        <v>0</v>
      </c>
      <c r="AF1340" s="6">
        <v>0</v>
      </c>
      <c r="AG1340" s="6">
        <v>0</v>
      </c>
      <c r="AH1340" s="6">
        <v>0</v>
      </c>
      <c r="AI1340" s="6">
        <v>0</v>
      </c>
      <c r="AJ1340" s="6">
        <v>0</v>
      </c>
      <c r="AK1340" s="6">
        <v>0</v>
      </c>
      <c r="AL1340" s="6">
        <v>0</v>
      </c>
      <c r="AM1340" s="6">
        <v>0</v>
      </c>
    </row>
    <row r="1341" spans="1:39" ht="30">
      <c r="A1341" s="9"/>
      <c r="B1341" s="42" t="s">
        <v>714</v>
      </c>
      <c r="C1341" s="12" t="s">
        <v>960</v>
      </c>
      <c r="D1341" s="6">
        <v>0</v>
      </c>
      <c r="E1341" s="6">
        <v>0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  <c r="V1341" s="6">
        <v>0</v>
      </c>
      <c r="W1341" s="6">
        <v>0</v>
      </c>
      <c r="X1341" s="6">
        <v>0</v>
      </c>
      <c r="Y1341" s="6">
        <v>0</v>
      </c>
      <c r="Z1341" s="6">
        <v>0</v>
      </c>
      <c r="AA1341" s="6">
        <v>0</v>
      </c>
      <c r="AB1341" s="6">
        <v>0</v>
      </c>
      <c r="AC1341" s="6">
        <v>0</v>
      </c>
      <c r="AD1341" s="6">
        <v>0</v>
      </c>
      <c r="AE1341" s="6">
        <v>0</v>
      </c>
      <c r="AF1341" s="6">
        <v>0</v>
      </c>
      <c r="AG1341" s="6">
        <v>0</v>
      </c>
      <c r="AH1341" s="6">
        <v>0</v>
      </c>
      <c r="AI1341" s="6">
        <v>0</v>
      </c>
      <c r="AJ1341" s="6">
        <v>0</v>
      </c>
      <c r="AK1341" s="6">
        <v>0</v>
      </c>
      <c r="AL1341" s="6">
        <v>0</v>
      </c>
      <c r="AM1341" s="6">
        <v>0</v>
      </c>
    </row>
    <row r="1342" spans="1:39" ht="30">
      <c r="A1342" s="9"/>
      <c r="B1342" s="38" t="s">
        <v>1578</v>
      </c>
      <c r="C1342" s="12" t="s">
        <v>960</v>
      </c>
      <c r="D1342" s="6">
        <v>0</v>
      </c>
      <c r="E1342" s="6">
        <v>0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  <c r="V1342" s="6">
        <v>0</v>
      </c>
      <c r="W1342" s="6">
        <v>0</v>
      </c>
      <c r="X1342" s="6">
        <v>0</v>
      </c>
      <c r="Y1342" s="6">
        <v>0</v>
      </c>
      <c r="Z1342" s="6">
        <v>0</v>
      </c>
      <c r="AA1342" s="6">
        <v>0</v>
      </c>
      <c r="AB1342" s="6">
        <v>0</v>
      </c>
      <c r="AC1342" s="6">
        <v>0</v>
      </c>
      <c r="AD1342" s="6">
        <v>0</v>
      </c>
      <c r="AE1342" s="6">
        <v>0</v>
      </c>
      <c r="AF1342" s="6">
        <v>0</v>
      </c>
      <c r="AG1342" s="6">
        <v>0</v>
      </c>
      <c r="AH1342" s="6">
        <v>0</v>
      </c>
      <c r="AI1342" s="6">
        <v>0</v>
      </c>
      <c r="AJ1342" s="6">
        <v>0</v>
      </c>
      <c r="AK1342" s="6">
        <v>0</v>
      </c>
      <c r="AL1342" s="6">
        <v>0</v>
      </c>
      <c r="AM1342" s="6">
        <v>0</v>
      </c>
    </row>
    <row r="1343" spans="1:39" ht="15.75">
      <c r="A1343" s="9"/>
      <c r="B1343" s="32" t="s">
        <v>62</v>
      </c>
      <c r="C1343" s="12"/>
      <c r="D1343" s="6">
        <v>0</v>
      </c>
      <c r="E1343" s="6">
        <v>0</v>
      </c>
      <c r="F1343" s="6">
        <v>0</v>
      </c>
      <c r="G1343" s="6">
        <v>0</v>
      </c>
      <c r="H1343" s="6">
        <v>0</v>
      </c>
      <c r="I1343" s="6">
        <v>0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  <c r="T1343" s="6">
        <v>0</v>
      </c>
      <c r="U1343" s="6">
        <v>0</v>
      </c>
      <c r="V1343" s="6">
        <v>0</v>
      </c>
      <c r="W1343" s="6">
        <v>0</v>
      </c>
      <c r="X1343" s="6">
        <v>0</v>
      </c>
      <c r="Y1343" s="6">
        <v>0</v>
      </c>
      <c r="Z1343" s="6">
        <v>0</v>
      </c>
      <c r="AA1343" s="6">
        <v>0</v>
      </c>
      <c r="AB1343" s="6">
        <v>0</v>
      </c>
      <c r="AC1343" s="6">
        <v>0</v>
      </c>
      <c r="AD1343" s="6">
        <v>0</v>
      </c>
      <c r="AE1343" s="6">
        <v>0</v>
      </c>
      <c r="AF1343" s="6">
        <v>0</v>
      </c>
      <c r="AG1343" s="6">
        <v>0</v>
      </c>
      <c r="AH1343" s="6">
        <v>0</v>
      </c>
      <c r="AI1343" s="6">
        <v>0</v>
      </c>
      <c r="AJ1343" s="6">
        <v>0</v>
      </c>
      <c r="AK1343" s="6">
        <v>0</v>
      </c>
      <c r="AL1343" s="6">
        <v>0</v>
      </c>
      <c r="AM1343" s="6">
        <v>0</v>
      </c>
    </row>
    <row r="1344" spans="1:39" ht="30">
      <c r="A1344" s="9"/>
      <c r="B1344" s="38" t="s">
        <v>715</v>
      </c>
      <c r="C1344" s="12" t="s">
        <v>960</v>
      </c>
      <c r="D1344" s="6">
        <v>0</v>
      </c>
      <c r="E1344" s="6">
        <v>0</v>
      </c>
      <c r="F1344" s="6">
        <v>0</v>
      </c>
      <c r="G1344" s="6">
        <v>0</v>
      </c>
      <c r="H1344" s="6">
        <v>0</v>
      </c>
      <c r="I1344" s="6">
        <v>0</v>
      </c>
      <c r="J1344" s="6">
        <v>0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0</v>
      </c>
      <c r="W1344" s="6">
        <v>0</v>
      </c>
      <c r="X1344" s="6">
        <v>0</v>
      </c>
      <c r="Y1344" s="6">
        <v>0</v>
      </c>
      <c r="Z1344" s="6">
        <v>0</v>
      </c>
      <c r="AA1344" s="6">
        <v>0</v>
      </c>
      <c r="AB1344" s="6">
        <v>0</v>
      </c>
      <c r="AC1344" s="6">
        <v>0</v>
      </c>
      <c r="AD1344" s="6">
        <v>0</v>
      </c>
      <c r="AE1344" s="6">
        <v>0</v>
      </c>
      <c r="AF1344" s="6">
        <v>0</v>
      </c>
      <c r="AG1344" s="6">
        <v>0</v>
      </c>
      <c r="AH1344" s="6">
        <v>0</v>
      </c>
      <c r="AI1344" s="6">
        <v>0</v>
      </c>
      <c r="AJ1344" s="6">
        <v>0</v>
      </c>
      <c r="AK1344" s="6">
        <v>0</v>
      </c>
      <c r="AL1344" s="6">
        <v>0</v>
      </c>
      <c r="AM1344" s="6">
        <v>0</v>
      </c>
    </row>
    <row r="1345" spans="1:39" ht="30">
      <c r="A1345" s="9"/>
      <c r="B1345" s="38" t="s">
        <v>1579</v>
      </c>
      <c r="C1345" s="12" t="s">
        <v>960</v>
      </c>
      <c r="D1345" s="6">
        <v>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  <c r="V1345" s="6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0</v>
      </c>
      <c r="AB1345" s="6">
        <v>0</v>
      </c>
      <c r="AC1345" s="6">
        <v>0</v>
      </c>
      <c r="AD1345" s="6">
        <v>0</v>
      </c>
      <c r="AE1345" s="6">
        <v>0</v>
      </c>
      <c r="AF1345" s="6">
        <v>0</v>
      </c>
      <c r="AG1345" s="6">
        <v>0</v>
      </c>
      <c r="AH1345" s="6">
        <v>0</v>
      </c>
      <c r="AI1345" s="6">
        <v>0</v>
      </c>
      <c r="AJ1345" s="6">
        <v>0</v>
      </c>
      <c r="AK1345" s="6">
        <v>0</v>
      </c>
      <c r="AL1345" s="6">
        <v>0</v>
      </c>
      <c r="AM1345" s="6">
        <v>0</v>
      </c>
    </row>
    <row r="1346" spans="1:39" ht="15.75">
      <c r="A1346" s="9"/>
      <c r="B1346" s="32" t="s">
        <v>61</v>
      </c>
      <c r="C1346" s="12"/>
      <c r="D1346" s="6">
        <v>0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  <c r="V1346" s="6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  <c r="AB1346" s="6">
        <v>0</v>
      </c>
      <c r="AC1346" s="6">
        <v>0</v>
      </c>
      <c r="AD1346" s="6">
        <v>0</v>
      </c>
      <c r="AE1346" s="6">
        <v>0</v>
      </c>
      <c r="AF1346" s="6">
        <v>0</v>
      </c>
      <c r="AG1346" s="6">
        <v>0</v>
      </c>
      <c r="AH1346" s="6">
        <v>0</v>
      </c>
      <c r="AI1346" s="6">
        <v>0</v>
      </c>
      <c r="AJ1346" s="6">
        <v>0</v>
      </c>
      <c r="AK1346" s="6">
        <v>0</v>
      </c>
      <c r="AL1346" s="6">
        <v>0</v>
      </c>
      <c r="AM1346" s="6">
        <v>0</v>
      </c>
    </row>
    <row r="1347" spans="1:39" ht="30">
      <c r="A1347" s="9"/>
      <c r="B1347" s="42" t="s">
        <v>716</v>
      </c>
      <c r="C1347" s="12" t="s">
        <v>960</v>
      </c>
      <c r="D1347" s="6">
        <v>0</v>
      </c>
      <c r="E1347" s="6">
        <v>0</v>
      </c>
      <c r="F1347" s="6">
        <v>0</v>
      </c>
      <c r="G1347" s="6">
        <v>0</v>
      </c>
      <c r="H1347" s="6">
        <v>0</v>
      </c>
      <c r="I1347" s="6">
        <v>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  <c r="T1347" s="6">
        <v>0</v>
      </c>
      <c r="U1347" s="6">
        <v>0</v>
      </c>
      <c r="V1347" s="6">
        <v>0</v>
      </c>
      <c r="W1347" s="6">
        <v>0</v>
      </c>
      <c r="X1347" s="6">
        <v>0</v>
      </c>
      <c r="Y1347" s="6">
        <v>0</v>
      </c>
      <c r="Z1347" s="6">
        <v>0</v>
      </c>
      <c r="AA1347" s="6">
        <v>0</v>
      </c>
      <c r="AB1347" s="6">
        <v>0</v>
      </c>
      <c r="AC1347" s="6">
        <v>0</v>
      </c>
      <c r="AD1347" s="6">
        <v>0</v>
      </c>
      <c r="AE1347" s="6">
        <v>0</v>
      </c>
      <c r="AF1347" s="6">
        <v>0</v>
      </c>
      <c r="AG1347" s="6">
        <v>0</v>
      </c>
      <c r="AH1347" s="6">
        <v>0</v>
      </c>
      <c r="AI1347" s="6">
        <v>0</v>
      </c>
      <c r="AJ1347" s="6">
        <v>0</v>
      </c>
      <c r="AK1347" s="6">
        <v>0</v>
      </c>
      <c r="AL1347" s="6">
        <v>0</v>
      </c>
      <c r="AM1347" s="6">
        <v>0</v>
      </c>
    </row>
    <row r="1348" spans="1:39" ht="30">
      <c r="A1348" s="9"/>
      <c r="B1348" s="42" t="s">
        <v>717</v>
      </c>
      <c r="C1348" s="12" t="s">
        <v>960</v>
      </c>
      <c r="D1348" s="6">
        <v>0</v>
      </c>
      <c r="E1348" s="6">
        <v>0</v>
      </c>
      <c r="F1348" s="6">
        <v>0</v>
      </c>
      <c r="G1348" s="6">
        <v>0</v>
      </c>
      <c r="H1348" s="6">
        <v>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0</v>
      </c>
      <c r="V1348" s="6">
        <v>0</v>
      </c>
      <c r="W1348" s="6">
        <v>0</v>
      </c>
      <c r="X1348" s="6">
        <v>0</v>
      </c>
      <c r="Y1348" s="6">
        <v>0</v>
      </c>
      <c r="Z1348" s="6">
        <v>0</v>
      </c>
      <c r="AA1348" s="6">
        <v>0</v>
      </c>
      <c r="AB1348" s="6">
        <v>0</v>
      </c>
      <c r="AC1348" s="6">
        <v>0</v>
      </c>
      <c r="AD1348" s="6">
        <v>0</v>
      </c>
      <c r="AE1348" s="6">
        <v>0</v>
      </c>
      <c r="AF1348" s="6">
        <v>0</v>
      </c>
      <c r="AG1348" s="6">
        <v>0</v>
      </c>
      <c r="AH1348" s="6">
        <v>0</v>
      </c>
      <c r="AI1348" s="6">
        <v>0</v>
      </c>
      <c r="AJ1348" s="6">
        <v>0</v>
      </c>
      <c r="AK1348" s="6">
        <v>0</v>
      </c>
      <c r="AL1348" s="6">
        <v>0</v>
      </c>
      <c r="AM1348" s="6">
        <v>0</v>
      </c>
    </row>
    <row r="1349" spans="1:39" ht="30">
      <c r="A1349" s="9"/>
      <c r="B1349" s="42" t="s">
        <v>718</v>
      </c>
      <c r="C1349" s="12" t="s">
        <v>960</v>
      </c>
      <c r="D1349" s="6">
        <v>0</v>
      </c>
      <c r="E1349" s="6">
        <v>0</v>
      </c>
      <c r="F1349" s="6">
        <v>0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  <c r="V1349" s="6">
        <v>0</v>
      </c>
      <c r="W1349" s="6">
        <v>0</v>
      </c>
      <c r="X1349" s="6">
        <v>0</v>
      </c>
      <c r="Y1349" s="6">
        <v>0</v>
      </c>
      <c r="Z1349" s="6">
        <v>0</v>
      </c>
      <c r="AA1349" s="6">
        <v>0</v>
      </c>
      <c r="AB1349" s="6">
        <v>0</v>
      </c>
      <c r="AC1349" s="6">
        <v>0</v>
      </c>
      <c r="AD1349" s="6">
        <v>0</v>
      </c>
      <c r="AE1349" s="6">
        <v>0</v>
      </c>
      <c r="AF1349" s="6">
        <v>0</v>
      </c>
      <c r="AG1349" s="6">
        <v>0</v>
      </c>
      <c r="AH1349" s="6">
        <v>0</v>
      </c>
      <c r="AI1349" s="6">
        <v>0</v>
      </c>
      <c r="AJ1349" s="6">
        <v>0</v>
      </c>
      <c r="AK1349" s="6">
        <v>0</v>
      </c>
      <c r="AL1349" s="6">
        <v>0</v>
      </c>
      <c r="AM1349" s="6">
        <v>0</v>
      </c>
    </row>
    <row r="1350" spans="1:39" ht="30">
      <c r="A1350" s="9"/>
      <c r="B1350" s="42" t="s">
        <v>719</v>
      </c>
      <c r="C1350" s="12" t="s">
        <v>960</v>
      </c>
      <c r="D1350" s="6">
        <v>0</v>
      </c>
      <c r="E1350" s="6">
        <v>0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  <c r="V1350" s="6">
        <v>0</v>
      </c>
      <c r="W1350" s="6">
        <v>0</v>
      </c>
      <c r="X1350" s="6">
        <v>0</v>
      </c>
      <c r="Y1350" s="6">
        <v>0</v>
      </c>
      <c r="Z1350" s="6">
        <v>0</v>
      </c>
      <c r="AA1350" s="6">
        <v>0</v>
      </c>
      <c r="AB1350" s="6">
        <v>0</v>
      </c>
      <c r="AC1350" s="6">
        <v>0</v>
      </c>
      <c r="AD1350" s="6">
        <v>0</v>
      </c>
      <c r="AE1350" s="6">
        <v>0</v>
      </c>
      <c r="AF1350" s="6">
        <v>0</v>
      </c>
      <c r="AG1350" s="6">
        <v>0</v>
      </c>
      <c r="AH1350" s="6">
        <v>0</v>
      </c>
      <c r="AI1350" s="6">
        <v>0</v>
      </c>
      <c r="AJ1350" s="6">
        <v>0</v>
      </c>
      <c r="AK1350" s="6">
        <v>0</v>
      </c>
      <c r="AL1350" s="6">
        <v>0</v>
      </c>
      <c r="AM1350" s="6">
        <v>0</v>
      </c>
    </row>
    <row r="1351" spans="1:39" ht="30">
      <c r="A1351" s="9"/>
      <c r="B1351" s="42" t="s">
        <v>720</v>
      </c>
      <c r="C1351" s="12" t="s">
        <v>960</v>
      </c>
      <c r="D1351" s="6">
        <v>0</v>
      </c>
      <c r="E1351" s="6">
        <v>0</v>
      </c>
      <c r="F1351" s="6">
        <v>0</v>
      </c>
      <c r="G1351" s="6">
        <v>0</v>
      </c>
      <c r="H1351" s="6">
        <v>0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0</v>
      </c>
      <c r="Q1351" s="6">
        <v>0</v>
      </c>
      <c r="R1351" s="6">
        <v>0</v>
      </c>
      <c r="S1351" s="6">
        <v>0</v>
      </c>
      <c r="T1351" s="6">
        <v>0</v>
      </c>
      <c r="U1351" s="6">
        <v>0</v>
      </c>
      <c r="V1351" s="6">
        <v>0</v>
      </c>
      <c r="W1351" s="6">
        <v>0</v>
      </c>
      <c r="X1351" s="6">
        <v>0</v>
      </c>
      <c r="Y1351" s="6">
        <v>0</v>
      </c>
      <c r="Z1351" s="6">
        <v>0</v>
      </c>
      <c r="AA1351" s="6">
        <v>0</v>
      </c>
      <c r="AB1351" s="6">
        <v>0</v>
      </c>
      <c r="AC1351" s="6">
        <v>0</v>
      </c>
      <c r="AD1351" s="6">
        <v>0</v>
      </c>
      <c r="AE1351" s="6">
        <v>0</v>
      </c>
      <c r="AF1351" s="6">
        <v>0</v>
      </c>
      <c r="AG1351" s="6">
        <v>0</v>
      </c>
      <c r="AH1351" s="6">
        <v>0</v>
      </c>
      <c r="AI1351" s="6">
        <v>0</v>
      </c>
      <c r="AJ1351" s="6">
        <v>0</v>
      </c>
      <c r="AK1351" s="6">
        <v>0</v>
      </c>
      <c r="AL1351" s="6">
        <v>0</v>
      </c>
      <c r="AM1351" s="6">
        <v>0</v>
      </c>
    </row>
    <row r="1352" spans="1:39" ht="30">
      <c r="A1352" s="9"/>
      <c r="B1352" s="42" t="s">
        <v>721</v>
      </c>
      <c r="C1352" s="12" t="s">
        <v>960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  <c r="T1352" s="6">
        <v>0</v>
      </c>
      <c r="U1352" s="6">
        <v>0</v>
      </c>
      <c r="V1352" s="6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  <c r="AB1352" s="6">
        <v>0</v>
      </c>
      <c r="AC1352" s="6">
        <v>0</v>
      </c>
      <c r="AD1352" s="6">
        <v>0</v>
      </c>
      <c r="AE1352" s="6">
        <v>0</v>
      </c>
      <c r="AF1352" s="6">
        <v>0</v>
      </c>
      <c r="AG1352" s="6">
        <v>0</v>
      </c>
      <c r="AH1352" s="6">
        <v>0</v>
      </c>
      <c r="AI1352" s="6">
        <v>0</v>
      </c>
      <c r="AJ1352" s="6">
        <v>0</v>
      </c>
      <c r="AK1352" s="6">
        <v>0</v>
      </c>
      <c r="AL1352" s="6">
        <v>0</v>
      </c>
      <c r="AM1352" s="6">
        <v>0</v>
      </c>
    </row>
    <row r="1353" spans="1:39" ht="30">
      <c r="A1353" s="9"/>
      <c r="B1353" s="38" t="s">
        <v>1580</v>
      </c>
      <c r="C1353" s="12" t="s">
        <v>960</v>
      </c>
      <c r="D1353" s="6">
        <v>0</v>
      </c>
      <c r="E1353" s="6">
        <v>0</v>
      </c>
      <c r="F1353" s="6">
        <v>0</v>
      </c>
      <c r="G1353" s="6">
        <v>0</v>
      </c>
      <c r="H1353" s="6">
        <v>0</v>
      </c>
      <c r="I1353" s="6">
        <v>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  <c r="V1353" s="6">
        <v>0</v>
      </c>
      <c r="W1353" s="6">
        <v>0</v>
      </c>
      <c r="X1353" s="6">
        <v>0</v>
      </c>
      <c r="Y1353" s="6">
        <v>0</v>
      </c>
      <c r="Z1353" s="6">
        <v>0</v>
      </c>
      <c r="AA1353" s="6">
        <v>0</v>
      </c>
      <c r="AB1353" s="6">
        <v>0</v>
      </c>
      <c r="AC1353" s="6">
        <v>0</v>
      </c>
      <c r="AD1353" s="6">
        <v>0</v>
      </c>
      <c r="AE1353" s="6">
        <v>0</v>
      </c>
      <c r="AF1353" s="6">
        <v>0</v>
      </c>
      <c r="AG1353" s="6">
        <v>0</v>
      </c>
      <c r="AH1353" s="6">
        <v>0</v>
      </c>
      <c r="AI1353" s="6">
        <v>0</v>
      </c>
      <c r="AJ1353" s="6">
        <v>0</v>
      </c>
      <c r="AK1353" s="6">
        <v>0</v>
      </c>
      <c r="AL1353" s="6">
        <v>0</v>
      </c>
      <c r="AM1353" s="6">
        <v>0</v>
      </c>
    </row>
    <row r="1354" spans="1:39" ht="15.75">
      <c r="A1354" s="9"/>
      <c r="B1354" s="32" t="s">
        <v>63</v>
      </c>
      <c r="C1354" s="12"/>
      <c r="D1354" s="6">
        <v>0</v>
      </c>
      <c r="E1354" s="6">
        <v>0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  <c r="V1354" s="6">
        <v>0</v>
      </c>
      <c r="W1354" s="6">
        <v>0</v>
      </c>
      <c r="X1354" s="6">
        <v>0</v>
      </c>
      <c r="Y1354" s="6">
        <v>0</v>
      </c>
      <c r="Z1354" s="6">
        <v>0</v>
      </c>
      <c r="AA1354" s="6">
        <v>0</v>
      </c>
      <c r="AB1354" s="6">
        <v>0</v>
      </c>
      <c r="AC1354" s="6">
        <v>0</v>
      </c>
      <c r="AD1354" s="6">
        <v>0</v>
      </c>
      <c r="AE1354" s="6">
        <v>0</v>
      </c>
      <c r="AF1354" s="6">
        <v>0</v>
      </c>
      <c r="AG1354" s="6">
        <v>0</v>
      </c>
      <c r="AH1354" s="6">
        <v>0</v>
      </c>
      <c r="AI1354" s="6">
        <v>0</v>
      </c>
      <c r="AJ1354" s="6">
        <v>0</v>
      </c>
      <c r="AK1354" s="6">
        <v>0</v>
      </c>
      <c r="AL1354" s="6">
        <v>0</v>
      </c>
      <c r="AM1354" s="6">
        <v>0</v>
      </c>
    </row>
    <row r="1355" spans="1:39" ht="30">
      <c r="A1355" s="9"/>
      <c r="B1355" s="47" t="s">
        <v>1581</v>
      </c>
      <c r="C1355" s="12" t="s">
        <v>960</v>
      </c>
      <c r="D1355" s="6">
        <v>0</v>
      </c>
      <c r="E1355" s="6">
        <v>0</v>
      </c>
      <c r="F1355" s="6">
        <v>0</v>
      </c>
      <c r="G1355" s="6">
        <v>0</v>
      </c>
      <c r="H1355" s="6">
        <v>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  <c r="T1355" s="6">
        <v>0</v>
      </c>
      <c r="U1355" s="6">
        <v>0</v>
      </c>
      <c r="V1355" s="6">
        <v>0</v>
      </c>
      <c r="W1355" s="6">
        <v>0</v>
      </c>
      <c r="X1355" s="6">
        <v>0</v>
      </c>
      <c r="Y1355" s="6">
        <v>0</v>
      </c>
      <c r="Z1355" s="6">
        <v>0</v>
      </c>
      <c r="AA1355" s="6">
        <v>0</v>
      </c>
      <c r="AB1355" s="6">
        <v>0</v>
      </c>
      <c r="AC1355" s="6">
        <v>0</v>
      </c>
      <c r="AD1355" s="6">
        <v>0</v>
      </c>
      <c r="AE1355" s="6">
        <v>0</v>
      </c>
      <c r="AF1355" s="6">
        <v>0</v>
      </c>
      <c r="AG1355" s="6">
        <v>0</v>
      </c>
      <c r="AH1355" s="6">
        <v>0</v>
      </c>
      <c r="AI1355" s="6">
        <v>0</v>
      </c>
      <c r="AJ1355" s="6">
        <v>0</v>
      </c>
      <c r="AK1355" s="6">
        <v>0</v>
      </c>
      <c r="AL1355" s="6">
        <v>0</v>
      </c>
      <c r="AM1355" s="6">
        <v>0</v>
      </c>
    </row>
    <row r="1356" spans="1:39" ht="30">
      <c r="A1356" s="9"/>
      <c r="B1356" s="47" t="s">
        <v>1480</v>
      </c>
      <c r="C1356" s="12" t="s">
        <v>960</v>
      </c>
      <c r="D1356" s="6">
        <v>0</v>
      </c>
      <c r="E1356" s="6">
        <v>0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0</v>
      </c>
      <c r="V1356" s="6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0</v>
      </c>
      <c r="AB1356" s="6">
        <v>0</v>
      </c>
      <c r="AC1356" s="6">
        <v>0</v>
      </c>
      <c r="AD1356" s="6">
        <v>0</v>
      </c>
      <c r="AE1356" s="6">
        <v>0</v>
      </c>
      <c r="AF1356" s="6">
        <v>0</v>
      </c>
      <c r="AG1356" s="6">
        <v>0</v>
      </c>
      <c r="AH1356" s="6">
        <v>0</v>
      </c>
      <c r="AI1356" s="6">
        <v>0</v>
      </c>
      <c r="AJ1356" s="6">
        <v>0</v>
      </c>
      <c r="AK1356" s="6">
        <v>0</v>
      </c>
      <c r="AL1356" s="6">
        <v>0</v>
      </c>
      <c r="AM1356" s="6">
        <v>0</v>
      </c>
    </row>
    <row r="1357" spans="1:39" ht="30">
      <c r="A1357" s="9"/>
      <c r="B1357" s="47" t="s">
        <v>1582</v>
      </c>
      <c r="C1357" s="12" t="s">
        <v>960</v>
      </c>
      <c r="D1357" s="6">
        <v>0</v>
      </c>
      <c r="E1357" s="6">
        <v>0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  <c r="V1357" s="6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  <c r="AB1357" s="6">
        <v>0</v>
      </c>
      <c r="AC1357" s="6">
        <v>0</v>
      </c>
      <c r="AD1357" s="6">
        <v>0</v>
      </c>
      <c r="AE1357" s="6">
        <v>0</v>
      </c>
      <c r="AF1357" s="6">
        <v>0</v>
      </c>
      <c r="AG1357" s="6">
        <v>0</v>
      </c>
      <c r="AH1357" s="6">
        <v>0</v>
      </c>
      <c r="AI1357" s="6">
        <v>0</v>
      </c>
      <c r="AJ1357" s="6">
        <v>0</v>
      </c>
      <c r="AK1357" s="6">
        <v>0</v>
      </c>
      <c r="AL1357" s="6">
        <v>0</v>
      </c>
      <c r="AM1357" s="6">
        <v>0</v>
      </c>
    </row>
    <row r="1358" spans="1:39" ht="30">
      <c r="A1358" s="9"/>
      <c r="B1358" s="47" t="s">
        <v>1583</v>
      </c>
      <c r="C1358" s="12" t="s">
        <v>960</v>
      </c>
      <c r="D1358" s="6">
        <v>0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  <c r="V1358" s="6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0</v>
      </c>
      <c r="AB1358" s="6">
        <v>0</v>
      </c>
      <c r="AC1358" s="6">
        <v>0</v>
      </c>
      <c r="AD1358" s="6">
        <v>0</v>
      </c>
      <c r="AE1358" s="6">
        <v>0</v>
      </c>
      <c r="AF1358" s="6">
        <v>0</v>
      </c>
      <c r="AG1358" s="6">
        <v>0</v>
      </c>
      <c r="AH1358" s="6">
        <v>0</v>
      </c>
      <c r="AI1358" s="6">
        <v>0</v>
      </c>
      <c r="AJ1358" s="6">
        <v>0</v>
      </c>
      <c r="AK1358" s="6">
        <v>0</v>
      </c>
      <c r="AL1358" s="6">
        <v>0</v>
      </c>
      <c r="AM1358" s="6">
        <v>0</v>
      </c>
    </row>
    <row r="1359" spans="1:39" ht="30">
      <c r="A1359" s="9"/>
      <c r="B1359" s="47" t="s">
        <v>1481</v>
      </c>
      <c r="C1359" s="12" t="s">
        <v>960</v>
      </c>
      <c r="D1359" s="6">
        <v>0</v>
      </c>
      <c r="E1359" s="6">
        <v>0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0</v>
      </c>
      <c r="V1359" s="6">
        <v>0</v>
      </c>
      <c r="W1359" s="6">
        <v>0</v>
      </c>
      <c r="X1359" s="6">
        <v>0</v>
      </c>
      <c r="Y1359" s="6">
        <v>0</v>
      </c>
      <c r="Z1359" s="6">
        <v>0</v>
      </c>
      <c r="AA1359" s="6">
        <v>0</v>
      </c>
      <c r="AB1359" s="6">
        <v>0</v>
      </c>
      <c r="AC1359" s="6">
        <v>0</v>
      </c>
      <c r="AD1359" s="6">
        <v>0</v>
      </c>
      <c r="AE1359" s="6">
        <v>0</v>
      </c>
      <c r="AF1359" s="6">
        <v>0</v>
      </c>
      <c r="AG1359" s="6">
        <v>0</v>
      </c>
      <c r="AH1359" s="6">
        <v>0</v>
      </c>
      <c r="AI1359" s="6">
        <v>0</v>
      </c>
      <c r="AJ1359" s="6">
        <v>0</v>
      </c>
      <c r="AK1359" s="6">
        <v>0</v>
      </c>
      <c r="AL1359" s="6">
        <v>0</v>
      </c>
      <c r="AM1359" s="6">
        <v>0</v>
      </c>
    </row>
    <row r="1360" spans="1:39" ht="30">
      <c r="A1360" s="9"/>
      <c r="B1360" s="47" t="s">
        <v>1482</v>
      </c>
      <c r="C1360" s="12" t="s">
        <v>960</v>
      </c>
      <c r="D1360" s="6">
        <v>0</v>
      </c>
      <c r="E1360" s="6">
        <v>0</v>
      </c>
      <c r="F1360" s="6">
        <v>0</v>
      </c>
      <c r="G1360" s="6">
        <v>0</v>
      </c>
      <c r="H1360" s="6">
        <v>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0</v>
      </c>
      <c r="V1360" s="6">
        <v>0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  <c r="AB1360" s="6">
        <v>0</v>
      </c>
      <c r="AC1360" s="6">
        <v>0</v>
      </c>
      <c r="AD1360" s="6">
        <v>0</v>
      </c>
      <c r="AE1360" s="6">
        <v>0</v>
      </c>
      <c r="AF1360" s="6">
        <v>0</v>
      </c>
      <c r="AG1360" s="6">
        <v>0</v>
      </c>
      <c r="AH1360" s="6">
        <v>0</v>
      </c>
      <c r="AI1360" s="6">
        <v>0</v>
      </c>
      <c r="AJ1360" s="6">
        <v>0</v>
      </c>
      <c r="AK1360" s="6">
        <v>0</v>
      </c>
      <c r="AL1360" s="6">
        <v>0</v>
      </c>
      <c r="AM1360" s="6">
        <v>0</v>
      </c>
    </row>
    <row r="1361" spans="1:39" ht="30">
      <c r="A1361" s="9"/>
      <c r="B1361" s="47" t="s">
        <v>1483</v>
      </c>
      <c r="C1361" s="12" t="s">
        <v>960</v>
      </c>
      <c r="D1361" s="6">
        <v>0</v>
      </c>
      <c r="E1361" s="6">
        <v>0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  <c r="V1361" s="6">
        <v>0</v>
      </c>
      <c r="W1361" s="6">
        <v>0</v>
      </c>
      <c r="X1361" s="6">
        <v>0</v>
      </c>
      <c r="Y1361" s="6">
        <v>0</v>
      </c>
      <c r="Z1361" s="6">
        <v>0</v>
      </c>
      <c r="AA1361" s="6">
        <v>0</v>
      </c>
      <c r="AB1361" s="6">
        <v>0</v>
      </c>
      <c r="AC1361" s="6">
        <v>0</v>
      </c>
      <c r="AD1361" s="6">
        <v>0</v>
      </c>
      <c r="AE1361" s="6">
        <v>0</v>
      </c>
      <c r="AF1361" s="6">
        <v>0</v>
      </c>
      <c r="AG1361" s="6">
        <v>0</v>
      </c>
      <c r="AH1361" s="6">
        <v>0</v>
      </c>
      <c r="AI1361" s="6">
        <v>0</v>
      </c>
      <c r="AJ1361" s="6">
        <v>0</v>
      </c>
      <c r="AK1361" s="6">
        <v>0</v>
      </c>
      <c r="AL1361" s="6">
        <v>0</v>
      </c>
      <c r="AM1361" s="6">
        <v>0</v>
      </c>
    </row>
    <row r="1362" spans="1:39" ht="15.75">
      <c r="A1362" s="9"/>
      <c r="B1362" s="32" t="s">
        <v>72</v>
      </c>
      <c r="C1362" s="12" t="s">
        <v>960</v>
      </c>
      <c r="D1362" s="6">
        <v>0</v>
      </c>
      <c r="E1362" s="6">
        <v>0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0</v>
      </c>
      <c r="W1362" s="6">
        <v>0</v>
      </c>
      <c r="X1362" s="6">
        <v>0</v>
      </c>
      <c r="Y1362" s="6">
        <v>0</v>
      </c>
      <c r="Z1362" s="6">
        <v>0</v>
      </c>
      <c r="AA1362" s="6">
        <v>0</v>
      </c>
      <c r="AB1362" s="6">
        <v>0</v>
      </c>
      <c r="AC1362" s="6">
        <v>0</v>
      </c>
      <c r="AD1362" s="6">
        <v>0</v>
      </c>
      <c r="AE1362" s="6">
        <v>0</v>
      </c>
      <c r="AF1362" s="6">
        <v>0</v>
      </c>
      <c r="AG1362" s="6">
        <v>0</v>
      </c>
      <c r="AH1362" s="6">
        <v>0</v>
      </c>
      <c r="AI1362" s="6">
        <v>0</v>
      </c>
      <c r="AJ1362" s="6">
        <v>0</v>
      </c>
      <c r="AK1362" s="6">
        <v>0</v>
      </c>
      <c r="AL1362" s="6">
        <v>0</v>
      </c>
      <c r="AM1362" s="6">
        <v>0</v>
      </c>
    </row>
    <row r="1363" spans="1:39" ht="30">
      <c r="A1363" s="9"/>
      <c r="B1363" s="48" t="s">
        <v>722</v>
      </c>
      <c r="C1363" s="12" t="s">
        <v>960</v>
      </c>
      <c r="D1363" s="6">
        <v>0</v>
      </c>
      <c r="E1363" s="6">
        <v>0</v>
      </c>
      <c r="F1363" s="6">
        <v>0</v>
      </c>
      <c r="G1363" s="6">
        <v>0</v>
      </c>
      <c r="H1363" s="6">
        <v>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0</v>
      </c>
      <c r="W1363" s="6">
        <v>0</v>
      </c>
      <c r="X1363" s="6">
        <v>0</v>
      </c>
      <c r="Y1363" s="6">
        <v>0</v>
      </c>
      <c r="Z1363" s="6">
        <v>0</v>
      </c>
      <c r="AA1363" s="6">
        <v>0</v>
      </c>
      <c r="AB1363" s="6">
        <v>0</v>
      </c>
      <c r="AC1363" s="6">
        <v>0</v>
      </c>
      <c r="AD1363" s="6">
        <v>0</v>
      </c>
      <c r="AE1363" s="6">
        <v>0</v>
      </c>
      <c r="AF1363" s="6">
        <v>0</v>
      </c>
      <c r="AG1363" s="6">
        <v>0</v>
      </c>
      <c r="AH1363" s="6">
        <v>0</v>
      </c>
      <c r="AI1363" s="6">
        <v>0</v>
      </c>
      <c r="AJ1363" s="6">
        <v>0</v>
      </c>
      <c r="AK1363" s="6">
        <v>0</v>
      </c>
      <c r="AL1363" s="6">
        <v>0</v>
      </c>
      <c r="AM1363" s="6">
        <v>0</v>
      </c>
    </row>
    <row r="1364" spans="1:39" ht="30">
      <c r="A1364" s="9"/>
      <c r="B1364" s="38" t="s">
        <v>1584</v>
      </c>
      <c r="C1364" s="12" t="s">
        <v>960</v>
      </c>
      <c r="D1364" s="6">
        <v>0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0</v>
      </c>
      <c r="X1364" s="6">
        <v>0</v>
      </c>
      <c r="Y1364" s="6">
        <v>0</v>
      </c>
      <c r="Z1364" s="6">
        <v>0</v>
      </c>
      <c r="AA1364" s="6">
        <v>0</v>
      </c>
      <c r="AB1364" s="6">
        <v>0</v>
      </c>
      <c r="AC1364" s="6">
        <v>0</v>
      </c>
      <c r="AD1364" s="6">
        <v>0</v>
      </c>
      <c r="AE1364" s="6">
        <v>0</v>
      </c>
      <c r="AF1364" s="6">
        <v>0</v>
      </c>
      <c r="AG1364" s="6">
        <v>0</v>
      </c>
      <c r="AH1364" s="6">
        <v>0</v>
      </c>
      <c r="AI1364" s="6">
        <v>0</v>
      </c>
      <c r="AJ1364" s="6">
        <v>0</v>
      </c>
      <c r="AK1364" s="6">
        <v>0</v>
      </c>
      <c r="AL1364" s="6">
        <v>0</v>
      </c>
      <c r="AM1364" s="6">
        <v>0</v>
      </c>
    </row>
    <row r="1365" spans="1:39" ht="15.75">
      <c r="A1365" s="9"/>
      <c r="B1365" s="32" t="s">
        <v>64</v>
      </c>
      <c r="C1365" s="12"/>
      <c r="D1365" s="6">
        <v>0</v>
      </c>
      <c r="E1365" s="6">
        <v>0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  <c r="V1365" s="6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  <c r="AB1365" s="6">
        <v>0</v>
      </c>
      <c r="AC1365" s="6">
        <v>0</v>
      </c>
      <c r="AD1365" s="6">
        <v>0</v>
      </c>
      <c r="AE1365" s="6">
        <v>0</v>
      </c>
      <c r="AF1365" s="6">
        <v>0</v>
      </c>
      <c r="AG1365" s="6">
        <v>0</v>
      </c>
      <c r="AH1365" s="6">
        <v>0</v>
      </c>
      <c r="AI1365" s="6">
        <v>0</v>
      </c>
      <c r="AJ1365" s="6">
        <v>0</v>
      </c>
      <c r="AK1365" s="6">
        <v>0</v>
      </c>
      <c r="AL1365" s="6">
        <v>0</v>
      </c>
      <c r="AM1365" s="6">
        <v>0</v>
      </c>
    </row>
    <row r="1366" spans="1:39" ht="30">
      <c r="A1366" s="9"/>
      <c r="B1366" s="47" t="s">
        <v>723</v>
      </c>
      <c r="C1366" s="12" t="s">
        <v>960</v>
      </c>
      <c r="D1366" s="6">
        <v>0</v>
      </c>
      <c r="E1366" s="6">
        <v>0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  <c r="V1366" s="6">
        <v>0</v>
      </c>
      <c r="W1366" s="6">
        <v>0</v>
      </c>
      <c r="X1366" s="6">
        <v>0</v>
      </c>
      <c r="Y1366" s="6">
        <v>0</v>
      </c>
      <c r="Z1366" s="6">
        <v>0</v>
      </c>
      <c r="AA1366" s="6">
        <v>0</v>
      </c>
      <c r="AB1366" s="6">
        <v>0</v>
      </c>
      <c r="AC1366" s="6">
        <v>0</v>
      </c>
      <c r="AD1366" s="6">
        <v>0</v>
      </c>
      <c r="AE1366" s="6">
        <v>0</v>
      </c>
      <c r="AF1366" s="6">
        <v>0</v>
      </c>
      <c r="AG1366" s="6">
        <v>0</v>
      </c>
      <c r="AH1366" s="6">
        <v>0</v>
      </c>
      <c r="AI1366" s="6">
        <v>0</v>
      </c>
      <c r="AJ1366" s="6">
        <v>0</v>
      </c>
      <c r="AK1366" s="6">
        <v>0</v>
      </c>
      <c r="AL1366" s="6">
        <v>0</v>
      </c>
      <c r="AM1366" s="6">
        <v>0</v>
      </c>
    </row>
    <row r="1367" spans="1:39" ht="30">
      <c r="A1367" s="9"/>
      <c r="B1367" s="38" t="s">
        <v>1585</v>
      </c>
      <c r="C1367" s="12" t="s">
        <v>960</v>
      </c>
      <c r="D1367" s="6">
        <v>0</v>
      </c>
      <c r="E1367" s="6">
        <v>0</v>
      </c>
      <c r="F1367" s="6">
        <v>0</v>
      </c>
      <c r="G1367" s="6">
        <v>0</v>
      </c>
      <c r="H1367" s="6">
        <v>0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0</v>
      </c>
      <c r="V1367" s="6">
        <v>0</v>
      </c>
      <c r="W1367" s="6">
        <v>0</v>
      </c>
      <c r="X1367" s="6">
        <v>0</v>
      </c>
      <c r="Y1367" s="6">
        <v>0</v>
      </c>
      <c r="Z1367" s="6">
        <v>0</v>
      </c>
      <c r="AA1367" s="6">
        <v>0</v>
      </c>
      <c r="AB1367" s="6">
        <v>0</v>
      </c>
      <c r="AC1367" s="6">
        <v>0</v>
      </c>
      <c r="AD1367" s="6">
        <v>0</v>
      </c>
      <c r="AE1367" s="6">
        <v>0</v>
      </c>
      <c r="AF1367" s="6">
        <v>0</v>
      </c>
      <c r="AG1367" s="6">
        <v>0</v>
      </c>
      <c r="AH1367" s="6">
        <v>0</v>
      </c>
      <c r="AI1367" s="6">
        <v>0</v>
      </c>
      <c r="AJ1367" s="6">
        <v>0</v>
      </c>
      <c r="AK1367" s="6">
        <v>0</v>
      </c>
      <c r="AL1367" s="6">
        <v>0</v>
      </c>
      <c r="AM1367" s="6">
        <v>0</v>
      </c>
    </row>
    <row r="1368" spans="1:39" ht="15.75">
      <c r="A1368" s="9"/>
      <c r="B1368" s="32" t="s">
        <v>199</v>
      </c>
      <c r="C1368" s="12"/>
      <c r="D1368" s="6">
        <v>0</v>
      </c>
      <c r="E1368" s="6">
        <v>0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 s="6">
        <v>0</v>
      </c>
      <c r="X1368" s="6">
        <v>0</v>
      </c>
      <c r="Y1368" s="6">
        <v>0</v>
      </c>
      <c r="Z1368" s="6">
        <v>0</v>
      </c>
      <c r="AA1368" s="6">
        <v>0</v>
      </c>
      <c r="AB1368" s="6">
        <v>0</v>
      </c>
      <c r="AC1368" s="6">
        <v>0</v>
      </c>
      <c r="AD1368" s="6">
        <v>0</v>
      </c>
      <c r="AE1368" s="6">
        <v>0</v>
      </c>
      <c r="AF1368" s="6">
        <v>0</v>
      </c>
      <c r="AG1368" s="6">
        <v>0</v>
      </c>
      <c r="AH1368" s="6">
        <v>0</v>
      </c>
      <c r="AI1368" s="6">
        <v>0</v>
      </c>
      <c r="AJ1368" s="6">
        <v>0</v>
      </c>
      <c r="AK1368" s="6">
        <v>0</v>
      </c>
      <c r="AL1368" s="6">
        <v>0</v>
      </c>
      <c r="AM1368" s="6">
        <v>0</v>
      </c>
    </row>
    <row r="1369" spans="1:39" ht="15.75">
      <c r="A1369" s="9"/>
      <c r="B1369" s="32" t="s">
        <v>123</v>
      </c>
      <c r="C1369" s="12"/>
      <c r="D1369" s="6">
        <v>0</v>
      </c>
      <c r="E1369" s="6">
        <v>0</v>
      </c>
      <c r="F1369" s="6">
        <v>0</v>
      </c>
      <c r="G1369" s="6">
        <v>0</v>
      </c>
      <c r="H1369" s="6">
        <v>0</v>
      </c>
      <c r="I1369" s="6">
        <v>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  <c r="V1369" s="6">
        <v>0</v>
      </c>
      <c r="W1369" s="6">
        <v>0</v>
      </c>
      <c r="X1369" s="6">
        <v>0</v>
      </c>
      <c r="Y1369" s="6">
        <v>0</v>
      </c>
      <c r="Z1369" s="6">
        <v>0</v>
      </c>
      <c r="AA1369" s="6">
        <v>0</v>
      </c>
      <c r="AB1369" s="6">
        <v>0</v>
      </c>
      <c r="AC1369" s="6">
        <v>0</v>
      </c>
      <c r="AD1369" s="6">
        <v>0</v>
      </c>
      <c r="AE1369" s="6">
        <v>0</v>
      </c>
      <c r="AF1369" s="6">
        <v>0</v>
      </c>
      <c r="AG1369" s="6">
        <v>0</v>
      </c>
      <c r="AH1369" s="6">
        <v>0</v>
      </c>
      <c r="AI1369" s="6">
        <v>0</v>
      </c>
      <c r="AJ1369" s="6">
        <v>0</v>
      </c>
      <c r="AK1369" s="6">
        <v>0</v>
      </c>
      <c r="AL1369" s="6">
        <v>0</v>
      </c>
      <c r="AM1369" s="6">
        <v>0</v>
      </c>
    </row>
    <row r="1370" spans="1:39" ht="30">
      <c r="A1370" s="9"/>
      <c r="B1370" s="47" t="s">
        <v>724</v>
      </c>
      <c r="C1370" s="12" t="s">
        <v>961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  <c r="V1370" s="6">
        <v>0</v>
      </c>
      <c r="W1370" s="6">
        <v>0</v>
      </c>
      <c r="X1370" s="6">
        <v>0</v>
      </c>
      <c r="Y1370" s="6">
        <v>0</v>
      </c>
      <c r="Z1370" s="6">
        <v>0</v>
      </c>
      <c r="AA1370" s="6">
        <v>0</v>
      </c>
      <c r="AB1370" s="6">
        <v>0</v>
      </c>
      <c r="AC1370" s="6">
        <v>0</v>
      </c>
      <c r="AD1370" s="6">
        <v>0</v>
      </c>
      <c r="AE1370" s="6">
        <v>0</v>
      </c>
      <c r="AF1370" s="6">
        <v>0</v>
      </c>
      <c r="AG1370" s="6">
        <v>0</v>
      </c>
      <c r="AH1370" s="6">
        <v>0</v>
      </c>
      <c r="AI1370" s="6">
        <v>0</v>
      </c>
      <c r="AJ1370" s="6">
        <v>0</v>
      </c>
      <c r="AK1370" s="6">
        <v>0</v>
      </c>
      <c r="AL1370" s="6">
        <v>0</v>
      </c>
      <c r="AM1370" s="6">
        <v>0</v>
      </c>
    </row>
    <row r="1371" spans="1:39" ht="30">
      <c r="A1371" s="9"/>
      <c r="B1371" s="47" t="s">
        <v>725</v>
      </c>
      <c r="C1371" s="12" t="s">
        <v>961</v>
      </c>
      <c r="D1371" s="6">
        <v>0</v>
      </c>
      <c r="E1371" s="6">
        <v>0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0</v>
      </c>
      <c r="R1371" s="6">
        <v>0</v>
      </c>
      <c r="S1371" s="6">
        <v>0</v>
      </c>
      <c r="T1371" s="6">
        <v>0</v>
      </c>
      <c r="U1371" s="6">
        <v>0</v>
      </c>
      <c r="V1371" s="6">
        <v>0</v>
      </c>
      <c r="W1371" s="6">
        <v>0</v>
      </c>
      <c r="X1371" s="6">
        <v>0</v>
      </c>
      <c r="Y1371" s="6">
        <v>0</v>
      </c>
      <c r="Z1371" s="6">
        <v>0</v>
      </c>
      <c r="AA1371" s="6">
        <v>0</v>
      </c>
      <c r="AB1371" s="6">
        <v>0</v>
      </c>
      <c r="AC1371" s="6">
        <v>0</v>
      </c>
      <c r="AD1371" s="6">
        <v>0</v>
      </c>
      <c r="AE1371" s="6">
        <v>0</v>
      </c>
      <c r="AF1371" s="6">
        <v>0</v>
      </c>
      <c r="AG1371" s="6">
        <v>0</v>
      </c>
      <c r="AH1371" s="6">
        <v>0</v>
      </c>
      <c r="AI1371" s="6">
        <v>0</v>
      </c>
      <c r="AJ1371" s="6">
        <v>0</v>
      </c>
      <c r="AK1371" s="6">
        <v>0</v>
      </c>
      <c r="AL1371" s="6">
        <v>0</v>
      </c>
      <c r="AM1371" s="6">
        <v>0</v>
      </c>
    </row>
    <row r="1372" spans="1:39" ht="30">
      <c r="A1372" s="9"/>
      <c r="B1372" s="47" t="s">
        <v>726</v>
      </c>
      <c r="C1372" s="12" t="s">
        <v>961</v>
      </c>
      <c r="D1372" s="6">
        <v>0</v>
      </c>
      <c r="E1372" s="6">
        <v>0</v>
      </c>
      <c r="F1372" s="6">
        <v>0</v>
      </c>
      <c r="G1372" s="6">
        <v>0</v>
      </c>
      <c r="H1372" s="6">
        <v>0</v>
      </c>
      <c r="I1372" s="6">
        <v>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  <c r="T1372" s="6">
        <v>0</v>
      </c>
      <c r="U1372" s="6">
        <v>0</v>
      </c>
      <c r="V1372" s="6">
        <v>0</v>
      </c>
      <c r="W1372" s="6">
        <v>0</v>
      </c>
      <c r="X1372" s="6">
        <v>0</v>
      </c>
      <c r="Y1372" s="6">
        <v>0</v>
      </c>
      <c r="Z1372" s="6">
        <v>0</v>
      </c>
      <c r="AA1372" s="6">
        <v>0</v>
      </c>
      <c r="AB1372" s="6">
        <v>0</v>
      </c>
      <c r="AC1372" s="6">
        <v>0</v>
      </c>
      <c r="AD1372" s="6">
        <v>0</v>
      </c>
      <c r="AE1372" s="6">
        <v>0</v>
      </c>
      <c r="AF1372" s="6">
        <v>0</v>
      </c>
      <c r="AG1372" s="6">
        <v>0</v>
      </c>
      <c r="AH1372" s="6">
        <v>0</v>
      </c>
      <c r="AI1372" s="6">
        <v>0</v>
      </c>
      <c r="AJ1372" s="6">
        <v>0</v>
      </c>
      <c r="AK1372" s="6">
        <v>0</v>
      </c>
      <c r="AL1372" s="6">
        <v>0</v>
      </c>
      <c r="AM1372" s="6">
        <v>0</v>
      </c>
    </row>
    <row r="1373" spans="1:39" ht="30">
      <c r="A1373" s="9"/>
      <c r="B1373" s="47" t="s">
        <v>727</v>
      </c>
      <c r="C1373" s="12" t="s">
        <v>961</v>
      </c>
      <c r="D1373" s="6">
        <v>0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  <c r="V1373" s="6">
        <v>0</v>
      </c>
      <c r="W1373" s="6">
        <v>0</v>
      </c>
      <c r="X1373" s="6">
        <v>0</v>
      </c>
      <c r="Y1373" s="6">
        <v>0</v>
      </c>
      <c r="Z1373" s="6">
        <v>0</v>
      </c>
      <c r="AA1373" s="6">
        <v>0</v>
      </c>
      <c r="AB1373" s="6">
        <v>0</v>
      </c>
      <c r="AC1373" s="6">
        <v>0</v>
      </c>
      <c r="AD1373" s="6">
        <v>0</v>
      </c>
      <c r="AE1373" s="6">
        <v>0</v>
      </c>
      <c r="AF1373" s="6">
        <v>0</v>
      </c>
      <c r="AG1373" s="6">
        <v>0</v>
      </c>
      <c r="AH1373" s="6">
        <v>0</v>
      </c>
      <c r="AI1373" s="6">
        <v>0</v>
      </c>
      <c r="AJ1373" s="6">
        <v>0</v>
      </c>
      <c r="AK1373" s="6">
        <v>0</v>
      </c>
      <c r="AL1373" s="6">
        <v>0</v>
      </c>
      <c r="AM1373" s="6">
        <v>0</v>
      </c>
    </row>
    <row r="1374" spans="1:39" ht="30">
      <c r="A1374" s="9"/>
      <c r="B1374" s="47" t="s">
        <v>728</v>
      </c>
      <c r="C1374" s="12" t="s">
        <v>961</v>
      </c>
      <c r="D1374" s="6">
        <v>0</v>
      </c>
      <c r="E1374" s="6">
        <v>0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  <c r="V1374" s="6">
        <v>0</v>
      </c>
      <c r="W1374" s="6">
        <v>0</v>
      </c>
      <c r="X1374" s="6">
        <v>0</v>
      </c>
      <c r="Y1374" s="6">
        <v>0</v>
      </c>
      <c r="Z1374" s="6">
        <v>0</v>
      </c>
      <c r="AA1374" s="6">
        <v>0</v>
      </c>
      <c r="AB1374" s="6">
        <v>0</v>
      </c>
      <c r="AC1374" s="6">
        <v>0</v>
      </c>
      <c r="AD1374" s="6">
        <v>0</v>
      </c>
      <c r="AE1374" s="6">
        <v>0</v>
      </c>
      <c r="AF1374" s="6">
        <v>0</v>
      </c>
      <c r="AG1374" s="6">
        <v>0</v>
      </c>
      <c r="AH1374" s="6">
        <v>0</v>
      </c>
      <c r="AI1374" s="6">
        <v>0</v>
      </c>
      <c r="AJ1374" s="6">
        <v>0</v>
      </c>
      <c r="AK1374" s="6">
        <v>0</v>
      </c>
      <c r="AL1374" s="6">
        <v>0</v>
      </c>
      <c r="AM1374" s="6">
        <v>0</v>
      </c>
    </row>
    <row r="1375" spans="1:39" ht="30">
      <c r="A1375" s="9"/>
      <c r="B1375" s="47" t="s">
        <v>729</v>
      </c>
      <c r="C1375" s="12" t="s">
        <v>961</v>
      </c>
      <c r="D1375" s="6">
        <v>0</v>
      </c>
      <c r="E1375" s="6">
        <v>0</v>
      </c>
      <c r="F1375" s="6">
        <v>0</v>
      </c>
      <c r="G1375" s="6">
        <v>0</v>
      </c>
      <c r="H1375" s="6">
        <v>0</v>
      </c>
      <c r="I1375" s="6">
        <v>0</v>
      </c>
      <c r="J1375" s="6">
        <v>0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  <c r="T1375" s="6">
        <v>0</v>
      </c>
      <c r="U1375" s="6">
        <v>0</v>
      </c>
      <c r="V1375" s="6">
        <v>0</v>
      </c>
      <c r="W1375" s="6">
        <v>0</v>
      </c>
      <c r="X1375" s="6">
        <v>0</v>
      </c>
      <c r="Y1375" s="6">
        <v>0</v>
      </c>
      <c r="Z1375" s="6">
        <v>0</v>
      </c>
      <c r="AA1375" s="6">
        <v>0</v>
      </c>
      <c r="AB1375" s="6">
        <v>0</v>
      </c>
      <c r="AC1375" s="6">
        <v>0</v>
      </c>
      <c r="AD1375" s="6">
        <v>0</v>
      </c>
      <c r="AE1375" s="6">
        <v>0</v>
      </c>
      <c r="AF1375" s="6">
        <v>0</v>
      </c>
      <c r="AG1375" s="6">
        <v>0</v>
      </c>
      <c r="AH1375" s="6">
        <v>0</v>
      </c>
      <c r="AI1375" s="6">
        <v>0</v>
      </c>
      <c r="AJ1375" s="6">
        <v>0</v>
      </c>
      <c r="AK1375" s="6">
        <v>0</v>
      </c>
      <c r="AL1375" s="6">
        <v>0</v>
      </c>
      <c r="AM1375" s="6">
        <v>0</v>
      </c>
    </row>
    <row r="1376" spans="1:39" ht="30">
      <c r="A1376" s="9"/>
      <c r="B1376" s="47" t="s">
        <v>730</v>
      </c>
      <c r="C1376" s="12" t="s">
        <v>961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6">
        <v>0</v>
      </c>
      <c r="K1376" s="6">
        <v>0</v>
      </c>
      <c r="L1376" s="6">
        <v>0</v>
      </c>
      <c r="M1376" s="6">
        <v>0</v>
      </c>
      <c r="N1376" s="6">
        <v>0</v>
      </c>
      <c r="O1376" s="6">
        <v>0</v>
      </c>
      <c r="P1376" s="6">
        <v>0</v>
      </c>
      <c r="Q1376" s="6">
        <v>0</v>
      </c>
      <c r="R1376" s="6">
        <v>0</v>
      </c>
      <c r="S1376" s="6">
        <v>0</v>
      </c>
      <c r="T1376" s="6">
        <v>0</v>
      </c>
      <c r="U1376" s="6">
        <v>0</v>
      </c>
      <c r="V1376" s="6">
        <v>0</v>
      </c>
      <c r="W1376" s="6">
        <v>0</v>
      </c>
      <c r="X1376" s="6">
        <v>0</v>
      </c>
      <c r="Y1376" s="6">
        <v>0</v>
      </c>
      <c r="Z1376" s="6">
        <v>0</v>
      </c>
      <c r="AA1376" s="6">
        <v>0</v>
      </c>
      <c r="AB1376" s="6">
        <v>0</v>
      </c>
      <c r="AC1376" s="6">
        <v>0</v>
      </c>
      <c r="AD1376" s="6">
        <v>0</v>
      </c>
      <c r="AE1376" s="6">
        <v>0</v>
      </c>
      <c r="AF1376" s="6">
        <v>0</v>
      </c>
      <c r="AG1376" s="6">
        <v>0</v>
      </c>
      <c r="AH1376" s="6">
        <v>0</v>
      </c>
      <c r="AI1376" s="6">
        <v>0</v>
      </c>
      <c r="AJ1376" s="6">
        <v>0</v>
      </c>
      <c r="AK1376" s="6">
        <v>0</v>
      </c>
      <c r="AL1376" s="6">
        <v>0</v>
      </c>
      <c r="AM1376" s="6">
        <v>0</v>
      </c>
    </row>
    <row r="1377" spans="1:39" ht="30">
      <c r="A1377" s="9"/>
      <c r="B1377" s="47" t="s">
        <v>731</v>
      </c>
      <c r="C1377" s="12" t="s">
        <v>961</v>
      </c>
      <c r="D1377" s="6">
        <v>0</v>
      </c>
      <c r="E1377" s="6">
        <v>0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  <c r="V1377" s="6">
        <v>0</v>
      </c>
      <c r="W1377" s="6">
        <v>0</v>
      </c>
      <c r="X1377" s="6">
        <v>0</v>
      </c>
      <c r="Y1377" s="6">
        <v>0</v>
      </c>
      <c r="Z1377" s="6">
        <v>0</v>
      </c>
      <c r="AA1377" s="6">
        <v>0</v>
      </c>
      <c r="AB1377" s="6">
        <v>0</v>
      </c>
      <c r="AC1377" s="6">
        <v>0</v>
      </c>
      <c r="AD1377" s="6">
        <v>0</v>
      </c>
      <c r="AE1377" s="6">
        <v>0</v>
      </c>
      <c r="AF1377" s="6">
        <v>0</v>
      </c>
      <c r="AG1377" s="6">
        <v>0</v>
      </c>
      <c r="AH1377" s="6">
        <v>0</v>
      </c>
      <c r="AI1377" s="6">
        <v>0</v>
      </c>
      <c r="AJ1377" s="6">
        <v>0</v>
      </c>
      <c r="AK1377" s="6">
        <v>0</v>
      </c>
      <c r="AL1377" s="6">
        <v>0</v>
      </c>
      <c r="AM1377" s="6">
        <v>0</v>
      </c>
    </row>
    <row r="1378" spans="1:39" ht="30">
      <c r="A1378" s="9"/>
      <c r="B1378" s="47" t="s">
        <v>732</v>
      </c>
      <c r="C1378" s="12" t="s">
        <v>961</v>
      </c>
      <c r="D1378" s="6">
        <v>0</v>
      </c>
      <c r="E1378" s="6">
        <v>0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  <c r="V1378" s="6">
        <v>0</v>
      </c>
      <c r="W1378" s="6">
        <v>0</v>
      </c>
      <c r="X1378" s="6">
        <v>0</v>
      </c>
      <c r="Y1378" s="6">
        <v>0</v>
      </c>
      <c r="Z1378" s="6">
        <v>0</v>
      </c>
      <c r="AA1378" s="6">
        <v>0</v>
      </c>
      <c r="AB1378" s="6">
        <v>0</v>
      </c>
      <c r="AC1378" s="6">
        <v>0</v>
      </c>
      <c r="AD1378" s="6">
        <v>0</v>
      </c>
      <c r="AE1378" s="6">
        <v>0</v>
      </c>
      <c r="AF1378" s="6">
        <v>0</v>
      </c>
      <c r="AG1378" s="6">
        <v>0</v>
      </c>
      <c r="AH1378" s="6">
        <v>0</v>
      </c>
      <c r="AI1378" s="6">
        <v>0</v>
      </c>
      <c r="AJ1378" s="6">
        <v>0</v>
      </c>
      <c r="AK1378" s="6">
        <v>0</v>
      </c>
      <c r="AL1378" s="6">
        <v>0</v>
      </c>
      <c r="AM1378" s="6">
        <v>0</v>
      </c>
    </row>
    <row r="1379" spans="1:39" ht="30">
      <c r="A1379" s="9"/>
      <c r="B1379" s="47" t="s">
        <v>733</v>
      </c>
      <c r="C1379" s="12" t="s">
        <v>961</v>
      </c>
      <c r="D1379" s="6">
        <v>0</v>
      </c>
      <c r="E1379" s="6">
        <v>0</v>
      </c>
      <c r="F1379" s="6">
        <v>0</v>
      </c>
      <c r="G1379" s="6">
        <v>0</v>
      </c>
      <c r="H1379" s="6">
        <v>0</v>
      </c>
      <c r="I1379" s="6">
        <v>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0</v>
      </c>
      <c r="Q1379" s="6">
        <v>0</v>
      </c>
      <c r="R1379" s="6">
        <v>0</v>
      </c>
      <c r="S1379" s="6">
        <v>0</v>
      </c>
      <c r="T1379" s="6">
        <v>0</v>
      </c>
      <c r="U1379" s="6">
        <v>0</v>
      </c>
      <c r="V1379" s="6">
        <v>0</v>
      </c>
      <c r="W1379" s="6">
        <v>0</v>
      </c>
      <c r="X1379" s="6">
        <v>0</v>
      </c>
      <c r="Y1379" s="6">
        <v>0</v>
      </c>
      <c r="Z1379" s="6">
        <v>0</v>
      </c>
      <c r="AA1379" s="6">
        <v>0</v>
      </c>
      <c r="AB1379" s="6">
        <v>0</v>
      </c>
      <c r="AC1379" s="6">
        <v>0</v>
      </c>
      <c r="AD1379" s="6">
        <v>0</v>
      </c>
      <c r="AE1379" s="6">
        <v>0</v>
      </c>
      <c r="AF1379" s="6">
        <v>0</v>
      </c>
      <c r="AG1379" s="6">
        <v>0</v>
      </c>
      <c r="AH1379" s="6">
        <v>0</v>
      </c>
      <c r="AI1379" s="6">
        <v>0</v>
      </c>
      <c r="AJ1379" s="6">
        <v>0</v>
      </c>
      <c r="AK1379" s="6">
        <v>0</v>
      </c>
      <c r="AL1379" s="6">
        <v>0</v>
      </c>
      <c r="AM1379" s="6">
        <v>0</v>
      </c>
    </row>
    <row r="1380" spans="1:39" ht="30">
      <c r="A1380" s="9"/>
      <c r="B1380" s="47" t="s">
        <v>734</v>
      </c>
      <c r="C1380" s="12" t="s">
        <v>961</v>
      </c>
      <c r="D1380" s="6">
        <v>0</v>
      </c>
      <c r="E1380" s="6">
        <v>0</v>
      </c>
      <c r="F1380" s="6">
        <v>0</v>
      </c>
      <c r="G1380" s="6">
        <v>0</v>
      </c>
      <c r="H1380" s="6">
        <v>0</v>
      </c>
      <c r="I1380" s="6">
        <v>0</v>
      </c>
      <c r="J1380" s="6">
        <v>0</v>
      </c>
      <c r="K1380" s="6">
        <v>0</v>
      </c>
      <c r="L1380" s="6">
        <v>0</v>
      </c>
      <c r="M1380" s="6">
        <v>0</v>
      </c>
      <c r="N1380" s="6">
        <v>0</v>
      </c>
      <c r="O1380" s="6">
        <v>0</v>
      </c>
      <c r="P1380" s="6">
        <v>0</v>
      </c>
      <c r="Q1380" s="6">
        <v>0</v>
      </c>
      <c r="R1380" s="6">
        <v>0</v>
      </c>
      <c r="S1380" s="6">
        <v>0</v>
      </c>
      <c r="T1380" s="6">
        <v>0</v>
      </c>
      <c r="U1380" s="6">
        <v>0</v>
      </c>
      <c r="V1380" s="6">
        <v>0</v>
      </c>
      <c r="W1380" s="6">
        <v>0</v>
      </c>
      <c r="X1380" s="6">
        <v>0</v>
      </c>
      <c r="Y1380" s="6">
        <v>0</v>
      </c>
      <c r="Z1380" s="6">
        <v>0</v>
      </c>
      <c r="AA1380" s="6">
        <v>0</v>
      </c>
      <c r="AB1380" s="6">
        <v>0</v>
      </c>
      <c r="AC1380" s="6">
        <v>0</v>
      </c>
      <c r="AD1380" s="6">
        <v>0</v>
      </c>
      <c r="AE1380" s="6">
        <v>0</v>
      </c>
      <c r="AF1380" s="6">
        <v>0</v>
      </c>
      <c r="AG1380" s="6">
        <v>0</v>
      </c>
      <c r="AH1380" s="6">
        <v>0</v>
      </c>
      <c r="AI1380" s="6">
        <v>0</v>
      </c>
      <c r="AJ1380" s="6">
        <v>0</v>
      </c>
      <c r="AK1380" s="6">
        <v>0</v>
      </c>
      <c r="AL1380" s="6">
        <v>0</v>
      </c>
      <c r="AM1380" s="6">
        <v>0</v>
      </c>
    </row>
    <row r="1381" spans="1:39" ht="30">
      <c r="A1381" s="9"/>
      <c r="B1381" s="47" t="s">
        <v>735</v>
      </c>
      <c r="C1381" s="12" t="s">
        <v>961</v>
      </c>
      <c r="D1381" s="6">
        <v>0</v>
      </c>
      <c r="E1381" s="6">
        <v>0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  <c r="V1381" s="6">
        <v>0</v>
      </c>
      <c r="W1381" s="6">
        <v>0</v>
      </c>
      <c r="X1381" s="6">
        <v>0</v>
      </c>
      <c r="Y1381" s="6">
        <v>0</v>
      </c>
      <c r="Z1381" s="6">
        <v>0</v>
      </c>
      <c r="AA1381" s="6">
        <v>0</v>
      </c>
      <c r="AB1381" s="6">
        <v>0</v>
      </c>
      <c r="AC1381" s="6">
        <v>0</v>
      </c>
      <c r="AD1381" s="6">
        <v>0</v>
      </c>
      <c r="AE1381" s="6">
        <v>0</v>
      </c>
      <c r="AF1381" s="6">
        <v>0</v>
      </c>
      <c r="AG1381" s="6">
        <v>0</v>
      </c>
      <c r="AH1381" s="6">
        <v>0</v>
      </c>
      <c r="AI1381" s="6">
        <v>0</v>
      </c>
      <c r="AJ1381" s="6">
        <v>0</v>
      </c>
      <c r="AK1381" s="6">
        <v>0</v>
      </c>
      <c r="AL1381" s="6">
        <v>0</v>
      </c>
      <c r="AM1381" s="6">
        <v>0</v>
      </c>
    </row>
    <row r="1382" spans="1:39" ht="30">
      <c r="A1382" s="9"/>
      <c r="B1382" s="47" t="s">
        <v>736</v>
      </c>
      <c r="C1382" s="12" t="s">
        <v>961</v>
      </c>
      <c r="D1382" s="6">
        <v>0</v>
      </c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  <c r="V1382" s="6">
        <v>0</v>
      </c>
      <c r="W1382" s="6">
        <v>0</v>
      </c>
      <c r="X1382" s="6">
        <v>0</v>
      </c>
      <c r="Y1382" s="6">
        <v>0</v>
      </c>
      <c r="Z1382" s="6">
        <v>0</v>
      </c>
      <c r="AA1382" s="6">
        <v>0</v>
      </c>
      <c r="AB1382" s="6">
        <v>0</v>
      </c>
      <c r="AC1382" s="6">
        <v>0</v>
      </c>
      <c r="AD1382" s="6">
        <v>0</v>
      </c>
      <c r="AE1382" s="6">
        <v>0</v>
      </c>
      <c r="AF1382" s="6">
        <v>0</v>
      </c>
      <c r="AG1382" s="6">
        <v>0</v>
      </c>
      <c r="AH1382" s="6">
        <v>0</v>
      </c>
      <c r="AI1382" s="6">
        <v>0</v>
      </c>
      <c r="AJ1382" s="6">
        <v>0</v>
      </c>
      <c r="AK1382" s="6">
        <v>0</v>
      </c>
      <c r="AL1382" s="6">
        <v>0</v>
      </c>
      <c r="AM1382" s="6">
        <v>0</v>
      </c>
    </row>
    <row r="1383" spans="1:39" ht="30">
      <c r="A1383" s="9"/>
      <c r="B1383" s="47" t="s">
        <v>737</v>
      </c>
      <c r="C1383" s="12" t="s">
        <v>961</v>
      </c>
      <c r="D1383" s="6">
        <v>0</v>
      </c>
      <c r="E1383" s="6">
        <v>0</v>
      </c>
      <c r="F1383" s="6">
        <v>0</v>
      </c>
      <c r="G1383" s="6">
        <v>0</v>
      </c>
      <c r="H1383" s="6">
        <v>0</v>
      </c>
      <c r="I1383" s="6">
        <v>0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  <c r="T1383" s="6">
        <v>0</v>
      </c>
      <c r="U1383" s="6">
        <v>0</v>
      </c>
      <c r="V1383" s="6">
        <v>0</v>
      </c>
      <c r="W1383" s="6">
        <v>0</v>
      </c>
      <c r="X1383" s="6">
        <v>0</v>
      </c>
      <c r="Y1383" s="6">
        <v>0</v>
      </c>
      <c r="Z1383" s="6">
        <v>0</v>
      </c>
      <c r="AA1383" s="6">
        <v>0</v>
      </c>
      <c r="AB1383" s="6">
        <v>0</v>
      </c>
      <c r="AC1383" s="6">
        <v>0</v>
      </c>
      <c r="AD1383" s="6">
        <v>0</v>
      </c>
      <c r="AE1383" s="6">
        <v>0</v>
      </c>
      <c r="AF1383" s="6">
        <v>0</v>
      </c>
      <c r="AG1383" s="6">
        <v>0</v>
      </c>
      <c r="AH1383" s="6">
        <v>0</v>
      </c>
      <c r="AI1383" s="6">
        <v>0</v>
      </c>
      <c r="AJ1383" s="6">
        <v>0</v>
      </c>
      <c r="AK1383" s="6">
        <v>0</v>
      </c>
      <c r="AL1383" s="6">
        <v>0</v>
      </c>
      <c r="AM1383" s="6">
        <v>0</v>
      </c>
    </row>
    <row r="1384" spans="1:39" ht="30">
      <c r="A1384" s="9"/>
      <c r="B1384" s="47" t="s">
        <v>738</v>
      </c>
      <c r="C1384" s="12" t="s">
        <v>961</v>
      </c>
      <c r="D1384" s="6">
        <v>0</v>
      </c>
      <c r="E1384" s="6">
        <v>0</v>
      </c>
      <c r="F1384" s="6">
        <v>0</v>
      </c>
      <c r="G1384" s="6">
        <v>0</v>
      </c>
      <c r="H1384" s="6">
        <v>0</v>
      </c>
      <c r="I1384" s="6">
        <v>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0</v>
      </c>
      <c r="Q1384" s="6">
        <v>0</v>
      </c>
      <c r="R1384" s="6">
        <v>0</v>
      </c>
      <c r="S1384" s="6">
        <v>0</v>
      </c>
      <c r="T1384" s="6">
        <v>0</v>
      </c>
      <c r="U1384" s="6">
        <v>0</v>
      </c>
      <c r="V1384" s="6">
        <v>0</v>
      </c>
      <c r="W1384" s="6">
        <v>0</v>
      </c>
      <c r="X1384" s="6">
        <v>0</v>
      </c>
      <c r="Y1384" s="6">
        <v>0</v>
      </c>
      <c r="Z1384" s="6">
        <v>0</v>
      </c>
      <c r="AA1384" s="6">
        <v>0</v>
      </c>
      <c r="AB1384" s="6">
        <v>0</v>
      </c>
      <c r="AC1384" s="6">
        <v>0</v>
      </c>
      <c r="AD1384" s="6">
        <v>0</v>
      </c>
      <c r="AE1384" s="6">
        <v>0</v>
      </c>
      <c r="AF1384" s="6">
        <v>0</v>
      </c>
      <c r="AG1384" s="6">
        <v>0</v>
      </c>
      <c r="AH1384" s="6">
        <v>0</v>
      </c>
      <c r="AI1384" s="6">
        <v>0</v>
      </c>
      <c r="AJ1384" s="6">
        <v>0</v>
      </c>
      <c r="AK1384" s="6">
        <v>0</v>
      </c>
      <c r="AL1384" s="6">
        <v>0</v>
      </c>
      <c r="AM1384" s="6">
        <v>0</v>
      </c>
    </row>
    <row r="1385" spans="1:39" ht="30">
      <c r="A1385" s="9"/>
      <c r="B1385" s="47" t="s">
        <v>739</v>
      </c>
      <c r="C1385" s="12" t="s">
        <v>961</v>
      </c>
      <c r="D1385" s="6">
        <v>0</v>
      </c>
      <c r="E1385" s="6">
        <v>0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0</v>
      </c>
      <c r="W1385" s="6">
        <v>0</v>
      </c>
      <c r="X1385" s="6">
        <v>0</v>
      </c>
      <c r="Y1385" s="6">
        <v>0</v>
      </c>
      <c r="Z1385" s="6">
        <v>0</v>
      </c>
      <c r="AA1385" s="6">
        <v>0</v>
      </c>
      <c r="AB1385" s="6">
        <v>0</v>
      </c>
      <c r="AC1385" s="6">
        <v>0</v>
      </c>
      <c r="AD1385" s="6">
        <v>0</v>
      </c>
      <c r="AE1385" s="6">
        <v>0</v>
      </c>
      <c r="AF1385" s="6">
        <v>0</v>
      </c>
      <c r="AG1385" s="6">
        <v>0</v>
      </c>
      <c r="AH1385" s="6">
        <v>0</v>
      </c>
      <c r="AI1385" s="6">
        <v>0</v>
      </c>
      <c r="AJ1385" s="6">
        <v>0</v>
      </c>
      <c r="AK1385" s="6">
        <v>0</v>
      </c>
      <c r="AL1385" s="6">
        <v>0</v>
      </c>
      <c r="AM1385" s="6">
        <v>0</v>
      </c>
    </row>
    <row r="1386" spans="1:39" ht="30">
      <c r="A1386" s="9"/>
      <c r="B1386" s="47" t="s">
        <v>740</v>
      </c>
      <c r="C1386" s="12" t="s">
        <v>961</v>
      </c>
      <c r="D1386" s="6">
        <v>0</v>
      </c>
      <c r="E1386" s="6">
        <v>0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0</v>
      </c>
      <c r="W1386" s="6">
        <v>0</v>
      </c>
      <c r="X1386" s="6">
        <v>0</v>
      </c>
      <c r="Y1386" s="6">
        <v>0</v>
      </c>
      <c r="Z1386" s="6">
        <v>0</v>
      </c>
      <c r="AA1386" s="6">
        <v>0</v>
      </c>
      <c r="AB1386" s="6">
        <v>0</v>
      </c>
      <c r="AC1386" s="6">
        <v>0</v>
      </c>
      <c r="AD1386" s="6">
        <v>0</v>
      </c>
      <c r="AE1386" s="6">
        <v>0</v>
      </c>
      <c r="AF1386" s="6">
        <v>0</v>
      </c>
      <c r="AG1386" s="6">
        <v>0</v>
      </c>
      <c r="AH1386" s="6">
        <v>0</v>
      </c>
      <c r="AI1386" s="6">
        <v>0</v>
      </c>
      <c r="AJ1386" s="6">
        <v>0</v>
      </c>
      <c r="AK1386" s="6">
        <v>0</v>
      </c>
      <c r="AL1386" s="6">
        <v>0</v>
      </c>
      <c r="AM1386" s="6">
        <v>0</v>
      </c>
    </row>
    <row r="1387" spans="1:39" ht="30">
      <c r="A1387" s="9"/>
      <c r="B1387" s="47" t="s">
        <v>741</v>
      </c>
      <c r="C1387" s="12" t="s">
        <v>961</v>
      </c>
      <c r="D1387" s="6">
        <v>0</v>
      </c>
      <c r="E1387" s="6">
        <v>0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0</v>
      </c>
      <c r="AB1387" s="6">
        <v>0</v>
      </c>
      <c r="AC1387" s="6">
        <v>0</v>
      </c>
      <c r="AD1387" s="6">
        <v>0</v>
      </c>
      <c r="AE1387" s="6">
        <v>0</v>
      </c>
      <c r="AF1387" s="6">
        <v>0</v>
      </c>
      <c r="AG1387" s="6">
        <v>0</v>
      </c>
      <c r="AH1387" s="6">
        <v>0</v>
      </c>
      <c r="AI1387" s="6">
        <v>0</v>
      </c>
      <c r="AJ1387" s="6">
        <v>0</v>
      </c>
      <c r="AK1387" s="6">
        <v>0</v>
      </c>
      <c r="AL1387" s="6">
        <v>0</v>
      </c>
      <c r="AM1387" s="6">
        <v>0</v>
      </c>
    </row>
    <row r="1388" spans="1:39" ht="30">
      <c r="A1388" s="9"/>
      <c r="B1388" s="47" t="s">
        <v>742</v>
      </c>
      <c r="C1388" s="12" t="s">
        <v>961</v>
      </c>
      <c r="D1388" s="6">
        <v>0</v>
      </c>
      <c r="E1388" s="6">
        <v>0</v>
      </c>
      <c r="F1388" s="6">
        <v>0</v>
      </c>
      <c r="G1388" s="6">
        <v>0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  <c r="R1388" s="6">
        <v>0</v>
      </c>
      <c r="S1388" s="6">
        <v>0</v>
      </c>
      <c r="T1388" s="6">
        <v>0</v>
      </c>
      <c r="U1388" s="6">
        <v>0</v>
      </c>
      <c r="V1388" s="6">
        <v>0</v>
      </c>
      <c r="W1388" s="6">
        <v>0</v>
      </c>
      <c r="X1388" s="6">
        <v>0</v>
      </c>
      <c r="Y1388" s="6">
        <v>0</v>
      </c>
      <c r="Z1388" s="6">
        <v>0</v>
      </c>
      <c r="AA1388" s="6">
        <v>0</v>
      </c>
      <c r="AB1388" s="6">
        <v>0</v>
      </c>
      <c r="AC1388" s="6">
        <v>0</v>
      </c>
      <c r="AD1388" s="6">
        <v>0</v>
      </c>
      <c r="AE1388" s="6">
        <v>0</v>
      </c>
      <c r="AF1388" s="6">
        <v>0</v>
      </c>
      <c r="AG1388" s="6">
        <v>0</v>
      </c>
      <c r="AH1388" s="6">
        <v>0</v>
      </c>
      <c r="AI1388" s="6">
        <v>0</v>
      </c>
      <c r="AJ1388" s="6">
        <v>0</v>
      </c>
      <c r="AK1388" s="6">
        <v>0</v>
      </c>
      <c r="AL1388" s="6">
        <v>0</v>
      </c>
      <c r="AM1388" s="6">
        <v>0</v>
      </c>
    </row>
    <row r="1389" spans="1:39" ht="30">
      <c r="A1389" s="9"/>
      <c r="B1389" s="47" t="s">
        <v>743</v>
      </c>
      <c r="C1389" s="12" t="s">
        <v>961</v>
      </c>
      <c r="D1389" s="6">
        <v>0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  <c r="V1389" s="6">
        <v>0</v>
      </c>
      <c r="W1389" s="6">
        <v>0</v>
      </c>
      <c r="X1389" s="6">
        <v>0</v>
      </c>
      <c r="Y1389" s="6">
        <v>0</v>
      </c>
      <c r="Z1389" s="6">
        <v>0</v>
      </c>
      <c r="AA1389" s="6">
        <v>0</v>
      </c>
      <c r="AB1389" s="6">
        <v>0</v>
      </c>
      <c r="AC1389" s="6">
        <v>0</v>
      </c>
      <c r="AD1389" s="6">
        <v>0</v>
      </c>
      <c r="AE1389" s="6">
        <v>0</v>
      </c>
      <c r="AF1389" s="6">
        <v>0</v>
      </c>
      <c r="AG1389" s="6">
        <v>0</v>
      </c>
      <c r="AH1389" s="6">
        <v>0</v>
      </c>
      <c r="AI1389" s="6">
        <v>0</v>
      </c>
      <c r="AJ1389" s="6">
        <v>0</v>
      </c>
      <c r="AK1389" s="6">
        <v>0</v>
      </c>
      <c r="AL1389" s="6">
        <v>0</v>
      </c>
      <c r="AM1389" s="6">
        <v>0</v>
      </c>
    </row>
    <row r="1390" spans="1:39" ht="30">
      <c r="A1390" s="9"/>
      <c r="B1390" s="47" t="s">
        <v>744</v>
      </c>
      <c r="C1390" s="12" t="s">
        <v>961</v>
      </c>
      <c r="D1390" s="6">
        <v>0</v>
      </c>
      <c r="E1390" s="6">
        <v>0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  <c r="V1390" s="6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  <c r="AB1390" s="6">
        <v>0</v>
      </c>
      <c r="AC1390" s="6">
        <v>0</v>
      </c>
      <c r="AD1390" s="6">
        <v>0</v>
      </c>
      <c r="AE1390" s="6">
        <v>0</v>
      </c>
      <c r="AF1390" s="6">
        <v>0</v>
      </c>
      <c r="AG1390" s="6">
        <v>0</v>
      </c>
      <c r="AH1390" s="6">
        <v>0</v>
      </c>
      <c r="AI1390" s="6">
        <v>0</v>
      </c>
      <c r="AJ1390" s="6">
        <v>0</v>
      </c>
      <c r="AK1390" s="6">
        <v>0</v>
      </c>
      <c r="AL1390" s="6">
        <v>0</v>
      </c>
      <c r="AM1390" s="6">
        <v>0</v>
      </c>
    </row>
    <row r="1391" spans="1:39" ht="30">
      <c r="A1391" s="9"/>
      <c r="B1391" s="47" t="s">
        <v>745</v>
      </c>
      <c r="C1391" s="12" t="s">
        <v>961</v>
      </c>
      <c r="D1391" s="6">
        <v>0</v>
      </c>
      <c r="E1391" s="6">
        <v>0</v>
      </c>
      <c r="F1391" s="6">
        <v>0</v>
      </c>
      <c r="G1391" s="6">
        <v>0</v>
      </c>
      <c r="H1391" s="6">
        <v>0</v>
      </c>
      <c r="I1391" s="6">
        <v>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  <c r="U1391" s="6">
        <v>0</v>
      </c>
      <c r="V1391" s="6">
        <v>0</v>
      </c>
      <c r="W1391" s="6">
        <v>0</v>
      </c>
      <c r="X1391" s="6">
        <v>0</v>
      </c>
      <c r="Y1391" s="6">
        <v>0</v>
      </c>
      <c r="Z1391" s="6">
        <v>0</v>
      </c>
      <c r="AA1391" s="6">
        <v>0</v>
      </c>
      <c r="AB1391" s="6">
        <v>0</v>
      </c>
      <c r="AC1391" s="6">
        <v>0</v>
      </c>
      <c r="AD1391" s="6">
        <v>0</v>
      </c>
      <c r="AE1391" s="6">
        <v>0</v>
      </c>
      <c r="AF1391" s="6">
        <v>0</v>
      </c>
      <c r="AG1391" s="6">
        <v>0</v>
      </c>
      <c r="AH1391" s="6">
        <v>0</v>
      </c>
      <c r="AI1391" s="6">
        <v>0</v>
      </c>
      <c r="AJ1391" s="6">
        <v>0</v>
      </c>
      <c r="AK1391" s="6">
        <v>0</v>
      </c>
      <c r="AL1391" s="6">
        <v>0</v>
      </c>
      <c r="AM1391" s="6">
        <v>0</v>
      </c>
    </row>
    <row r="1392" spans="1:39" ht="30">
      <c r="A1392" s="9"/>
      <c r="B1392" s="47" t="s">
        <v>746</v>
      </c>
      <c r="C1392" s="12" t="s">
        <v>961</v>
      </c>
      <c r="D1392" s="6">
        <v>0</v>
      </c>
      <c r="E1392" s="6">
        <v>0</v>
      </c>
      <c r="F1392" s="6">
        <v>0</v>
      </c>
      <c r="G1392" s="6">
        <v>0</v>
      </c>
      <c r="H1392" s="6">
        <v>0</v>
      </c>
      <c r="I1392" s="6">
        <v>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  <c r="T1392" s="6">
        <v>0</v>
      </c>
      <c r="U1392" s="6">
        <v>0</v>
      </c>
      <c r="V1392" s="6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0</v>
      </c>
      <c r="AB1392" s="6">
        <v>0</v>
      </c>
      <c r="AC1392" s="6">
        <v>0</v>
      </c>
      <c r="AD1392" s="6">
        <v>0</v>
      </c>
      <c r="AE1392" s="6">
        <v>0</v>
      </c>
      <c r="AF1392" s="6">
        <v>0</v>
      </c>
      <c r="AG1392" s="6">
        <v>0</v>
      </c>
      <c r="AH1392" s="6">
        <v>0</v>
      </c>
      <c r="AI1392" s="6">
        <v>0</v>
      </c>
      <c r="AJ1392" s="6">
        <v>0</v>
      </c>
      <c r="AK1392" s="6">
        <v>0</v>
      </c>
      <c r="AL1392" s="6">
        <v>0</v>
      </c>
      <c r="AM1392" s="6">
        <v>0</v>
      </c>
    </row>
    <row r="1393" spans="1:39" ht="30">
      <c r="A1393" s="9"/>
      <c r="B1393" s="47" t="s">
        <v>747</v>
      </c>
      <c r="C1393" s="12" t="s">
        <v>961</v>
      </c>
      <c r="D1393" s="6">
        <v>0</v>
      </c>
      <c r="E1393" s="6">
        <v>0</v>
      </c>
      <c r="F1393" s="6">
        <v>0</v>
      </c>
      <c r="G1393" s="6">
        <v>0</v>
      </c>
      <c r="H1393" s="6">
        <v>0</v>
      </c>
      <c r="I1393" s="6">
        <v>0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  <c r="V1393" s="6">
        <v>0</v>
      </c>
      <c r="W1393" s="6">
        <v>0</v>
      </c>
      <c r="X1393" s="6">
        <v>0</v>
      </c>
      <c r="Y1393" s="6">
        <v>0</v>
      </c>
      <c r="Z1393" s="6">
        <v>0</v>
      </c>
      <c r="AA1393" s="6">
        <v>0</v>
      </c>
      <c r="AB1393" s="6">
        <v>0</v>
      </c>
      <c r="AC1393" s="6">
        <v>0</v>
      </c>
      <c r="AD1393" s="6">
        <v>0</v>
      </c>
      <c r="AE1393" s="6">
        <v>0</v>
      </c>
      <c r="AF1393" s="6">
        <v>0</v>
      </c>
      <c r="AG1393" s="6">
        <v>0</v>
      </c>
      <c r="AH1393" s="6">
        <v>0</v>
      </c>
      <c r="AI1393" s="6">
        <v>0</v>
      </c>
      <c r="AJ1393" s="6">
        <v>0</v>
      </c>
      <c r="AK1393" s="6">
        <v>0</v>
      </c>
      <c r="AL1393" s="6">
        <v>0</v>
      </c>
      <c r="AM1393" s="6">
        <v>0</v>
      </c>
    </row>
    <row r="1394" spans="1:39" ht="30">
      <c r="A1394" s="9"/>
      <c r="B1394" s="38" t="s">
        <v>1613</v>
      </c>
      <c r="C1394" s="12" t="s">
        <v>961</v>
      </c>
      <c r="D1394" s="6">
        <v>0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0</v>
      </c>
      <c r="AB1394" s="6">
        <v>0</v>
      </c>
      <c r="AC1394" s="6">
        <v>0</v>
      </c>
      <c r="AD1394" s="6">
        <v>0</v>
      </c>
      <c r="AE1394" s="6">
        <v>0</v>
      </c>
      <c r="AF1394" s="6">
        <v>0</v>
      </c>
      <c r="AG1394" s="6">
        <v>0</v>
      </c>
      <c r="AH1394" s="6">
        <v>0</v>
      </c>
      <c r="AI1394" s="6">
        <v>0</v>
      </c>
      <c r="AJ1394" s="6">
        <v>0</v>
      </c>
      <c r="AK1394" s="6">
        <v>0</v>
      </c>
      <c r="AL1394" s="6">
        <v>0</v>
      </c>
      <c r="AM1394" s="6">
        <v>0</v>
      </c>
    </row>
    <row r="1395" spans="1:39" ht="15.75">
      <c r="A1395" s="9"/>
      <c r="B1395" s="32" t="s">
        <v>71</v>
      </c>
      <c r="C1395" s="12"/>
      <c r="D1395" s="6">
        <v>0</v>
      </c>
      <c r="E1395" s="6">
        <v>0</v>
      </c>
      <c r="F1395" s="6">
        <v>0</v>
      </c>
      <c r="G1395" s="6">
        <v>0</v>
      </c>
      <c r="H1395" s="6">
        <v>0</v>
      </c>
      <c r="I1395" s="6">
        <v>0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0</v>
      </c>
      <c r="Q1395" s="6">
        <v>0</v>
      </c>
      <c r="R1395" s="6">
        <v>0</v>
      </c>
      <c r="S1395" s="6">
        <v>0</v>
      </c>
      <c r="T1395" s="6">
        <v>0</v>
      </c>
      <c r="U1395" s="6">
        <v>0</v>
      </c>
      <c r="V1395" s="6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  <c r="AB1395" s="6">
        <v>0</v>
      </c>
      <c r="AC1395" s="6">
        <v>0</v>
      </c>
      <c r="AD1395" s="6">
        <v>0</v>
      </c>
      <c r="AE1395" s="6">
        <v>0</v>
      </c>
      <c r="AF1395" s="6">
        <v>0</v>
      </c>
      <c r="AG1395" s="6">
        <v>0</v>
      </c>
      <c r="AH1395" s="6">
        <v>0</v>
      </c>
      <c r="AI1395" s="6">
        <v>0</v>
      </c>
      <c r="AJ1395" s="6">
        <v>0</v>
      </c>
      <c r="AK1395" s="6">
        <v>0</v>
      </c>
      <c r="AL1395" s="6">
        <v>0</v>
      </c>
      <c r="AM1395" s="6">
        <v>0</v>
      </c>
    </row>
    <row r="1396" spans="1:39" ht="30">
      <c r="A1396" s="9"/>
      <c r="B1396" s="38" t="s">
        <v>1586</v>
      </c>
      <c r="C1396" s="12" t="s">
        <v>961</v>
      </c>
      <c r="D1396" s="6">
        <v>0</v>
      </c>
      <c r="E1396" s="6">
        <v>0</v>
      </c>
      <c r="F1396" s="6">
        <v>0</v>
      </c>
      <c r="G1396" s="6">
        <v>0</v>
      </c>
      <c r="H1396" s="6">
        <v>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0</v>
      </c>
      <c r="AB1396" s="6">
        <v>0</v>
      </c>
      <c r="AC1396" s="6">
        <v>0</v>
      </c>
      <c r="AD1396" s="6">
        <v>0</v>
      </c>
      <c r="AE1396" s="6">
        <v>0</v>
      </c>
      <c r="AF1396" s="6">
        <v>0</v>
      </c>
      <c r="AG1396" s="6">
        <v>0</v>
      </c>
      <c r="AH1396" s="6">
        <v>0</v>
      </c>
      <c r="AI1396" s="6">
        <v>0</v>
      </c>
      <c r="AJ1396" s="6">
        <v>0</v>
      </c>
      <c r="AK1396" s="6">
        <v>0</v>
      </c>
      <c r="AL1396" s="6">
        <v>0</v>
      </c>
      <c r="AM1396" s="6">
        <v>0</v>
      </c>
    </row>
    <row r="1397" spans="1:39" ht="15.75">
      <c r="A1397" s="9"/>
      <c r="B1397" s="32" t="s">
        <v>68</v>
      </c>
      <c r="C1397" s="12"/>
      <c r="D1397" s="6">
        <v>0</v>
      </c>
      <c r="E1397" s="6">
        <v>0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  <c r="V1397" s="6">
        <v>0</v>
      </c>
      <c r="W1397" s="6">
        <v>0</v>
      </c>
      <c r="X1397" s="6">
        <v>0</v>
      </c>
      <c r="Y1397" s="6">
        <v>0</v>
      </c>
      <c r="Z1397" s="6">
        <v>0</v>
      </c>
      <c r="AA1397" s="6">
        <v>0</v>
      </c>
      <c r="AB1397" s="6">
        <v>0</v>
      </c>
      <c r="AC1397" s="6">
        <v>0</v>
      </c>
      <c r="AD1397" s="6">
        <v>0</v>
      </c>
      <c r="AE1397" s="6">
        <v>0</v>
      </c>
      <c r="AF1397" s="6">
        <v>0</v>
      </c>
      <c r="AG1397" s="6">
        <v>0</v>
      </c>
      <c r="AH1397" s="6">
        <v>0</v>
      </c>
      <c r="AI1397" s="6">
        <v>0</v>
      </c>
      <c r="AJ1397" s="6">
        <v>0</v>
      </c>
      <c r="AK1397" s="6">
        <v>0</v>
      </c>
      <c r="AL1397" s="6">
        <v>0</v>
      </c>
      <c r="AM1397" s="6">
        <v>0</v>
      </c>
    </row>
    <row r="1398" spans="1:39" ht="30">
      <c r="A1398" s="9"/>
      <c r="B1398" s="42" t="s">
        <v>748</v>
      </c>
      <c r="C1398" s="12" t="s">
        <v>961</v>
      </c>
      <c r="D1398" s="6">
        <v>0</v>
      </c>
      <c r="E1398" s="6">
        <v>0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  <c r="V1398" s="6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0</v>
      </c>
      <c r="AB1398" s="6">
        <v>0</v>
      </c>
      <c r="AC1398" s="6">
        <v>0</v>
      </c>
      <c r="AD1398" s="6">
        <v>0</v>
      </c>
      <c r="AE1398" s="6">
        <v>0</v>
      </c>
      <c r="AF1398" s="6">
        <v>0</v>
      </c>
      <c r="AG1398" s="6">
        <v>0</v>
      </c>
      <c r="AH1398" s="6">
        <v>0</v>
      </c>
      <c r="AI1398" s="6">
        <v>0</v>
      </c>
      <c r="AJ1398" s="6">
        <v>0</v>
      </c>
      <c r="AK1398" s="6">
        <v>0</v>
      </c>
      <c r="AL1398" s="6">
        <v>0</v>
      </c>
      <c r="AM1398" s="6">
        <v>0</v>
      </c>
    </row>
    <row r="1399" spans="1:39" ht="30">
      <c r="A1399" s="9"/>
      <c r="B1399" s="42" t="s">
        <v>749</v>
      </c>
      <c r="C1399" s="12" t="s">
        <v>961</v>
      </c>
      <c r="D1399" s="6">
        <v>0</v>
      </c>
      <c r="E1399" s="6">
        <v>0</v>
      </c>
      <c r="F1399" s="6">
        <v>0</v>
      </c>
      <c r="G1399" s="6">
        <v>0</v>
      </c>
      <c r="H1399" s="6">
        <v>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0</v>
      </c>
      <c r="Q1399" s="6">
        <v>0</v>
      </c>
      <c r="R1399" s="6">
        <v>0</v>
      </c>
      <c r="S1399" s="6">
        <v>0</v>
      </c>
      <c r="T1399" s="6">
        <v>0</v>
      </c>
      <c r="U1399" s="6">
        <v>0</v>
      </c>
      <c r="V1399" s="6">
        <v>0</v>
      </c>
      <c r="W1399" s="6">
        <v>0</v>
      </c>
      <c r="X1399" s="6">
        <v>0</v>
      </c>
      <c r="Y1399" s="6">
        <v>0</v>
      </c>
      <c r="Z1399" s="6">
        <v>0</v>
      </c>
      <c r="AA1399" s="6">
        <v>0</v>
      </c>
      <c r="AB1399" s="6">
        <v>0</v>
      </c>
      <c r="AC1399" s="6">
        <v>0</v>
      </c>
      <c r="AD1399" s="6">
        <v>0</v>
      </c>
      <c r="AE1399" s="6">
        <v>0</v>
      </c>
      <c r="AF1399" s="6">
        <v>0</v>
      </c>
      <c r="AG1399" s="6">
        <v>0</v>
      </c>
      <c r="AH1399" s="6">
        <v>0</v>
      </c>
      <c r="AI1399" s="6">
        <v>0</v>
      </c>
      <c r="AJ1399" s="6">
        <v>0</v>
      </c>
      <c r="AK1399" s="6">
        <v>0</v>
      </c>
      <c r="AL1399" s="6">
        <v>0</v>
      </c>
      <c r="AM1399" s="6">
        <v>0</v>
      </c>
    </row>
    <row r="1400" spans="1:39" ht="30">
      <c r="A1400" s="9"/>
      <c r="B1400" s="42" t="s">
        <v>750</v>
      </c>
      <c r="C1400" s="12" t="s">
        <v>961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0</v>
      </c>
      <c r="Q1400" s="6">
        <v>0</v>
      </c>
      <c r="R1400" s="6">
        <v>0</v>
      </c>
      <c r="S1400" s="6">
        <v>0</v>
      </c>
      <c r="T1400" s="6">
        <v>0</v>
      </c>
      <c r="U1400" s="6">
        <v>0</v>
      </c>
      <c r="V1400" s="6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0</v>
      </c>
      <c r="AB1400" s="6">
        <v>0</v>
      </c>
      <c r="AC1400" s="6">
        <v>0</v>
      </c>
      <c r="AD1400" s="6">
        <v>0</v>
      </c>
      <c r="AE1400" s="6">
        <v>0</v>
      </c>
      <c r="AF1400" s="6">
        <v>0</v>
      </c>
      <c r="AG1400" s="6">
        <v>0</v>
      </c>
      <c r="AH1400" s="6">
        <v>0</v>
      </c>
      <c r="AI1400" s="6">
        <v>0</v>
      </c>
      <c r="AJ1400" s="6">
        <v>0</v>
      </c>
      <c r="AK1400" s="6">
        <v>0</v>
      </c>
      <c r="AL1400" s="6">
        <v>0</v>
      </c>
      <c r="AM1400" s="6">
        <v>0</v>
      </c>
    </row>
    <row r="1401" spans="1:39" ht="30">
      <c r="A1401" s="9"/>
      <c r="B1401" s="38" t="s">
        <v>1614</v>
      </c>
      <c r="C1401" s="12" t="s">
        <v>961</v>
      </c>
      <c r="D1401" s="6">
        <v>0</v>
      </c>
      <c r="E1401" s="6">
        <v>0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  <c r="V1401" s="6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  <c r="AB1401" s="6">
        <v>0</v>
      </c>
      <c r="AC1401" s="6">
        <v>0</v>
      </c>
      <c r="AD1401" s="6">
        <v>0</v>
      </c>
      <c r="AE1401" s="6">
        <v>0</v>
      </c>
      <c r="AF1401" s="6">
        <v>0</v>
      </c>
      <c r="AG1401" s="6">
        <v>0</v>
      </c>
      <c r="AH1401" s="6">
        <v>0</v>
      </c>
      <c r="AI1401" s="6">
        <v>0</v>
      </c>
      <c r="AJ1401" s="6">
        <v>0</v>
      </c>
      <c r="AK1401" s="6">
        <v>0</v>
      </c>
      <c r="AL1401" s="6">
        <v>0</v>
      </c>
      <c r="AM1401" s="6">
        <v>0</v>
      </c>
    </row>
    <row r="1402" spans="1:39" ht="15.75">
      <c r="A1402" s="9"/>
      <c r="B1402" s="32" t="s">
        <v>69</v>
      </c>
      <c r="C1402" s="12"/>
      <c r="D1402" s="6">
        <v>0</v>
      </c>
      <c r="E1402" s="6">
        <v>0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  <c r="V1402" s="6">
        <v>0</v>
      </c>
      <c r="W1402" s="6">
        <v>0</v>
      </c>
      <c r="X1402" s="6">
        <v>0</v>
      </c>
      <c r="Y1402" s="6">
        <v>0</v>
      </c>
      <c r="Z1402" s="6">
        <v>0</v>
      </c>
      <c r="AA1402" s="6">
        <v>0</v>
      </c>
      <c r="AB1402" s="6">
        <v>0</v>
      </c>
      <c r="AC1402" s="6">
        <v>0</v>
      </c>
      <c r="AD1402" s="6">
        <v>0</v>
      </c>
      <c r="AE1402" s="6">
        <v>0</v>
      </c>
      <c r="AF1402" s="6">
        <v>0</v>
      </c>
      <c r="AG1402" s="6">
        <v>0</v>
      </c>
      <c r="AH1402" s="6">
        <v>0</v>
      </c>
      <c r="AI1402" s="6">
        <v>0</v>
      </c>
      <c r="AJ1402" s="6">
        <v>0</v>
      </c>
      <c r="AK1402" s="6">
        <v>0</v>
      </c>
      <c r="AL1402" s="6">
        <v>0</v>
      </c>
      <c r="AM1402" s="6">
        <v>0</v>
      </c>
    </row>
    <row r="1403" spans="1:39" ht="30">
      <c r="A1403" s="9"/>
      <c r="B1403" s="42" t="s">
        <v>751</v>
      </c>
      <c r="C1403" s="12" t="s">
        <v>961</v>
      </c>
      <c r="D1403" s="6">
        <v>0</v>
      </c>
      <c r="E1403" s="6">
        <v>0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  <c r="R1403" s="6">
        <v>0</v>
      </c>
      <c r="S1403" s="6">
        <v>0</v>
      </c>
      <c r="T1403" s="6">
        <v>0</v>
      </c>
      <c r="U1403" s="6">
        <v>0</v>
      </c>
      <c r="V1403" s="6">
        <v>0</v>
      </c>
      <c r="W1403" s="6">
        <v>0</v>
      </c>
      <c r="X1403" s="6">
        <v>0</v>
      </c>
      <c r="Y1403" s="6">
        <v>0</v>
      </c>
      <c r="Z1403" s="6">
        <v>0</v>
      </c>
      <c r="AA1403" s="6">
        <v>0</v>
      </c>
      <c r="AB1403" s="6">
        <v>0</v>
      </c>
      <c r="AC1403" s="6">
        <v>0</v>
      </c>
      <c r="AD1403" s="6">
        <v>0</v>
      </c>
      <c r="AE1403" s="6">
        <v>0</v>
      </c>
      <c r="AF1403" s="6">
        <v>0</v>
      </c>
      <c r="AG1403" s="6">
        <v>0</v>
      </c>
      <c r="AH1403" s="6">
        <v>0</v>
      </c>
      <c r="AI1403" s="6">
        <v>0</v>
      </c>
      <c r="AJ1403" s="6">
        <v>0</v>
      </c>
      <c r="AK1403" s="6">
        <v>0</v>
      </c>
      <c r="AL1403" s="6">
        <v>0</v>
      </c>
      <c r="AM1403" s="6">
        <v>0</v>
      </c>
    </row>
    <row r="1404" spans="1:39" ht="30">
      <c r="A1404" s="9"/>
      <c r="B1404" s="42" t="s">
        <v>752</v>
      </c>
      <c r="C1404" s="12" t="s">
        <v>961</v>
      </c>
      <c r="D1404" s="6">
        <v>0</v>
      </c>
      <c r="E1404" s="6">
        <v>0</v>
      </c>
      <c r="F1404" s="6">
        <v>0</v>
      </c>
      <c r="G1404" s="6">
        <v>0</v>
      </c>
      <c r="H1404" s="6">
        <v>0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  <c r="R1404" s="6">
        <v>0</v>
      </c>
      <c r="S1404" s="6">
        <v>0</v>
      </c>
      <c r="T1404" s="6">
        <v>0</v>
      </c>
      <c r="U1404" s="6">
        <v>0</v>
      </c>
      <c r="V1404" s="6">
        <v>0</v>
      </c>
      <c r="W1404" s="6">
        <v>0</v>
      </c>
      <c r="X1404" s="6">
        <v>0</v>
      </c>
      <c r="Y1404" s="6">
        <v>0</v>
      </c>
      <c r="Z1404" s="6">
        <v>0</v>
      </c>
      <c r="AA1404" s="6">
        <v>0</v>
      </c>
      <c r="AB1404" s="6">
        <v>0</v>
      </c>
      <c r="AC1404" s="6">
        <v>0</v>
      </c>
      <c r="AD1404" s="6">
        <v>0</v>
      </c>
      <c r="AE1404" s="6">
        <v>0</v>
      </c>
      <c r="AF1404" s="6">
        <v>0</v>
      </c>
      <c r="AG1404" s="6">
        <v>0</v>
      </c>
      <c r="AH1404" s="6">
        <v>0</v>
      </c>
      <c r="AI1404" s="6">
        <v>0</v>
      </c>
      <c r="AJ1404" s="6">
        <v>0</v>
      </c>
      <c r="AK1404" s="6">
        <v>0</v>
      </c>
      <c r="AL1404" s="6">
        <v>0</v>
      </c>
      <c r="AM1404" s="6">
        <v>0</v>
      </c>
    </row>
    <row r="1405" spans="1:39" ht="30">
      <c r="A1405" s="9"/>
      <c r="B1405" s="42" t="s">
        <v>753</v>
      </c>
      <c r="C1405" s="12" t="s">
        <v>961</v>
      </c>
      <c r="D1405" s="6">
        <v>0</v>
      </c>
      <c r="E1405" s="6">
        <v>0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  <c r="V1405" s="6">
        <v>0</v>
      </c>
      <c r="W1405" s="6">
        <v>0</v>
      </c>
      <c r="X1405" s="6">
        <v>0</v>
      </c>
      <c r="Y1405" s="6">
        <v>0</v>
      </c>
      <c r="Z1405" s="6">
        <v>0</v>
      </c>
      <c r="AA1405" s="6">
        <v>0</v>
      </c>
      <c r="AB1405" s="6">
        <v>0</v>
      </c>
      <c r="AC1405" s="6">
        <v>0</v>
      </c>
      <c r="AD1405" s="6">
        <v>0</v>
      </c>
      <c r="AE1405" s="6">
        <v>0</v>
      </c>
      <c r="AF1405" s="6">
        <v>0</v>
      </c>
      <c r="AG1405" s="6">
        <v>0</v>
      </c>
      <c r="AH1405" s="6">
        <v>0</v>
      </c>
      <c r="AI1405" s="6">
        <v>0</v>
      </c>
      <c r="AJ1405" s="6">
        <v>0</v>
      </c>
      <c r="AK1405" s="6">
        <v>0</v>
      </c>
      <c r="AL1405" s="6">
        <v>0</v>
      </c>
      <c r="AM1405" s="6">
        <v>0</v>
      </c>
    </row>
    <row r="1406" spans="1:39" ht="30">
      <c r="A1406" s="9"/>
      <c r="B1406" s="42" t="s">
        <v>754</v>
      </c>
      <c r="C1406" s="12" t="s">
        <v>961</v>
      </c>
      <c r="D1406" s="6">
        <v>0</v>
      </c>
      <c r="E1406" s="6">
        <v>0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  <c r="V1406" s="6">
        <v>0</v>
      </c>
      <c r="W1406" s="6">
        <v>0</v>
      </c>
      <c r="X1406" s="6">
        <v>0</v>
      </c>
      <c r="Y1406" s="6">
        <v>0</v>
      </c>
      <c r="Z1406" s="6">
        <v>0</v>
      </c>
      <c r="AA1406" s="6">
        <v>0</v>
      </c>
      <c r="AB1406" s="6">
        <v>0</v>
      </c>
      <c r="AC1406" s="6">
        <v>0</v>
      </c>
      <c r="AD1406" s="6">
        <v>0</v>
      </c>
      <c r="AE1406" s="6">
        <v>0</v>
      </c>
      <c r="AF1406" s="6">
        <v>0</v>
      </c>
      <c r="AG1406" s="6">
        <v>0</v>
      </c>
      <c r="AH1406" s="6">
        <v>0</v>
      </c>
      <c r="AI1406" s="6">
        <v>0</v>
      </c>
      <c r="AJ1406" s="6">
        <v>0</v>
      </c>
      <c r="AK1406" s="6">
        <v>0</v>
      </c>
      <c r="AL1406" s="6">
        <v>0</v>
      </c>
      <c r="AM1406" s="6">
        <v>0</v>
      </c>
    </row>
    <row r="1407" spans="1:39" ht="30">
      <c r="A1407" s="9"/>
      <c r="B1407" s="38" t="s">
        <v>1615</v>
      </c>
      <c r="C1407" s="12" t="s">
        <v>961</v>
      </c>
      <c r="D1407" s="6">
        <v>0</v>
      </c>
      <c r="E1407" s="6">
        <v>0</v>
      </c>
      <c r="F1407" s="6">
        <v>0</v>
      </c>
      <c r="G1407" s="6">
        <v>0</v>
      </c>
      <c r="H1407" s="6">
        <v>0</v>
      </c>
      <c r="I1407" s="6">
        <v>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  <c r="T1407" s="6">
        <v>0</v>
      </c>
      <c r="U1407" s="6">
        <v>0</v>
      </c>
      <c r="V1407" s="6">
        <v>0</v>
      </c>
      <c r="W1407" s="6">
        <v>0</v>
      </c>
      <c r="X1407" s="6">
        <v>0</v>
      </c>
      <c r="Y1407" s="6">
        <v>0</v>
      </c>
      <c r="Z1407" s="6">
        <v>0</v>
      </c>
      <c r="AA1407" s="6">
        <v>0</v>
      </c>
      <c r="AB1407" s="6">
        <v>0</v>
      </c>
      <c r="AC1407" s="6">
        <v>0</v>
      </c>
      <c r="AD1407" s="6">
        <v>0</v>
      </c>
      <c r="AE1407" s="6">
        <v>0</v>
      </c>
      <c r="AF1407" s="6">
        <v>0</v>
      </c>
      <c r="AG1407" s="6">
        <v>0</v>
      </c>
      <c r="AH1407" s="6">
        <v>0</v>
      </c>
      <c r="AI1407" s="6">
        <v>0</v>
      </c>
      <c r="AJ1407" s="6">
        <v>0</v>
      </c>
      <c r="AK1407" s="6">
        <v>0</v>
      </c>
      <c r="AL1407" s="6">
        <v>0</v>
      </c>
      <c r="AM1407" s="6">
        <v>0</v>
      </c>
    </row>
    <row r="1408" spans="1:39" ht="15.75">
      <c r="A1408" s="9"/>
      <c r="B1408" s="32" t="s">
        <v>61</v>
      </c>
      <c r="C1408" s="12"/>
      <c r="D1408" s="6">
        <v>0</v>
      </c>
      <c r="E1408" s="6">
        <v>0</v>
      </c>
      <c r="F1408" s="6">
        <v>0</v>
      </c>
      <c r="G1408" s="6">
        <v>0</v>
      </c>
      <c r="H1408" s="6">
        <v>0</v>
      </c>
      <c r="I1408" s="6">
        <v>0</v>
      </c>
      <c r="J1408" s="6">
        <v>0</v>
      </c>
      <c r="K1408" s="6">
        <v>0</v>
      </c>
      <c r="L1408" s="6">
        <v>0</v>
      </c>
      <c r="M1408" s="6">
        <v>0</v>
      </c>
      <c r="N1408" s="6">
        <v>0</v>
      </c>
      <c r="O1408" s="6">
        <v>0</v>
      </c>
      <c r="P1408" s="6">
        <v>0</v>
      </c>
      <c r="Q1408" s="6">
        <v>0</v>
      </c>
      <c r="R1408" s="6">
        <v>0</v>
      </c>
      <c r="S1408" s="6">
        <v>0</v>
      </c>
      <c r="T1408" s="6">
        <v>0</v>
      </c>
      <c r="U1408" s="6">
        <v>0</v>
      </c>
      <c r="V1408" s="6">
        <v>0</v>
      </c>
      <c r="W1408" s="6">
        <v>0</v>
      </c>
      <c r="X1408" s="6">
        <v>0</v>
      </c>
      <c r="Y1408" s="6">
        <v>0</v>
      </c>
      <c r="Z1408" s="6">
        <v>0</v>
      </c>
      <c r="AA1408" s="6">
        <v>0</v>
      </c>
      <c r="AB1408" s="6">
        <v>0</v>
      </c>
      <c r="AC1408" s="6">
        <v>0</v>
      </c>
      <c r="AD1408" s="6">
        <v>0</v>
      </c>
      <c r="AE1408" s="6">
        <v>0</v>
      </c>
      <c r="AF1408" s="6">
        <v>0</v>
      </c>
      <c r="AG1408" s="6">
        <v>0</v>
      </c>
      <c r="AH1408" s="6">
        <v>0</v>
      </c>
      <c r="AI1408" s="6">
        <v>0</v>
      </c>
      <c r="AJ1408" s="6">
        <v>0</v>
      </c>
      <c r="AK1408" s="6">
        <v>0</v>
      </c>
      <c r="AL1408" s="6">
        <v>0</v>
      </c>
      <c r="AM1408" s="6">
        <v>0</v>
      </c>
    </row>
    <row r="1409" spans="1:39" ht="30">
      <c r="A1409" s="9"/>
      <c r="B1409" s="42" t="s">
        <v>755</v>
      </c>
      <c r="C1409" s="12" t="s">
        <v>961</v>
      </c>
      <c r="D1409" s="6">
        <v>0</v>
      </c>
      <c r="E1409" s="6">
        <v>0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  <c r="V1409" s="6">
        <v>0</v>
      </c>
      <c r="W1409" s="6">
        <v>0</v>
      </c>
      <c r="X1409" s="6">
        <v>0</v>
      </c>
      <c r="Y1409" s="6">
        <v>0</v>
      </c>
      <c r="Z1409" s="6">
        <v>0</v>
      </c>
      <c r="AA1409" s="6">
        <v>0</v>
      </c>
      <c r="AB1409" s="6">
        <v>0</v>
      </c>
      <c r="AC1409" s="6">
        <v>0</v>
      </c>
      <c r="AD1409" s="6">
        <v>0</v>
      </c>
      <c r="AE1409" s="6">
        <v>0</v>
      </c>
      <c r="AF1409" s="6">
        <v>0</v>
      </c>
      <c r="AG1409" s="6">
        <v>0</v>
      </c>
      <c r="AH1409" s="6">
        <v>0</v>
      </c>
      <c r="AI1409" s="6">
        <v>0</v>
      </c>
      <c r="AJ1409" s="6">
        <v>0</v>
      </c>
      <c r="AK1409" s="6">
        <v>0</v>
      </c>
      <c r="AL1409" s="6">
        <v>0</v>
      </c>
      <c r="AM1409" s="6">
        <v>0</v>
      </c>
    </row>
    <row r="1410" spans="1:39" ht="30">
      <c r="A1410" s="9"/>
      <c r="B1410" s="42" t="s">
        <v>756</v>
      </c>
      <c r="C1410" s="12" t="s">
        <v>961</v>
      </c>
      <c r="D1410" s="6">
        <v>0</v>
      </c>
      <c r="E1410" s="6">
        <v>0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  <c r="V1410" s="6">
        <v>0</v>
      </c>
      <c r="W1410" s="6">
        <v>0</v>
      </c>
      <c r="X1410" s="6">
        <v>0</v>
      </c>
      <c r="Y1410" s="6">
        <v>0</v>
      </c>
      <c r="Z1410" s="6">
        <v>0</v>
      </c>
      <c r="AA1410" s="6">
        <v>0</v>
      </c>
      <c r="AB1410" s="6">
        <v>0</v>
      </c>
      <c r="AC1410" s="6">
        <v>0</v>
      </c>
      <c r="AD1410" s="6">
        <v>0</v>
      </c>
      <c r="AE1410" s="6">
        <v>0</v>
      </c>
      <c r="AF1410" s="6">
        <v>0</v>
      </c>
      <c r="AG1410" s="6">
        <v>0</v>
      </c>
      <c r="AH1410" s="6">
        <v>0</v>
      </c>
      <c r="AI1410" s="6">
        <v>0</v>
      </c>
      <c r="AJ1410" s="6">
        <v>0</v>
      </c>
      <c r="AK1410" s="6">
        <v>0</v>
      </c>
      <c r="AL1410" s="6">
        <v>0</v>
      </c>
      <c r="AM1410" s="6">
        <v>0</v>
      </c>
    </row>
    <row r="1411" spans="1:39" ht="30">
      <c r="A1411" s="9"/>
      <c r="B1411" s="42" t="s">
        <v>757</v>
      </c>
      <c r="C1411" s="12" t="s">
        <v>961</v>
      </c>
      <c r="D1411" s="6">
        <v>0</v>
      </c>
      <c r="E1411" s="6">
        <v>0</v>
      </c>
      <c r="F1411" s="6">
        <v>0</v>
      </c>
      <c r="G1411" s="6">
        <v>0</v>
      </c>
      <c r="H1411" s="6">
        <v>0</v>
      </c>
      <c r="I1411" s="6">
        <v>0</v>
      </c>
      <c r="J1411" s="6">
        <v>0</v>
      </c>
      <c r="K1411" s="6">
        <v>0</v>
      </c>
      <c r="L1411" s="6">
        <v>0</v>
      </c>
      <c r="M1411" s="6">
        <v>0</v>
      </c>
      <c r="N1411" s="6">
        <v>0</v>
      </c>
      <c r="O1411" s="6">
        <v>0</v>
      </c>
      <c r="P1411" s="6">
        <v>0</v>
      </c>
      <c r="Q1411" s="6">
        <v>0</v>
      </c>
      <c r="R1411" s="6">
        <v>0</v>
      </c>
      <c r="S1411" s="6">
        <v>0</v>
      </c>
      <c r="T1411" s="6">
        <v>0</v>
      </c>
      <c r="U1411" s="6">
        <v>0</v>
      </c>
      <c r="V1411" s="6">
        <v>0</v>
      </c>
      <c r="W1411" s="6">
        <v>0</v>
      </c>
      <c r="X1411" s="6">
        <v>0</v>
      </c>
      <c r="Y1411" s="6">
        <v>0</v>
      </c>
      <c r="Z1411" s="6">
        <v>0</v>
      </c>
      <c r="AA1411" s="6">
        <v>0</v>
      </c>
      <c r="AB1411" s="6">
        <v>0</v>
      </c>
      <c r="AC1411" s="6">
        <v>0</v>
      </c>
      <c r="AD1411" s="6">
        <v>0</v>
      </c>
      <c r="AE1411" s="6">
        <v>0</v>
      </c>
      <c r="AF1411" s="6">
        <v>0</v>
      </c>
      <c r="AG1411" s="6">
        <v>0</v>
      </c>
      <c r="AH1411" s="6">
        <v>0</v>
      </c>
      <c r="AI1411" s="6">
        <v>0</v>
      </c>
      <c r="AJ1411" s="6">
        <v>0</v>
      </c>
      <c r="AK1411" s="6">
        <v>0</v>
      </c>
      <c r="AL1411" s="6">
        <v>0</v>
      </c>
      <c r="AM1411" s="6">
        <v>0</v>
      </c>
    </row>
    <row r="1412" spans="1:39" ht="30">
      <c r="A1412" s="9"/>
      <c r="B1412" s="42" t="s">
        <v>758</v>
      </c>
      <c r="C1412" s="12" t="s">
        <v>961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6">
        <v>0</v>
      </c>
      <c r="P1412" s="6">
        <v>0</v>
      </c>
      <c r="Q1412" s="6">
        <v>0</v>
      </c>
      <c r="R1412" s="6">
        <v>0</v>
      </c>
      <c r="S1412" s="6">
        <v>0</v>
      </c>
      <c r="T1412" s="6">
        <v>0</v>
      </c>
      <c r="U1412" s="6">
        <v>0</v>
      </c>
      <c r="V1412" s="6">
        <v>0</v>
      </c>
      <c r="W1412" s="6">
        <v>0</v>
      </c>
      <c r="X1412" s="6">
        <v>0</v>
      </c>
      <c r="Y1412" s="6">
        <v>0</v>
      </c>
      <c r="Z1412" s="6">
        <v>0</v>
      </c>
      <c r="AA1412" s="6">
        <v>0</v>
      </c>
      <c r="AB1412" s="6">
        <v>0</v>
      </c>
      <c r="AC1412" s="6">
        <v>0</v>
      </c>
      <c r="AD1412" s="6">
        <v>0</v>
      </c>
      <c r="AE1412" s="6">
        <v>0</v>
      </c>
      <c r="AF1412" s="6">
        <v>0</v>
      </c>
      <c r="AG1412" s="6">
        <v>0</v>
      </c>
      <c r="AH1412" s="6">
        <v>0</v>
      </c>
      <c r="AI1412" s="6">
        <v>0</v>
      </c>
      <c r="AJ1412" s="6">
        <v>0</v>
      </c>
      <c r="AK1412" s="6">
        <v>0</v>
      </c>
      <c r="AL1412" s="6">
        <v>0</v>
      </c>
      <c r="AM1412" s="6">
        <v>0</v>
      </c>
    </row>
    <row r="1413" spans="1:39" ht="30">
      <c r="A1413" s="9"/>
      <c r="B1413" s="42" t="s">
        <v>759</v>
      </c>
      <c r="C1413" s="12" t="s">
        <v>961</v>
      </c>
      <c r="D1413" s="6">
        <v>0</v>
      </c>
      <c r="E1413" s="6">
        <v>0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  <c r="V1413" s="6">
        <v>0</v>
      </c>
      <c r="W1413" s="6">
        <v>0</v>
      </c>
      <c r="X1413" s="6">
        <v>0</v>
      </c>
      <c r="Y1413" s="6">
        <v>0</v>
      </c>
      <c r="Z1413" s="6">
        <v>0</v>
      </c>
      <c r="AA1413" s="6">
        <v>0</v>
      </c>
      <c r="AB1413" s="6">
        <v>0</v>
      </c>
      <c r="AC1413" s="6">
        <v>0</v>
      </c>
      <c r="AD1413" s="6">
        <v>0</v>
      </c>
      <c r="AE1413" s="6">
        <v>0</v>
      </c>
      <c r="AF1413" s="6">
        <v>0</v>
      </c>
      <c r="AG1413" s="6">
        <v>0</v>
      </c>
      <c r="AH1413" s="6">
        <v>0</v>
      </c>
      <c r="AI1413" s="6">
        <v>0</v>
      </c>
      <c r="AJ1413" s="6">
        <v>0</v>
      </c>
      <c r="AK1413" s="6">
        <v>0</v>
      </c>
      <c r="AL1413" s="6">
        <v>0</v>
      </c>
      <c r="AM1413" s="6">
        <v>0</v>
      </c>
    </row>
    <row r="1414" spans="1:39" ht="30">
      <c r="A1414" s="9"/>
      <c r="B1414" s="38" t="s">
        <v>1587</v>
      </c>
      <c r="C1414" s="12" t="s">
        <v>961</v>
      </c>
      <c r="D1414" s="6">
        <v>0</v>
      </c>
      <c r="E1414" s="6">
        <v>0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  <c r="V1414" s="6">
        <v>0</v>
      </c>
      <c r="W1414" s="6">
        <v>0</v>
      </c>
      <c r="X1414" s="6">
        <v>0</v>
      </c>
      <c r="Y1414" s="6">
        <v>0</v>
      </c>
      <c r="Z1414" s="6">
        <v>0</v>
      </c>
      <c r="AA1414" s="6">
        <v>0</v>
      </c>
      <c r="AB1414" s="6">
        <v>0</v>
      </c>
      <c r="AC1414" s="6">
        <v>0</v>
      </c>
      <c r="AD1414" s="6">
        <v>0</v>
      </c>
      <c r="AE1414" s="6">
        <v>0</v>
      </c>
      <c r="AF1414" s="6">
        <v>0</v>
      </c>
      <c r="AG1414" s="6">
        <v>0</v>
      </c>
      <c r="AH1414" s="6">
        <v>0</v>
      </c>
      <c r="AI1414" s="6">
        <v>0</v>
      </c>
      <c r="AJ1414" s="6">
        <v>0</v>
      </c>
      <c r="AK1414" s="6">
        <v>0</v>
      </c>
      <c r="AL1414" s="6">
        <v>0</v>
      </c>
      <c r="AM1414" s="6">
        <v>0</v>
      </c>
    </row>
    <row r="1415" spans="1:39" ht="15.75">
      <c r="A1415" s="9"/>
      <c r="B1415" s="32" t="s">
        <v>63</v>
      </c>
      <c r="C1415" s="12"/>
      <c r="D1415" s="6">
        <v>0</v>
      </c>
      <c r="E1415" s="6">
        <v>0</v>
      </c>
      <c r="F1415" s="6">
        <v>0</v>
      </c>
      <c r="G1415" s="6">
        <v>0</v>
      </c>
      <c r="H1415" s="6">
        <v>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0</v>
      </c>
      <c r="Q1415" s="6">
        <v>0</v>
      </c>
      <c r="R1415" s="6">
        <v>0</v>
      </c>
      <c r="S1415" s="6">
        <v>0</v>
      </c>
      <c r="T1415" s="6">
        <v>0</v>
      </c>
      <c r="U1415" s="6">
        <v>0</v>
      </c>
      <c r="V1415" s="6">
        <v>0</v>
      </c>
      <c r="W1415" s="6">
        <v>0</v>
      </c>
      <c r="X1415" s="6">
        <v>0</v>
      </c>
      <c r="Y1415" s="6">
        <v>0</v>
      </c>
      <c r="Z1415" s="6">
        <v>0</v>
      </c>
      <c r="AA1415" s="6">
        <v>0</v>
      </c>
      <c r="AB1415" s="6">
        <v>0</v>
      </c>
      <c r="AC1415" s="6">
        <v>0</v>
      </c>
      <c r="AD1415" s="6">
        <v>0</v>
      </c>
      <c r="AE1415" s="6">
        <v>0</v>
      </c>
      <c r="AF1415" s="6">
        <v>0</v>
      </c>
      <c r="AG1415" s="6">
        <v>0</v>
      </c>
      <c r="AH1415" s="6">
        <v>0</v>
      </c>
      <c r="AI1415" s="6">
        <v>0</v>
      </c>
      <c r="AJ1415" s="6">
        <v>0</v>
      </c>
      <c r="AK1415" s="6">
        <v>0</v>
      </c>
      <c r="AL1415" s="6">
        <v>0</v>
      </c>
      <c r="AM1415" s="6">
        <v>0</v>
      </c>
    </row>
    <row r="1416" spans="1:39" ht="30">
      <c r="A1416" s="9"/>
      <c r="B1416" s="42" t="s">
        <v>1484</v>
      </c>
      <c r="C1416" s="12" t="s">
        <v>961</v>
      </c>
      <c r="D1416" s="6">
        <v>0</v>
      </c>
      <c r="E1416" s="6">
        <v>0</v>
      </c>
      <c r="F1416" s="6">
        <v>0</v>
      </c>
      <c r="G1416" s="6">
        <v>0</v>
      </c>
      <c r="H1416" s="6">
        <v>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  <c r="T1416" s="6">
        <v>0</v>
      </c>
      <c r="U1416" s="6">
        <v>0</v>
      </c>
      <c r="V1416" s="6">
        <v>0</v>
      </c>
      <c r="W1416" s="6">
        <v>0</v>
      </c>
      <c r="X1416" s="6">
        <v>0</v>
      </c>
      <c r="Y1416" s="6">
        <v>0</v>
      </c>
      <c r="Z1416" s="6">
        <v>0</v>
      </c>
      <c r="AA1416" s="6">
        <v>0</v>
      </c>
      <c r="AB1416" s="6">
        <v>0</v>
      </c>
      <c r="AC1416" s="6">
        <v>0</v>
      </c>
      <c r="AD1416" s="6">
        <v>0</v>
      </c>
      <c r="AE1416" s="6">
        <v>0</v>
      </c>
      <c r="AF1416" s="6">
        <v>0</v>
      </c>
      <c r="AG1416" s="6">
        <v>0</v>
      </c>
      <c r="AH1416" s="6">
        <v>0</v>
      </c>
      <c r="AI1416" s="6">
        <v>0</v>
      </c>
      <c r="AJ1416" s="6">
        <v>0</v>
      </c>
      <c r="AK1416" s="6">
        <v>0</v>
      </c>
      <c r="AL1416" s="6">
        <v>0</v>
      </c>
      <c r="AM1416" s="6">
        <v>0</v>
      </c>
    </row>
    <row r="1417" spans="1:39" ht="30">
      <c r="A1417" s="9"/>
      <c r="B1417" s="42" t="s">
        <v>1485</v>
      </c>
      <c r="C1417" s="12" t="s">
        <v>961</v>
      </c>
      <c r="D1417" s="6">
        <v>0</v>
      </c>
      <c r="E1417" s="6">
        <v>0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  <c r="V1417" s="6">
        <v>0</v>
      </c>
      <c r="W1417" s="6">
        <v>0</v>
      </c>
      <c r="X1417" s="6">
        <v>0</v>
      </c>
      <c r="Y1417" s="6">
        <v>0</v>
      </c>
      <c r="Z1417" s="6">
        <v>0</v>
      </c>
      <c r="AA1417" s="6">
        <v>0</v>
      </c>
      <c r="AB1417" s="6">
        <v>0</v>
      </c>
      <c r="AC1417" s="6">
        <v>0</v>
      </c>
      <c r="AD1417" s="6">
        <v>0</v>
      </c>
      <c r="AE1417" s="6">
        <v>0</v>
      </c>
      <c r="AF1417" s="6">
        <v>0</v>
      </c>
      <c r="AG1417" s="6">
        <v>0</v>
      </c>
      <c r="AH1417" s="6">
        <v>0</v>
      </c>
      <c r="AI1417" s="6">
        <v>0</v>
      </c>
      <c r="AJ1417" s="6">
        <v>0</v>
      </c>
      <c r="AK1417" s="6">
        <v>0</v>
      </c>
      <c r="AL1417" s="6">
        <v>0</v>
      </c>
      <c r="AM1417" s="6">
        <v>0</v>
      </c>
    </row>
    <row r="1418" spans="1:39" ht="30" customHeight="1">
      <c r="A1418" s="9"/>
      <c r="B1418" s="42" t="s">
        <v>1486</v>
      </c>
      <c r="C1418" s="12" t="s">
        <v>961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  <c r="V1418" s="6">
        <v>0</v>
      </c>
      <c r="W1418" s="6">
        <v>0</v>
      </c>
      <c r="X1418" s="6">
        <v>0</v>
      </c>
      <c r="Y1418" s="6">
        <v>0</v>
      </c>
      <c r="Z1418" s="6">
        <v>0</v>
      </c>
      <c r="AA1418" s="6">
        <v>0</v>
      </c>
      <c r="AB1418" s="6">
        <v>0</v>
      </c>
      <c r="AC1418" s="6">
        <v>0</v>
      </c>
      <c r="AD1418" s="6">
        <v>0</v>
      </c>
      <c r="AE1418" s="6">
        <v>0</v>
      </c>
      <c r="AF1418" s="6">
        <v>0</v>
      </c>
      <c r="AG1418" s="6">
        <v>0</v>
      </c>
      <c r="AH1418" s="6">
        <v>0</v>
      </c>
      <c r="AI1418" s="6">
        <v>0</v>
      </c>
      <c r="AJ1418" s="6">
        <v>0</v>
      </c>
      <c r="AK1418" s="6">
        <v>0</v>
      </c>
      <c r="AL1418" s="6">
        <v>0</v>
      </c>
      <c r="AM1418" s="6">
        <v>0</v>
      </c>
    </row>
    <row r="1419" spans="1:39" ht="30">
      <c r="A1419" s="9"/>
      <c r="B1419" s="42" t="s">
        <v>1487</v>
      </c>
      <c r="C1419" s="12" t="s">
        <v>961</v>
      </c>
      <c r="D1419" s="6">
        <v>0</v>
      </c>
      <c r="E1419" s="6">
        <v>0</v>
      </c>
      <c r="F1419" s="6">
        <v>0</v>
      </c>
      <c r="G1419" s="6">
        <v>0</v>
      </c>
      <c r="H1419" s="6">
        <v>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  <c r="R1419" s="6">
        <v>0</v>
      </c>
      <c r="S1419" s="6">
        <v>0</v>
      </c>
      <c r="T1419" s="6">
        <v>0</v>
      </c>
      <c r="U1419" s="6">
        <v>0</v>
      </c>
      <c r="V1419" s="6">
        <v>0</v>
      </c>
      <c r="W1419" s="6">
        <v>0</v>
      </c>
      <c r="X1419" s="6">
        <v>0</v>
      </c>
      <c r="Y1419" s="6">
        <v>0</v>
      </c>
      <c r="Z1419" s="6">
        <v>0</v>
      </c>
      <c r="AA1419" s="6">
        <v>0</v>
      </c>
      <c r="AB1419" s="6">
        <v>0</v>
      </c>
      <c r="AC1419" s="6">
        <v>0</v>
      </c>
      <c r="AD1419" s="6">
        <v>0</v>
      </c>
      <c r="AE1419" s="6">
        <v>0</v>
      </c>
      <c r="AF1419" s="6">
        <v>0</v>
      </c>
      <c r="AG1419" s="6">
        <v>0</v>
      </c>
      <c r="AH1419" s="6">
        <v>0</v>
      </c>
      <c r="AI1419" s="6">
        <v>0</v>
      </c>
      <c r="AJ1419" s="6">
        <v>0</v>
      </c>
      <c r="AK1419" s="6">
        <v>0</v>
      </c>
      <c r="AL1419" s="6">
        <v>0</v>
      </c>
      <c r="AM1419" s="6">
        <v>0</v>
      </c>
    </row>
    <row r="1420" spans="1:39" ht="30">
      <c r="A1420" s="9"/>
      <c r="B1420" s="42" t="s">
        <v>1588</v>
      </c>
      <c r="C1420" s="12" t="s">
        <v>961</v>
      </c>
      <c r="D1420" s="6">
        <v>0</v>
      </c>
      <c r="E1420" s="6">
        <v>0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0</v>
      </c>
      <c r="T1420" s="6">
        <v>0</v>
      </c>
      <c r="U1420" s="6">
        <v>0</v>
      </c>
      <c r="V1420" s="6">
        <v>0</v>
      </c>
      <c r="W1420" s="6">
        <v>0</v>
      </c>
      <c r="X1420" s="6">
        <v>0</v>
      </c>
      <c r="Y1420" s="6">
        <v>0</v>
      </c>
      <c r="Z1420" s="6">
        <v>0</v>
      </c>
      <c r="AA1420" s="6">
        <v>0</v>
      </c>
      <c r="AB1420" s="6">
        <v>0</v>
      </c>
      <c r="AC1420" s="6">
        <v>0</v>
      </c>
      <c r="AD1420" s="6">
        <v>0</v>
      </c>
      <c r="AE1420" s="6">
        <v>0</v>
      </c>
      <c r="AF1420" s="6">
        <v>0</v>
      </c>
      <c r="AG1420" s="6">
        <v>0</v>
      </c>
      <c r="AH1420" s="6">
        <v>0</v>
      </c>
      <c r="AI1420" s="6">
        <v>0</v>
      </c>
      <c r="AJ1420" s="6">
        <v>0</v>
      </c>
      <c r="AK1420" s="6">
        <v>0</v>
      </c>
      <c r="AL1420" s="6">
        <v>0</v>
      </c>
      <c r="AM1420" s="6">
        <v>0</v>
      </c>
    </row>
    <row r="1421" spans="1:39" ht="15.75">
      <c r="A1421" s="9"/>
      <c r="B1421" s="32" t="s">
        <v>72</v>
      </c>
      <c r="C1421" s="12" t="s">
        <v>961</v>
      </c>
      <c r="D1421" s="6">
        <v>0</v>
      </c>
      <c r="E1421" s="6">
        <v>0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  <c r="V1421" s="6">
        <v>0</v>
      </c>
      <c r="W1421" s="6">
        <v>0</v>
      </c>
      <c r="X1421" s="6">
        <v>0</v>
      </c>
      <c r="Y1421" s="6">
        <v>0</v>
      </c>
      <c r="Z1421" s="6">
        <v>0</v>
      </c>
      <c r="AA1421" s="6">
        <v>0</v>
      </c>
      <c r="AB1421" s="6">
        <v>0</v>
      </c>
      <c r="AC1421" s="6">
        <v>0</v>
      </c>
      <c r="AD1421" s="6">
        <v>0</v>
      </c>
      <c r="AE1421" s="6">
        <v>0</v>
      </c>
      <c r="AF1421" s="6">
        <v>0</v>
      </c>
      <c r="AG1421" s="6">
        <v>0</v>
      </c>
      <c r="AH1421" s="6">
        <v>0</v>
      </c>
      <c r="AI1421" s="6">
        <v>0</v>
      </c>
      <c r="AJ1421" s="6">
        <v>0</v>
      </c>
      <c r="AK1421" s="6">
        <v>0</v>
      </c>
      <c r="AL1421" s="6">
        <v>0</v>
      </c>
      <c r="AM1421" s="6">
        <v>0</v>
      </c>
    </row>
    <row r="1422" spans="1:39" ht="30">
      <c r="A1422" s="9"/>
      <c r="B1422" s="48" t="s">
        <v>760</v>
      </c>
      <c r="C1422" s="12" t="s">
        <v>961</v>
      </c>
      <c r="D1422" s="6">
        <v>0</v>
      </c>
      <c r="E1422" s="6">
        <v>0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  <c r="V1422" s="6">
        <v>0</v>
      </c>
      <c r="W1422" s="6">
        <v>0</v>
      </c>
      <c r="X1422" s="6">
        <v>0</v>
      </c>
      <c r="Y1422" s="6">
        <v>0</v>
      </c>
      <c r="Z1422" s="6">
        <v>0</v>
      </c>
      <c r="AA1422" s="6">
        <v>0</v>
      </c>
      <c r="AB1422" s="6">
        <v>0</v>
      </c>
      <c r="AC1422" s="6">
        <v>0</v>
      </c>
      <c r="AD1422" s="6">
        <v>0</v>
      </c>
      <c r="AE1422" s="6">
        <v>0</v>
      </c>
      <c r="AF1422" s="6">
        <v>0</v>
      </c>
      <c r="AG1422" s="6">
        <v>0</v>
      </c>
      <c r="AH1422" s="6">
        <v>0</v>
      </c>
      <c r="AI1422" s="6">
        <v>0</v>
      </c>
      <c r="AJ1422" s="6">
        <v>0</v>
      </c>
      <c r="AK1422" s="6">
        <v>0</v>
      </c>
      <c r="AL1422" s="6">
        <v>0</v>
      </c>
      <c r="AM1422" s="6">
        <v>0</v>
      </c>
    </row>
    <row r="1423" spans="1:39" ht="30">
      <c r="A1423" s="9"/>
      <c r="B1423" s="38" t="s">
        <v>1589</v>
      </c>
      <c r="C1423" s="12" t="s">
        <v>961</v>
      </c>
      <c r="D1423" s="6">
        <v>0</v>
      </c>
      <c r="E1423" s="6">
        <v>0</v>
      </c>
      <c r="F1423" s="6">
        <v>0</v>
      </c>
      <c r="G1423" s="6">
        <v>0</v>
      </c>
      <c r="H1423" s="6">
        <v>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0</v>
      </c>
      <c r="V1423" s="6">
        <v>0</v>
      </c>
      <c r="W1423" s="6">
        <v>0</v>
      </c>
      <c r="X1423" s="6">
        <v>0</v>
      </c>
      <c r="Y1423" s="6">
        <v>0</v>
      </c>
      <c r="Z1423" s="6">
        <v>0</v>
      </c>
      <c r="AA1423" s="6">
        <v>0</v>
      </c>
      <c r="AB1423" s="6">
        <v>0</v>
      </c>
      <c r="AC1423" s="6">
        <v>0</v>
      </c>
      <c r="AD1423" s="6">
        <v>0</v>
      </c>
      <c r="AE1423" s="6">
        <v>0</v>
      </c>
      <c r="AF1423" s="6">
        <v>0</v>
      </c>
      <c r="AG1423" s="6">
        <v>0</v>
      </c>
      <c r="AH1423" s="6">
        <v>0</v>
      </c>
      <c r="AI1423" s="6">
        <v>0</v>
      </c>
      <c r="AJ1423" s="6">
        <v>0</v>
      </c>
      <c r="AK1423" s="6">
        <v>0</v>
      </c>
      <c r="AL1423" s="6">
        <v>0</v>
      </c>
      <c r="AM1423" s="6">
        <v>0</v>
      </c>
    </row>
    <row r="1424" spans="1:39" ht="15.75">
      <c r="A1424" s="9"/>
      <c r="B1424" s="32" t="s">
        <v>64</v>
      </c>
      <c r="C1424" s="12"/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  <c r="O1424" s="6">
        <v>0</v>
      </c>
      <c r="P1424" s="6">
        <v>0</v>
      </c>
      <c r="Q1424" s="6">
        <v>0</v>
      </c>
      <c r="R1424" s="6">
        <v>0</v>
      </c>
      <c r="S1424" s="6">
        <v>0</v>
      </c>
      <c r="T1424" s="6">
        <v>0</v>
      </c>
      <c r="U1424" s="6">
        <v>0</v>
      </c>
      <c r="V1424" s="6">
        <v>0</v>
      </c>
      <c r="W1424" s="6">
        <v>0</v>
      </c>
      <c r="X1424" s="6">
        <v>0</v>
      </c>
      <c r="Y1424" s="6">
        <v>0</v>
      </c>
      <c r="Z1424" s="6">
        <v>0</v>
      </c>
      <c r="AA1424" s="6">
        <v>0</v>
      </c>
      <c r="AB1424" s="6">
        <v>0</v>
      </c>
      <c r="AC1424" s="6">
        <v>0</v>
      </c>
      <c r="AD1424" s="6">
        <v>0</v>
      </c>
      <c r="AE1424" s="6">
        <v>0</v>
      </c>
      <c r="AF1424" s="6">
        <v>0</v>
      </c>
      <c r="AG1424" s="6">
        <v>0</v>
      </c>
      <c r="AH1424" s="6">
        <v>0</v>
      </c>
      <c r="AI1424" s="6">
        <v>0</v>
      </c>
      <c r="AJ1424" s="6">
        <v>0</v>
      </c>
      <c r="AK1424" s="6">
        <v>0</v>
      </c>
      <c r="AL1424" s="6">
        <v>0</v>
      </c>
      <c r="AM1424" s="6">
        <v>0</v>
      </c>
    </row>
    <row r="1425" spans="1:39" ht="30">
      <c r="A1425" s="9"/>
      <c r="B1425" s="47" t="s">
        <v>761</v>
      </c>
      <c r="C1425" s="12" t="s">
        <v>961</v>
      </c>
      <c r="D1425" s="6">
        <v>0</v>
      </c>
      <c r="E1425" s="6">
        <v>0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  <c r="V1425" s="6">
        <v>0</v>
      </c>
      <c r="W1425" s="6">
        <v>0</v>
      </c>
      <c r="X1425" s="6">
        <v>0</v>
      </c>
      <c r="Y1425" s="6">
        <v>0</v>
      </c>
      <c r="Z1425" s="6">
        <v>0</v>
      </c>
      <c r="AA1425" s="6">
        <v>0</v>
      </c>
      <c r="AB1425" s="6">
        <v>0</v>
      </c>
      <c r="AC1425" s="6">
        <v>0</v>
      </c>
      <c r="AD1425" s="6">
        <v>0</v>
      </c>
      <c r="AE1425" s="6">
        <v>0</v>
      </c>
      <c r="AF1425" s="6">
        <v>0</v>
      </c>
      <c r="AG1425" s="6">
        <v>0</v>
      </c>
      <c r="AH1425" s="6">
        <v>0</v>
      </c>
      <c r="AI1425" s="6">
        <v>0</v>
      </c>
      <c r="AJ1425" s="6">
        <v>0</v>
      </c>
      <c r="AK1425" s="6">
        <v>0</v>
      </c>
      <c r="AL1425" s="6">
        <v>0</v>
      </c>
      <c r="AM1425" s="6">
        <v>0</v>
      </c>
    </row>
    <row r="1426" spans="1:39" ht="30">
      <c r="A1426" s="9"/>
      <c r="B1426" s="38" t="s">
        <v>1590</v>
      </c>
      <c r="C1426" s="12" t="s">
        <v>961</v>
      </c>
      <c r="D1426" s="6">
        <v>0</v>
      </c>
      <c r="E1426" s="6">
        <v>0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  <c r="V1426" s="6">
        <v>0</v>
      </c>
      <c r="W1426" s="6">
        <v>0</v>
      </c>
      <c r="X1426" s="6">
        <v>0</v>
      </c>
      <c r="Y1426" s="6">
        <v>0</v>
      </c>
      <c r="Z1426" s="6">
        <v>0</v>
      </c>
      <c r="AA1426" s="6">
        <v>0</v>
      </c>
      <c r="AB1426" s="6">
        <v>0</v>
      </c>
      <c r="AC1426" s="6">
        <v>0</v>
      </c>
      <c r="AD1426" s="6">
        <v>0</v>
      </c>
      <c r="AE1426" s="6">
        <v>0</v>
      </c>
      <c r="AF1426" s="6">
        <v>0</v>
      </c>
      <c r="AG1426" s="6">
        <v>0</v>
      </c>
      <c r="AH1426" s="6">
        <v>0</v>
      </c>
      <c r="AI1426" s="6">
        <v>0</v>
      </c>
      <c r="AJ1426" s="6">
        <v>0</v>
      </c>
      <c r="AK1426" s="6">
        <v>0</v>
      </c>
      <c r="AL1426" s="6">
        <v>0</v>
      </c>
      <c r="AM1426" s="6">
        <v>0</v>
      </c>
    </row>
    <row r="1427" spans="1:39" ht="15.75">
      <c r="A1427" s="9"/>
      <c r="B1427" s="32" t="s">
        <v>201</v>
      </c>
      <c r="C1427" s="12"/>
      <c r="D1427" s="6">
        <v>0</v>
      </c>
      <c r="E1427" s="6">
        <v>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  <c r="S1427" s="6">
        <v>0</v>
      </c>
      <c r="T1427" s="6">
        <v>0</v>
      </c>
      <c r="U1427" s="6">
        <v>0</v>
      </c>
      <c r="V1427" s="6">
        <v>0</v>
      </c>
      <c r="W1427" s="6">
        <v>0</v>
      </c>
      <c r="X1427" s="6">
        <v>0</v>
      </c>
      <c r="Y1427" s="6">
        <v>0</v>
      </c>
      <c r="Z1427" s="6">
        <v>0</v>
      </c>
      <c r="AA1427" s="6">
        <v>0</v>
      </c>
      <c r="AB1427" s="6">
        <v>0</v>
      </c>
      <c r="AC1427" s="6">
        <v>0</v>
      </c>
      <c r="AD1427" s="6">
        <v>0</v>
      </c>
      <c r="AE1427" s="6">
        <v>0</v>
      </c>
      <c r="AF1427" s="6">
        <v>0</v>
      </c>
      <c r="AG1427" s="6">
        <v>0</v>
      </c>
      <c r="AH1427" s="6">
        <v>0</v>
      </c>
      <c r="AI1427" s="6">
        <v>0</v>
      </c>
      <c r="AJ1427" s="6">
        <v>0</v>
      </c>
      <c r="AK1427" s="6">
        <v>0</v>
      </c>
      <c r="AL1427" s="6">
        <v>0</v>
      </c>
      <c r="AM1427" s="6">
        <v>0</v>
      </c>
    </row>
    <row r="1428" spans="1:39" ht="15.75">
      <c r="A1428" s="9"/>
      <c r="B1428" s="32" t="s">
        <v>123</v>
      </c>
      <c r="C1428" s="12"/>
      <c r="D1428" s="6">
        <v>0</v>
      </c>
      <c r="E1428" s="6">
        <v>0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0</v>
      </c>
      <c r="Q1428" s="6">
        <v>0</v>
      </c>
      <c r="R1428" s="6">
        <v>0</v>
      </c>
      <c r="S1428" s="6">
        <v>0</v>
      </c>
      <c r="T1428" s="6">
        <v>0</v>
      </c>
      <c r="U1428" s="6">
        <v>0</v>
      </c>
      <c r="V1428" s="6">
        <v>0</v>
      </c>
      <c r="W1428" s="6">
        <v>0</v>
      </c>
      <c r="X1428" s="6">
        <v>0</v>
      </c>
      <c r="Y1428" s="6">
        <v>0</v>
      </c>
      <c r="Z1428" s="6">
        <v>0</v>
      </c>
      <c r="AA1428" s="6">
        <v>0</v>
      </c>
      <c r="AB1428" s="6">
        <v>0</v>
      </c>
      <c r="AC1428" s="6">
        <v>0</v>
      </c>
      <c r="AD1428" s="6">
        <v>0</v>
      </c>
      <c r="AE1428" s="6">
        <v>0</v>
      </c>
      <c r="AF1428" s="6">
        <v>0</v>
      </c>
      <c r="AG1428" s="6">
        <v>0</v>
      </c>
      <c r="AH1428" s="6">
        <v>0</v>
      </c>
      <c r="AI1428" s="6">
        <v>0</v>
      </c>
      <c r="AJ1428" s="6">
        <v>0</v>
      </c>
      <c r="AK1428" s="6">
        <v>0</v>
      </c>
      <c r="AL1428" s="6">
        <v>0</v>
      </c>
      <c r="AM1428" s="6">
        <v>0</v>
      </c>
    </row>
    <row r="1429" spans="1:39" ht="30">
      <c r="A1429" s="9"/>
      <c r="B1429" s="48" t="s">
        <v>762</v>
      </c>
      <c r="C1429" s="12" t="s">
        <v>962</v>
      </c>
      <c r="D1429" s="6">
        <v>0</v>
      </c>
      <c r="E1429" s="6">
        <v>0</v>
      </c>
      <c r="F1429" s="6">
        <v>0</v>
      </c>
      <c r="G1429" s="6">
        <v>0</v>
      </c>
      <c r="H1429" s="6">
        <v>0</v>
      </c>
      <c r="I1429" s="6">
        <v>0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0</v>
      </c>
      <c r="Q1429" s="6">
        <v>0</v>
      </c>
      <c r="R1429" s="6">
        <v>0</v>
      </c>
      <c r="S1429" s="6">
        <v>0</v>
      </c>
      <c r="T1429" s="6">
        <v>0</v>
      </c>
      <c r="U1429" s="6">
        <v>0</v>
      </c>
      <c r="V1429" s="6">
        <v>0</v>
      </c>
      <c r="W1429" s="6">
        <v>0</v>
      </c>
      <c r="X1429" s="6">
        <v>0</v>
      </c>
      <c r="Y1429" s="6">
        <v>0</v>
      </c>
      <c r="Z1429" s="6">
        <v>0</v>
      </c>
      <c r="AA1429" s="6">
        <v>0</v>
      </c>
      <c r="AB1429" s="6">
        <v>0</v>
      </c>
      <c r="AC1429" s="6">
        <v>0</v>
      </c>
      <c r="AD1429" s="6">
        <v>0</v>
      </c>
      <c r="AE1429" s="6">
        <v>0</v>
      </c>
      <c r="AF1429" s="6">
        <v>0</v>
      </c>
      <c r="AG1429" s="6">
        <v>0</v>
      </c>
      <c r="AH1429" s="6">
        <v>0</v>
      </c>
      <c r="AI1429" s="6">
        <v>0</v>
      </c>
      <c r="AJ1429" s="6">
        <v>0</v>
      </c>
      <c r="AK1429" s="6">
        <v>0</v>
      </c>
      <c r="AL1429" s="6">
        <v>0</v>
      </c>
      <c r="AM1429" s="6">
        <v>0</v>
      </c>
    </row>
    <row r="1430" spans="1:39" ht="30">
      <c r="A1430" s="9"/>
      <c r="B1430" s="48" t="s">
        <v>763</v>
      </c>
      <c r="C1430" s="12" t="s">
        <v>962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0</v>
      </c>
      <c r="Q1430" s="6">
        <v>0</v>
      </c>
      <c r="R1430" s="6">
        <v>0</v>
      </c>
      <c r="S1430" s="6">
        <v>0</v>
      </c>
      <c r="T1430" s="6">
        <v>0</v>
      </c>
      <c r="U1430" s="6">
        <v>0</v>
      </c>
      <c r="V1430" s="6">
        <v>0</v>
      </c>
      <c r="W1430" s="6">
        <v>0</v>
      </c>
      <c r="X1430" s="6">
        <v>0</v>
      </c>
      <c r="Y1430" s="6">
        <v>0</v>
      </c>
      <c r="Z1430" s="6">
        <v>0</v>
      </c>
      <c r="AA1430" s="6">
        <v>0</v>
      </c>
      <c r="AB1430" s="6">
        <v>0</v>
      </c>
      <c r="AC1430" s="6">
        <v>0</v>
      </c>
      <c r="AD1430" s="6">
        <v>0</v>
      </c>
      <c r="AE1430" s="6">
        <v>0</v>
      </c>
      <c r="AF1430" s="6">
        <v>0</v>
      </c>
      <c r="AG1430" s="6">
        <v>0</v>
      </c>
      <c r="AH1430" s="6">
        <v>0</v>
      </c>
      <c r="AI1430" s="6">
        <v>0</v>
      </c>
      <c r="AJ1430" s="6">
        <v>0</v>
      </c>
      <c r="AK1430" s="6">
        <v>0</v>
      </c>
      <c r="AL1430" s="6">
        <v>0</v>
      </c>
      <c r="AM1430" s="6">
        <v>0</v>
      </c>
    </row>
    <row r="1431" spans="1:39" ht="30">
      <c r="A1431" s="9"/>
      <c r="B1431" s="48" t="s">
        <v>764</v>
      </c>
      <c r="C1431" s="12" t="s">
        <v>962</v>
      </c>
      <c r="D1431" s="6">
        <v>0</v>
      </c>
      <c r="E1431" s="6">
        <v>0</v>
      </c>
      <c r="F1431" s="6">
        <v>0</v>
      </c>
      <c r="G1431" s="6">
        <v>0</v>
      </c>
      <c r="H1431" s="6">
        <v>0</v>
      </c>
      <c r="I1431" s="6">
        <v>0</v>
      </c>
      <c r="J1431" s="6">
        <v>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0</v>
      </c>
      <c r="Q1431" s="6">
        <v>0</v>
      </c>
      <c r="R1431" s="6">
        <v>0</v>
      </c>
      <c r="S1431" s="6">
        <v>0</v>
      </c>
      <c r="T1431" s="6">
        <v>0</v>
      </c>
      <c r="U1431" s="6">
        <v>0</v>
      </c>
      <c r="V1431" s="6">
        <v>0</v>
      </c>
      <c r="W1431" s="6">
        <v>0</v>
      </c>
      <c r="X1431" s="6">
        <v>0</v>
      </c>
      <c r="Y1431" s="6">
        <v>0</v>
      </c>
      <c r="Z1431" s="6">
        <v>0</v>
      </c>
      <c r="AA1431" s="6">
        <v>0</v>
      </c>
      <c r="AB1431" s="6">
        <v>0</v>
      </c>
      <c r="AC1431" s="6">
        <v>0</v>
      </c>
      <c r="AD1431" s="6">
        <v>0</v>
      </c>
      <c r="AE1431" s="6">
        <v>0</v>
      </c>
      <c r="AF1431" s="6">
        <v>0</v>
      </c>
      <c r="AG1431" s="6">
        <v>0</v>
      </c>
      <c r="AH1431" s="6">
        <v>0</v>
      </c>
      <c r="AI1431" s="6">
        <v>0</v>
      </c>
      <c r="AJ1431" s="6">
        <v>0</v>
      </c>
      <c r="AK1431" s="6">
        <v>0</v>
      </c>
      <c r="AL1431" s="6">
        <v>0</v>
      </c>
      <c r="AM1431" s="6">
        <v>0</v>
      </c>
    </row>
    <row r="1432" spans="1:39" ht="30">
      <c r="A1432" s="9"/>
      <c r="B1432" s="48" t="s">
        <v>765</v>
      </c>
      <c r="C1432" s="12" t="s">
        <v>962</v>
      </c>
      <c r="D1432" s="6">
        <v>0</v>
      </c>
      <c r="E1432" s="6">
        <v>0</v>
      </c>
      <c r="F1432" s="6">
        <v>0</v>
      </c>
      <c r="G1432" s="6">
        <v>0</v>
      </c>
      <c r="H1432" s="6">
        <v>0</v>
      </c>
      <c r="I1432" s="6">
        <v>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0</v>
      </c>
      <c r="Q1432" s="6">
        <v>0</v>
      </c>
      <c r="R1432" s="6">
        <v>0</v>
      </c>
      <c r="S1432" s="6">
        <v>0</v>
      </c>
      <c r="T1432" s="6">
        <v>0</v>
      </c>
      <c r="U1432" s="6">
        <v>0</v>
      </c>
      <c r="V1432" s="6">
        <v>0</v>
      </c>
      <c r="W1432" s="6">
        <v>0</v>
      </c>
      <c r="X1432" s="6">
        <v>0</v>
      </c>
      <c r="Y1432" s="6">
        <v>0</v>
      </c>
      <c r="Z1432" s="6">
        <v>0</v>
      </c>
      <c r="AA1432" s="6">
        <v>0</v>
      </c>
      <c r="AB1432" s="6">
        <v>0</v>
      </c>
      <c r="AC1432" s="6">
        <v>0</v>
      </c>
      <c r="AD1432" s="6">
        <v>0</v>
      </c>
      <c r="AE1432" s="6">
        <v>0</v>
      </c>
      <c r="AF1432" s="6">
        <v>0</v>
      </c>
      <c r="AG1432" s="6">
        <v>0</v>
      </c>
      <c r="AH1432" s="6">
        <v>0</v>
      </c>
      <c r="AI1432" s="6">
        <v>0</v>
      </c>
      <c r="AJ1432" s="6">
        <v>0</v>
      </c>
      <c r="AK1432" s="6">
        <v>0</v>
      </c>
      <c r="AL1432" s="6">
        <v>0</v>
      </c>
      <c r="AM1432" s="6">
        <v>0</v>
      </c>
    </row>
    <row r="1433" spans="1:39" ht="30">
      <c r="A1433" s="9"/>
      <c r="B1433" s="48" t="s">
        <v>766</v>
      </c>
      <c r="C1433" s="12" t="s">
        <v>962</v>
      </c>
      <c r="D1433" s="6">
        <v>0</v>
      </c>
      <c r="E1433" s="6">
        <v>0</v>
      </c>
      <c r="F1433" s="6">
        <v>0</v>
      </c>
      <c r="G1433" s="6">
        <v>0</v>
      </c>
      <c r="H1433" s="6">
        <v>0</v>
      </c>
      <c r="I1433" s="6">
        <v>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0</v>
      </c>
      <c r="Q1433" s="6">
        <v>0</v>
      </c>
      <c r="R1433" s="6">
        <v>0</v>
      </c>
      <c r="S1433" s="6">
        <v>0</v>
      </c>
      <c r="T1433" s="6">
        <v>0</v>
      </c>
      <c r="U1433" s="6">
        <v>0</v>
      </c>
      <c r="V1433" s="6">
        <v>0</v>
      </c>
      <c r="W1433" s="6">
        <v>0</v>
      </c>
      <c r="X1433" s="6">
        <v>0</v>
      </c>
      <c r="Y1433" s="6">
        <v>0</v>
      </c>
      <c r="Z1433" s="6">
        <v>0</v>
      </c>
      <c r="AA1433" s="6">
        <v>0</v>
      </c>
      <c r="AB1433" s="6">
        <v>0</v>
      </c>
      <c r="AC1433" s="6">
        <v>0</v>
      </c>
      <c r="AD1433" s="6">
        <v>0</v>
      </c>
      <c r="AE1433" s="6">
        <v>0</v>
      </c>
      <c r="AF1433" s="6">
        <v>0</v>
      </c>
      <c r="AG1433" s="6">
        <v>0</v>
      </c>
      <c r="AH1433" s="6">
        <v>0</v>
      </c>
      <c r="AI1433" s="6">
        <v>0</v>
      </c>
      <c r="AJ1433" s="6">
        <v>0</v>
      </c>
      <c r="AK1433" s="6">
        <v>0</v>
      </c>
      <c r="AL1433" s="6">
        <v>0</v>
      </c>
      <c r="AM1433" s="6">
        <v>0</v>
      </c>
    </row>
    <row r="1434" spans="1:39" ht="30">
      <c r="A1434" s="9"/>
      <c r="B1434" s="48" t="s">
        <v>767</v>
      </c>
      <c r="C1434" s="12" t="s">
        <v>962</v>
      </c>
      <c r="D1434" s="6">
        <v>0</v>
      </c>
      <c r="E1434" s="6">
        <v>0</v>
      </c>
      <c r="F1434" s="6">
        <v>0</v>
      </c>
      <c r="G1434" s="6">
        <v>0</v>
      </c>
      <c r="H1434" s="6">
        <v>0</v>
      </c>
      <c r="I1434" s="6">
        <v>0</v>
      </c>
      <c r="J1434" s="6">
        <v>0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  <c r="T1434" s="6">
        <v>0</v>
      </c>
      <c r="U1434" s="6">
        <v>0</v>
      </c>
      <c r="V1434" s="6">
        <v>0</v>
      </c>
      <c r="W1434" s="6">
        <v>0</v>
      </c>
      <c r="X1434" s="6">
        <v>0</v>
      </c>
      <c r="Y1434" s="6">
        <v>0</v>
      </c>
      <c r="Z1434" s="6">
        <v>0</v>
      </c>
      <c r="AA1434" s="6">
        <v>0</v>
      </c>
      <c r="AB1434" s="6">
        <v>0</v>
      </c>
      <c r="AC1434" s="6">
        <v>0</v>
      </c>
      <c r="AD1434" s="6">
        <v>0</v>
      </c>
      <c r="AE1434" s="6">
        <v>0</v>
      </c>
      <c r="AF1434" s="6">
        <v>0</v>
      </c>
      <c r="AG1434" s="6">
        <v>0</v>
      </c>
      <c r="AH1434" s="6">
        <v>0</v>
      </c>
      <c r="AI1434" s="6">
        <v>0</v>
      </c>
      <c r="AJ1434" s="6">
        <v>0</v>
      </c>
      <c r="AK1434" s="6">
        <v>0</v>
      </c>
      <c r="AL1434" s="6">
        <v>0</v>
      </c>
      <c r="AM1434" s="6">
        <v>0</v>
      </c>
    </row>
    <row r="1435" spans="1:39" ht="30">
      <c r="A1435" s="9"/>
      <c r="B1435" s="48" t="s">
        <v>768</v>
      </c>
      <c r="C1435" s="12" t="s">
        <v>962</v>
      </c>
      <c r="D1435" s="6">
        <v>0</v>
      </c>
      <c r="E1435" s="6">
        <v>0</v>
      </c>
      <c r="F1435" s="6">
        <v>0</v>
      </c>
      <c r="G1435" s="6">
        <v>0</v>
      </c>
      <c r="H1435" s="6">
        <v>0</v>
      </c>
      <c r="I1435" s="6">
        <v>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0</v>
      </c>
      <c r="Q1435" s="6">
        <v>0</v>
      </c>
      <c r="R1435" s="6">
        <v>0</v>
      </c>
      <c r="S1435" s="6">
        <v>0</v>
      </c>
      <c r="T1435" s="6">
        <v>0</v>
      </c>
      <c r="U1435" s="6">
        <v>0</v>
      </c>
      <c r="V1435" s="6">
        <v>0</v>
      </c>
      <c r="W1435" s="6">
        <v>0</v>
      </c>
      <c r="X1435" s="6">
        <v>0</v>
      </c>
      <c r="Y1435" s="6">
        <v>0</v>
      </c>
      <c r="Z1435" s="6">
        <v>0</v>
      </c>
      <c r="AA1435" s="6">
        <v>0</v>
      </c>
      <c r="AB1435" s="6">
        <v>0</v>
      </c>
      <c r="AC1435" s="6">
        <v>0</v>
      </c>
      <c r="AD1435" s="6">
        <v>0</v>
      </c>
      <c r="AE1435" s="6">
        <v>0</v>
      </c>
      <c r="AF1435" s="6">
        <v>0</v>
      </c>
      <c r="AG1435" s="6">
        <v>0</v>
      </c>
      <c r="AH1435" s="6">
        <v>0</v>
      </c>
      <c r="AI1435" s="6">
        <v>0</v>
      </c>
      <c r="AJ1435" s="6">
        <v>0</v>
      </c>
      <c r="AK1435" s="6">
        <v>0</v>
      </c>
      <c r="AL1435" s="6">
        <v>0</v>
      </c>
      <c r="AM1435" s="6">
        <v>0</v>
      </c>
    </row>
    <row r="1436" spans="1:39" ht="30">
      <c r="A1436" s="9"/>
      <c r="B1436" s="48" t="s">
        <v>769</v>
      </c>
      <c r="C1436" s="12" t="s">
        <v>962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0</v>
      </c>
      <c r="Q1436" s="6">
        <v>0</v>
      </c>
      <c r="R1436" s="6">
        <v>0</v>
      </c>
      <c r="S1436" s="6">
        <v>0</v>
      </c>
      <c r="T1436" s="6">
        <v>0</v>
      </c>
      <c r="U1436" s="6">
        <v>0</v>
      </c>
      <c r="V1436" s="6">
        <v>0</v>
      </c>
      <c r="W1436" s="6">
        <v>0</v>
      </c>
      <c r="X1436" s="6">
        <v>0</v>
      </c>
      <c r="Y1436" s="6">
        <v>0</v>
      </c>
      <c r="Z1436" s="6">
        <v>0</v>
      </c>
      <c r="AA1436" s="6">
        <v>0</v>
      </c>
      <c r="AB1436" s="6">
        <v>0</v>
      </c>
      <c r="AC1436" s="6">
        <v>0</v>
      </c>
      <c r="AD1436" s="6">
        <v>0</v>
      </c>
      <c r="AE1436" s="6">
        <v>0</v>
      </c>
      <c r="AF1436" s="6">
        <v>0</v>
      </c>
      <c r="AG1436" s="6">
        <v>0</v>
      </c>
      <c r="AH1436" s="6">
        <v>0</v>
      </c>
      <c r="AI1436" s="6">
        <v>0</v>
      </c>
      <c r="AJ1436" s="6">
        <v>0</v>
      </c>
      <c r="AK1436" s="6">
        <v>0</v>
      </c>
      <c r="AL1436" s="6">
        <v>0</v>
      </c>
      <c r="AM1436" s="6">
        <v>0</v>
      </c>
    </row>
    <row r="1437" spans="1:39" ht="30">
      <c r="A1437" s="9"/>
      <c r="B1437" s="48" t="s">
        <v>770</v>
      </c>
      <c r="C1437" s="12" t="s">
        <v>962</v>
      </c>
      <c r="D1437" s="6">
        <v>0</v>
      </c>
      <c r="E1437" s="6">
        <v>0</v>
      </c>
      <c r="F1437" s="6">
        <v>0</v>
      </c>
      <c r="G1437" s="6">
        <v>0</v>
      </c>
      <c r="H1437" s="6">
        <v>0</v>
      </c>
      <c r="I1437" s="6">
        <v>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0</v>
      </c>
      <c r="Q1437" s="6">
        <v>0</v>
      </c>
      <c r="R1437" s="6">
        <v>0</v>
      </c>
      <c r="S1437" s="6">
        <v>0</v>
      </c>
      <c r="T1437" s="6">
        <v>0</v>
      </c>
      <c r="U1437" s="6">
        <v>0</v>
      </c>
      <c r="V1437" s="6">
        <v>0</v>
      </c>
      <c r="W1437" s="6">
        <v>0</v>
      </c>
      <c r="X1437" s="6">
        <v>0</v>
      </c>
      <c r="Y1437" s="6">
        <v>0</v>
      </c>
      <c r="Z1437" s="6">
        <v>0</v>
      </c>
      <c r="AA1437" s="6">
        <v>0</v>
      </c>
      <c r="AB1437" s="6">
        <v>0</v>
      </c>
      <c r="AC1437" s="6">
        <v>0</v>
      </c>
      <c r="AD1437" s="6">
        <v>0</v>
      </c>
      <c r="AE1437" s="6">
        <v>0</v>
      </c>
      <c r="AF1437" s="6">
        <v>0</v>
      </c>
      <c r="AG1437" s="6">
        <v>0</v>
      </c>
      <c r="AH1437" s="6">
        <v>0</v>
      </c>
      <c r="AI1437" s="6">
        <v>0</v>
      </c>
      <c r="AJ1437" s="6">
        <v>0</v>
      </c>
      <c r="AK1437" s="6">
        <v>0</v>
      </c>
      <c r="AL1437" s="6">
        <v>0</v>
      </c>
      <c r="AM1437" s="6">
        <v>0</v>
      </c>
    </row>
    <row r="1438" spans="1:39" ht="30">
      <c r="A1438" s="9"/>
      <c r="B1438" s="48" t="s">
        <v>771</v>
      </c>
      <c r="C1438" s="12" t="s">
        <v>962</v>
      </c>
      <c r="D1438" s="6">
        <v>0</v>
      </c>
      <c r="E1438" s="6">
        <v>0</v>
      </c>
      <c r="F1438" s="6">
        <v>0</v>
      </c>
      <c r="G1438" s="6">
        <v>0</v>
      </c>
      <c r="H1438" s="6">
        <v>0</v>
      </c>
      <c r="I1438" s="6">
        <v>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6">
        <v>0</v>
      </c>
      <c r="T1438" s="6">
        <v>0</v>
      </c>
      <c r="U1438" s="6">
        <v>0</v>
      </c>
      <c r="V1438" s="6">
        <v>0</v>
      </c>
      <c r="W1438" s="6">
        <v>0</v>
      </c>
      <c r="X1438" s="6">
        <v>0</v>
      </c>
      <c r="Y1438" s="6">
        <v>0</v>
      </c>
      <c r="Z1438" s="6">
        <v>0</v>
      </c>
      <c r="AA1438" s="6">
        <v>0</v>
      </c>
      <c r="AB1438" s="6">
        <v>0</v>
      </c>
      <c r="AC1438" s="6">
        <v>0</v>
      </c>
      <c r="AD1438" s="6">
        <v>0</v>
      </c>
      <c r="AE1438" s="6">
        <v>0</v>
      </c>
      <c r="AF1438" s="6">
        <v>0</v>
      </c>
      <c r="AG1438" s="6">
        <v>0</v>
      </c>
      <c r="AH1438" s="6">
        <v>0</v>
      </c>
      <c r="AI1438" s="6">
        <v>0</v>
      </c>
      <c r="AJ1438" s="6">
        <v>0</v>
      </c>
      <c r="AK1438" s="6">
        <v>0</v>
      </c>
      <c r="AL1438" s="6">
        <v>0</v>
      </c>
      <c r="AM1438" s="6">
        <v>0</v>
      </c>
    </row>
    <row r="1439" spans="1:39" ht="30">
      <c r="A1439" s="9"/>
      <c r="B1439" s="48" t="s">
        <v>772</v>
      </c>
      <c r="C1439" s="12" t="s">
        <v>962</v>
      </c>
      <c r="D1439" s="6">
        <v>0</v>
      </c>
      <c r="E1439" s="6">
        <v>0</v>
      </c>
      <c r="F1439" s="6">
        <v>0</v>
      </c>
      <c r="G1439" s="6"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  <c r="R1439" s="6">
        <v>0</v>
      </c>
      <c r="S1439" s="6">
        <v>0</v>
      </c>
      <c r="T1439" s="6">
        <v>0</v>
      </c>
      <c r="U1439" s="6">
        <v>0</v>
      </c>
      <c r="V1439" s="6">
        <v>0</v>
      </c>
      <c r="W1439" s="6">
        <v>0</v>
      </c>
      <c r="X1439" s="6">
        <v>0</v>
      </c>
      <c r="Y1439" s="6">
        <v>0</v>
      </c>
      <c r="Z1439" s="6">
        <v>0</v>
      </c>
      <c r="AA1439" s="6">
        <v>0</v>
      </c>
      <c r="AB1439" s="6">
        <v>0</v>
      </c>
      <c r="AC1439" s="6">
        <v>0</v>
      </c>
      <c r="AD1439" s="6">
        <v>0</v>
      </c>
      <c r="AE1439" s="6">
        <v>0</v>
      </c>
      <c r="AF1439" s="6">
        <v>0</v>
      </c>
      <c r="AG1439" s="6">
        <v>0</v>
      </c>
      <c r="AH1439" s="6">
        <v>0</v>
      </c>
      <c r="AI1439" s="6">
        <v>0</v>
      </c>
      <c r="AJ1439" s="6">
        <v>0</v>
      </c>
      <c r="AK1439" s="6">
        <v>0</v>
      </c>
      <c r="AL1439" s="6">
        <v>0</v>
      </c>
      <c r="AM1439" s="6">
        <v>0</v>
      </c>
    </row>
    <row r="1440" spans="1:39" ht="30">
      <c r="A1440" s="9"/>
      <c r="B1440" s="48" t="s">
        <v>773</v>
      </c>
      <c r="C1440" s="12" t="s">
        <v>962</v>
      </c>
      <c r="D1440" s="6">
        <v>0</v>
      </c>
      <c r="E1440" s="6">
        <v>0</v>
      </c>
      <c r="F1440" s="6">
        <v>0</v>
      </c>
      <c r="G1440" s="6">
        <v>0</v>
      </c>
      <c r="H1440" s="6">
        <v>0</v>
      </c>
      <c r="I1440" s="6">
        <v>0</v>
      </c>
      <c r="J1440" s="6">
        <v>0</v>
      </c>
      <c r="K1440" s="6">
        <v>0</v>
      </c>
      <c r="L1440" s="6">
        <v>0</v>
      </c>
      <c r="M1440" s="6">
        <v>0</v>
      </c>
      <c r="N1440" s="6">
        <v>0</v>
      </c>
      <c r="O1440" s="6">
        <v>0</v>
      </c>
      <c r="P1440" s="6">
        <v>0</v>
      </c>
      <c r="Q1440" s="6">
        <v>0</v>
      </c>
      <c r="R1440" s="6">
        <v>0</v>
      </c>
      <c r="S1440" s="6">
        <v>0</v>
      </c>
      <c r="T1440" s="6">
        <v>0</v>
      </c>
      <c r="U1440" s="6">
        <v>0</v>
      </c>
      <c r="V1440" s="6">
        <v>0</v>
      </c>
      <c r="W1440" s="6">
        <v>0</v>
      </c>
      <c r="X1440" s="6">
        <v>0</v>
      </c>
      <c r="Y1440" s="6">
        <v>0</v>
      </c>
      <c r="Z1440" s="6">
        <v>0</v>
      </c>
      <c r="AA1440" s="6">
        <v>0</v>
      </c>
      <c r="AB1440" s="6">
        <v>0</v>
      </c>
      <c r="AC1440" s="6">
        <v>0</v>
      </c>
      <c r="AD1440" s="6">
        <v>0</v>
      </c>
      <c r="AE1440" s="6">
        <v>0</v>
      </c>
      <c r="AF1440" s="6">
        <v>0</v>
      </c>
      <c r="AG1440" s="6">
        <v>0</v>
      </c>
      <c r="AH1440" s="6">
        <v>0</v>
      </c>
      <c r="AI1440" s="6">
        <v>0</v>
      </c>
      <c r="AJ1440" s="6">
        <v>0</v>
      </c>
      <c r="AK1440" s="6">
        <v>0</v>
      </c>
      <c r="AL1440" s="6">
        <v>0</v>
      </c>
      <c r="AM1440" s="6">
        <v>0</v>
      </c>
    </row>
    <row r="1441" spans="1:39" ht="30">
      <c r="A1441" s="9"/>
      <c r="B1441" s="48" t="s">
        <v>774</v>
      </c>
      <c r="C1441" s="12" t="s">
        <v>962</v>
      </c>
      <c r="D1441" s="6">
        <v>0</v>
      </c>
      <c r="E1441" s="6">
        <v>0</v>
      </c>
      <c r="F1441" s="6">
        <v>0</v>
      </c>
      <c r="G1441" s="6">
        <v>0</v>
      </c>
      <c r="H1441" s="6">
        <v>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  <c r="R1441" s="6">
        <v>0</v>
      </c>
      <c r="S1441" s="6">
        <v>0</v>
      </c>
      <c r="T1441" s="6">
        <v>0</v>
      </c>
      <c r="U1441" s="6">
        <v>0</v>
      </c>
      <c r="V1441" s="6">
        <v>0</v>
      </c>
      <c r="W1441" s="6">
        <v>0</v>
      </c>
      <c r="X1441" s="6">
        <v>0</v>
      </c>
      <c r="Y1441" s="6">
        <v>0</v>
      </c>
      <c r="Z1441" s="6">
        <v>0</v>
      </c>
      <c r="AA1441" s="6">
        <v>0</v>
      </c>
      <c r="AB1441" s="6">
        <v>0</v>
      </c>
      <c r="AC1441" s="6">
        <v>0</v>
      </c>
      <c r="AD1441" s="6">
        <v>0</v>
      </c>
      <c r="AE1441" s="6">
        <v>0</v>
      </c>
      <c r="AF1441" s="6">
        <v>0</v>
      </c>
      <c r="AG1441" s="6">
        <v>0</v>
      </c>
      <c r="AH1441" s="6">
        <v>0</v>
      </c>
      <c r="AI1441" s="6">
        <v>0</v>
      </c>
      <c r="AJ1441" s="6">
        <v>0</v>
      </c>
      <c r="AK1441" s="6">
        <v>0</v>
      </c>
      <c r="AL1441" s="6">
        <v>0</v>
      </c>
      <c r="AM1441" s="6">
        <v>0</v>
      </c>
    </row>
    <row r="1442" spans="1:39" ht="30">
      <c r="A1442" s="9"/>
      <c r="B1442" s="48" t="s">
        <v>775</v>
      </c>
      <c r="C1442" s="12" t="s">
        <v>962</v>
      </c>
      <c r="D1442" s="6">
        <v>0</v>
      </c>
      <c r="E1442" s="6">
        <v>0</v>
      </c>
      <c r="F1442" s="6">
        <v>0</v>
      </c>
      <c r="G1442" s="6"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0</v>
      </c>
      <c r="Q1442" s="6">
        <v>0</v>
      </c>
      <c r="R1442" s="6">
        <v>0</v>
      </c>
      <c r="S1442" s="6">
        <v>0</v>
      </c>
      <c r="T1442" s="6">
        <v>0</v>
      </c>
      <c r="U1442" s="6">
        <v>0</v>
      </c>
      <c r="V1442" s="6">
        <v>0</v>
      </c>
      <c r="W1442" s="6">
        <v>0</v>
      </c>
      <c r="X1442" s="6">
        <v>0</v>
      </c>
      <c r="Y1442" s="6">
        <v>0</v>
      </c>
      <c r="Z1442" s="6">
        <v>0</v>
      </c>
      <c r="AA1442" s="6">
        <v>0</v>
      </c>
      <c r="AB1442" s="6">
        <v>0</v>
      </c>
      <c r="AC1442" s="6">
        <v>0</v>
      </c>
      <c r="AD1442" s="6">
        <v>0</v>
      </c>
      <c r="AE1442" s="6">
        <v>0</v>
      </c>
      <c r="AF1442" s="6">
        <v>0</v>
      </c>
      <c r="AG1442" s="6">
        <v>0</v>
      </c>
      <c r="AH1442" s="6">
        <v>0</v>
      </c>
      <c r="AI1442" s="6">
        <v>0</v>
      </c>
      <c r="AJ1442" s="6">
        <v>0</v>
      </c>
      <c r="AK1442" s="6">
        <v>0</v>
      </c>
      <c r="AL1442" s="6">
        <v>0</v>
      </c>
      <c r="AM1442" s="6">
        <v>0</v>
      </c>
    </row>
    <row r="1443" spans="1:39" ht="30">
      <c r="A1443" s="9"/>
      <c r="B1443" s="48" t="s">
        <v>776</v>
      </c>
      <c r="C1443" s="12" t="s">
        <v>962</v>
      </c>
      <c r="D1443" s="6">
        <v>0</v>
      </c>
      <c r="E1443" s="6">
        <v>0</v>
      </c>
      <c r="F1443" s="6">
        <v>0</v>
      </c>
      <c r="G1443" s="6">
        <v>0</v>
      </c>
      <c r="H1443" s="6">
        <v>0</v>
      </c>
      <c r="I1443" s="6">
        <v>0</v>
      </c>
      <c r="J1443" s="6">
        <v>0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  <c r="P1443" s="6">
        <v>0</v>
      </c>
      <c r="Q1443" s="6">
        <v>0</v>
      </c>
      <c r="R1443" s="6">
        <v>0</v>
      </c>
      <c r="S1443" s="6">
        <v>0</v>
      </c>
      <c r="T1443" s="6">
        <v>0</v>
      </c>
      <c r="U1443" s="6">
        <v>0</v>
      </c>
      <c r="V1443" s="6">
        <v>0</v>
      </c>
      <c r="W1443" s="6">
        <v>0</v>
      </c>
      <c r="X1443" s="6">
        <v>0</v>
      </c>
      <c r="Y1443" s="6">
        <v>0</v>
      </c>
      <c r="Z1443" s="6">
        <v>0</v>
      </c>
      <c r="AA1443" s="6">
        <v>0</v>
      </c>
      <c r="AB1443" s="6">
        <v>0</v>
      </c>
      <c r="AC1443" s="6">
        <v>0</v>
      </c>
      <c r="AD1443" s="6">
        <v>0</v>
      </c>
      <c r="AE1443" s="6">
        <v>0</v>
      </c>
      <c r="AF1443" s="6">
        <v>0</v>
      </c>
      <c r="AG1443" s="6">
        <v>0</v>
      </c>
      <c r="AH1443" s="6">
        <v>0</v>
      </c>
      <c r="AI1443" s="6">
        <v>0</v>
      </c>
      <c r="AJ1443" s="6">
        <v>0</v>
      </c>
      <c r="AK1443" s="6">
        <v>0</v>
      </c>
      <c r="AL1443" s="6">
        <v>0</v>
      </c>
      <c r="AM1443" s="6">
        <v>0</v>
      </c>
    </row>
    <row r="1444" spans="1:39" ht="30">
      <c r="A1444" s="9"/>
      <c r="B1444" s="48" t="s">
        <v>777</v>
      </c>
      <c r="C1444" s="12" t="s">
        <v>962</v>
      </c>
      <c r="D1444" s="6">
        <v>0</v>
      </c>
      <c r="E1444" s="6">
        <v>0</v>
      </c>
      <c r="F1444" s="6">
        <v>0</v>
      </c>
      <c r="G1444" s="6">
        <v>0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  <c r="R1444" s="6">
        <v>0</v>
      </c>
      <c r="S1444" s="6">
        <v>0</v>
      </c>
      <c r="T1444" s="6">
        <v>0</v>
      </c>
      <c r="U1444" s="6">
        <v>0</v>
      </c>
      <c r="V1444" s="6">
        <v>0</v>
      </c>
      <c r="W1444" s="6">
        <v>0</v>
      </c>
      <c r="X1444" s="6">
        <v>0</v>
      </c>
      <c r="Y1444" s="6">
        <v>0</v>
      </c>
      <c r="Z1444" s="6">
        <v>0</v>
      </c>
      <c r="AA1444" s="6">
        <v>0</v>
      </c>
      <c r="AB1444" s="6">
        <v>0</v>
      </c>
      <c r="AC1444" s="6">
        <v>0</v>
      </c>
      <c r="AD1444" s="6">
        <v>0</v>
      </c>
      <c r="AE1444" s="6">
        <v>0</v>
      </c>
      <c r="AF1444" s="6">
        <v>0</v>
      </c>
      <c r="AG1444" s="6">
        <v>0</v>
      </c>
      <c r="AH1444" s="6">
        <v>0</v>
      </c>
      <c r="AI1444" s="6">
        <v>0</v>
      </c>
      <c r="AJ1444" s="6">
        <v>0</v>
      </c>
      <c r="AK1444" s="6">
        <v>0</v>
      </c>
      <c r="AL1444" s="6">
        <v>0</v>
      </c>
      <c r="AM1444" s="6">
        <v>0</v>
      </c>
    </row>
    <row r="1445" spans="1:39" ht="30">
      <c r="A1445" s="9"/>
      <c r="B1445" s="48" t="s">
        <v>778</v>
      </c>
      <c r="C1445" s="12" t="s">
        <v>962</v>
      </c>
      <c r="D1445" s="6">
        <v>0</v>
      </c>
      <c r="E1445" s="6">
        <v>0</v>
      </c>
      <c r="F1445" s="6">
        <v>0</v>
      </c>
      <c r="G1445" s="6">
        <v>0</v>
      </c>
      <c r="H1445" s="6">
        <v>0</v>
      </c>
      <c r="I1445" s="6">
        <v>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  <c r="T1445" s="6">
        <v>0</v>
      </c>
      <c r="U1445" s="6">
        <v>0</v>
      </c>
      <c r="V1445" s="6">
        <v>0</v>
      </c>
      <c r="W1445" s="6">
        <v>0</v>
      </c>
      <c r="X1445" s="6">
        <v>0</v>
      </c>
      <c r="Y1445" s="6">
        <v>0</v>
      </c>
      <c r="Z1445" s="6">
        <v>0</v>
      </c>
      <c r="AA1445" s="6">
        <v>0</v>
      </c>
      <c r="AB1445" s="6">
        <v>0</v>
      </c>
      <c r="AC1445" s="6">
        <v>0</v>
      </c>
      <c r="AD1445" s="6">
        <v>0</v>
      </c>
      <c r="AE1445" s="6">
        <v>0</v>
      </c>
      <c r="AF1445" s="6">
        <v>0</v>
      </c>
      <c r="AG1445" s="6">
        <v>0</v>
      </c>
      <c r="AH1445" s="6">
        <v>0</v>
      </c>
      <c r="AI1445" s="6">
        <v>0</v>
      </c>
      <c r="AJ1445" s="6">
        <v>0</v>
      </c>
      <c r="AK1445" s="6">
        <v>0</v>
      </c>
      <c r="AL1445" s="6">
        <v>0</v>
      </c>
      <c r="AM1445" s="6">
        <v>0</v>
      </c>
    </row>
    <row r="1446" spans="1:39" ht="30">
      <c r="A1446" s="9"/>
      <c r="B1446" s="48" t="s">
        <v>779</v>
      </c>
      <c r="C1446" s="12" t="s">
        <v>962</v>
      </c>
      <c r="D1446" s="6">
        <v>0</v>
      </c>
      <c r="E1446" s="6">
        <v>0</v>
      </c>
      <c r="F1446" s="6">
        <v>0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0</v>
      </c>
      <c r="W1446" s="6">
        <v>0</v>
      </c>
      <c r="X1446" s="6">
        <v>0</v>
      </c>
      <c r="Y1446" s="6">
        <v>0</v>
      </c>
      <c r="Z1446" s="6">
        <v>0</v>
      </c>
      <c r="AA1446" s="6">
        <v>0</v>
      </c>
      <c r="AB1446" s="6">
        <v>0</v>
      </c>
      <c r="AC1446" s="6">
        <v>0</v>
      </c>
      <c r="AD1446" s="6">
        <v>0</v>
      </c>
      <c r="AE1446" s="6">
        <v>0</v>
      </c>
      <c r="AF1446" s="6">
        <v>0</v>
      </c>
      <c r="AG1446" s="6">
        <v>0</v>
      </c>
      <c r="AH1446" s="6">
        <v>0</v>
      </c>
      <c r="AI1446" s="6">
        <v>0</v>
      </c>
      <c r="AJ1446" s="6">
        <v>0</v>
      </c>
      <c r="AK1446" s="6">
        <v>0</v>
      </c>
      <c r="AL1446" s="6">
        <v>0</v>
      </c>
      <c r="AM1446" s="6">
        <v>0</v>
      </c>
    </row>
    <row r="1447" spans="1:39" ht="30">
      <c r="A1447" s="9"/>
      <c r="B1447" s="48" t="s">
        <v>780</v>
      </c>
      <c r="C1447" s="12" t="s">
        <v>962</v>
      </c>
      <c r="D1447" s="6">
        <v>0</v>
      </c>
      <c r="E1447" s="6">
        <v>0</v>
      </c>
      <c r="F1447" s="6">
        <v>0</v>
      </c>
      <c r="G1447" s="6">
        <v>0</v>
      </c>
      <c r="H1447" s="6">
        <v>0</v>
      </c>
      <c r="I1447" s="6">
        <v>0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  <c r="P1447" s="6">
        <v>0</v>
      </c>
      <c r="Q1447" s="6">
        <v>0</v>
      </c>
      <c r="R1447" s="6">
        <v>0</v>
      </c>
      <c r="S1447" s="6">
        <v>0</v>
      </c>
      <c r="T1447" s="6">
        <v>0</v>
      </c>
      <c r="U1447" s="6">
        <v>0</v>
      </c>
      <c r="V1447" s="6">
        <v>0</v>
      </c>
      <c r="W1447" s="6">
        <v>0</v>
      </c>
      <c r="X1447" s="6">
        <v>0</v>
      </c>
      <c r="Y1447" s="6">
        <v>0</v>
      </c>
      <c r="Z1447" s="6">
        <v>0</v>
      </c>
      <c r="AA1447" s="6">
        <v>0</v>
      </c>
      <c r="AB1447" s="6">
        <v>0</v>
      </c>
      <c r="AC1447" s="6">
        <v>0</v>
      </c>
      <c r="AD1447" s="6">
        <v>0</v>
      </c>
      <c r="AE1447" s="6">
        <v>0</v>
      </c>
      <c r="AF1447" s="6">
        <v>0</v>
      </c>
      <c r="AG1447" s="6">
        <v>0</v>
      </c>
      <c r="AH1447" s="6">
        <v>0</v>
      </c>
      <c r="AI1447" s="6">
        <v>0</v>
      </c>
      <c r="AJ1447" s="6">
        <v>0</v>
      </c>
      <c r="AK1447" s="6">
        <v>0</v>
      </c>
      <c r="AL1447" s="6">
        <v>0</v>
      </c>
      <c r="AM1447" s="6">
        <v>0</v>
      </c>
    </row>
    <row r="1448" spans="1:39" ht="30">
      <c r="A1448" s="9"/>
      <c r="B1448" s="48" t="s">
        <v>781</v>
      </c>
      <c r="C1448" s="12" t="s">
        <v>962</v>
      </c>
      <c r="D1448" s="6">
        <v>0</v>
      </c>
      <c r="E1448" s="6">
        <v>0</v>
      </c>
      <c r="F1448" s="6">
        <v>0</v>
      </c>
      <c r="G1448" s="6">
        <v>0</v>
      </c>
      <c r="H1448" s="6">
        <v>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0</v>
      </c>
      <c r="Q1448" s="6">
        <v>0</v>
      </c>
      <c r="R1448" s="6">
        <v>0</v>
      </c>
      <c r="S1448" s="6">
        <v>0</v>
      </c>
      <c r="T1448" s="6">
        <v>0</v>
      </c>
      <c r="U1448" s="6">
        <v>0</v>
      </c>
      <c r="V1448" s="6">
        <v>0</v>
      </c>
      <c r="W1448" s="6">
        <v>0</v>
      </c>
      <c r="X1448" s="6">
        <v>0</v>
      </c>
      <c r="Y1448" s="6">
        <v>0</v>
      </c>
      <c r="Z1448" s="6">
        <v>0</v>
      </c>
      <c r="AA1448" s="6">
        <v>0</v>
      </c>
      <c r="AB1448" s="6">
        <v>0</v>
      </c>
      <c r="AC1448" s="6">
        <v>0</v>
      </c>
      <c r="AD1448" s="6">
        <v>0</v>
      </c>
      <c r="AE1448" s="6">
        <v>0</v>
      </c>
      <c r="AF1448" s="6">
        <v>0</v>
      </c>
      <c r="AG1448" s="6">
        <v>0</v>
      </c>
      <c r="AH1448" s="6">
        <v>0</v>
      </c>
      <c r="AI1448" s="6">
        <v>0</v>
      </c>
      <c r="AJ1448" s="6">
        <v>0</v>
      </c>
      <c r="AK1448" s="6">
        <v>0</v>
      </c>
      <c r="AL1448" s="6">
        <v>0</v>
      </c>
      <c r="AM1448" s="6">
        <v>0</v>
      </c>
    </row>
    <row r="1449" spans="1:39" ht="30">
      <c r="A1449" s="9"/>
      <c r="B1449" s="48" t="s">
        <v>782</v>
      </c>
      <c r="C1449" s="12" t="s">
        <v>962</v>
      </c>
      <c r="D1449" s="6">
        <v>0</v>
      </c>
      <c r="E1449" s="6">
        <v>0</v>
      </c>
      <c r="F1449" s="6">
        <v>0</v>
      </c>
      <c r="G1449" s="6">
        <v>0</v>
      </c>
      <c r="H1449" s="6">
        <v>0</v>
      </c>
      <c r="I1449" s="6">
        <v>0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  <c r="P1449" s="6">
        <v>0</v>
      </c>
      <c r="Q1449" s="6">
        <v>0</v>
      </c>
      <c r="R1449" s="6">
        <v>0</v>
      </c>
      <c r="S1449" s="6">
        <v>0</v>
      </c>
      <c r="T1449" s="6">
        <v>0</v>
      </c>
      <c r="U1449" s="6">
        <v>0</v>
      </c>
      <c r="V1449" s="6">
        <v>0</v>
      </c>
      <c r="W1449" s="6">
        <v>0</v>
      </c>
      <c r="X1449" s="6">
        <v>0</v>
      </c>
      <c r="Y1449" s="6">
        <v>0</v>
      </c>
      <c r="Z1449" s="6">
        <v>0</v>
      </c>
      <c r="AA1449" s="6">
        <v>0</v>
      </c>
      <c r="AB1449" s="6">
        <v>0</v>
      </c>
      <c r="AC1449" s="6">
        <v>0</v>
      </c>
      <c r="AD1449" s="6">
        <v>0</v>
      </c>
      <c r="AE1449" s="6">
        <v>0</v>
      </c>
      <c r="AF1449" s="6">
        <v>0</v>
      </c>
      <c r="AG1449" s="6">
        <v>0</v>
      </c>
      <c r="AH1449" s="6">
        <v>0</v>
      </c>
      <c r="AI1449" s="6">
        <v>0</v>
      </c>
      <c r="AJ1449" s="6">
        <v>0</v>
      </c>
      <c r="AK1449" s="6">
        <v>0</v>
      </c>
      <c r="AL1449" s="6">
        <v>0</v>
      </c>
      <c r="AM1449" s="6">
        <v>0</v>
      </c>
    </row>
    <row r="1450" spans="1:39" ht="30">
      <c r="A1450" s="9"/>
      <c r="B1450" s="48" t="s">
        <v>783</v>
      </c>
      <c r="C1450" s="12" t="s">
        <v>962</v>
      </c>
      <c r="D1450" s="6">
        <v>0</v>
      </c>
      <c r="E1450" s="6">
        <v>0</v>
      </c>
      <c r="F1450" s="6">
        <v>0</v>
      </c>
      <c r="G1450" s="6">
        <v>0</v>
      </c>
      <c r="H1450" s="6">
        <v>0</v>
      </c>
      <c r="I1450" s="6">
        <v>0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0</v>
      </c>
      <c r="Q1450" s="6">
        <v>0</v>
      </c>
      <c r="R1450" s="6">
        <v>0</v>
      </c>
      <c r="S1450" s="6">
        <v>0</v>
      </c>
      <c r="T1450" s="6">
        <v>0</v>
      </c>
      <c r="U1450" s="6">
        <v>0</v>
      </c>
      <c r="V1450" s="6">
        <v>0</v>
      </c>
      <c r="W1450" s="6">
        <v>0</v>
      </c>
      <c r="X1450" s="6">
        <v>0</v>
      </c>
      <c r="Y1450" s="6">
        <v>0</v>
      </c>
      <c r="Z1450" s="6">
        <v>0</v>
      </c>
      <c r="AA1450" s="6">
        <v>0</v>
      </c>
      <c r="AB1450" s="6">
        <v>0</v>
      </c>
      <c r="AC1450" s="6">
        <v>0</v>
      </c>
      <c r="AD1450" s="6">
        <v>0</v>
      </c>
      <c r="AE1450" s="6">
        <v>0</v>
      </c>
      <c r="AF1450" s="6">
        <v>0</v>
      </c>
      <c r="AG1450" s="6">
        <v>0</v>
      </c>
      <c r="AH1450" s="6">
        <v>0</v>
      </c>
      <c r="AI1450" s="6">
        <v>0</v>
      </c>
      <c r="AJ1450" s="6">
        <v>0</v>
      </c>
      <c r="AK1450" s="6">
        <v>0</v>
      </c>
      <c r="AL1450" s="6">
        <v>0</v>
      </c>
      <c r="AM1450" s="6">
        <v>0</v>
      </c>
    </row>
    <row r="1451" spans="1:39" ht="30">
      <c r="A1451" s="9"/>
      <c r="B1451" s="48" t="s">
        <v>784</v>
      </c>
      <c r="C1451" s="12" t="s">
        <v>962</v>
      </c>
      <c r="D1451" s="6">
        <v>0</v>
      </c>
      <c r="E1451" s="6">
        <v>0</v>
      </c>
      <c r="F1451" s="6">
        <v>0</v>
      </c>
      <c r="G1451" s="6">
        <v>0</v>
      </c>
      <c r="H1451" s="6">
        <v>0</v>
      </c>
      <c r="I1451" s="6">
        <v>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  <c r="R1451" s="6">
        <v>0</v>
      </c>
      <c r="S1451" s="6">
        <v>0</v>
      </c>
      <c r="T1451" s="6">
        <v>0</v>
      </c>
      <c r="U1451" s="6">
        <v>0</v>
      </c>
      <c r="V1451" s="6">
        <v>0</v>
      </c>
      <c r="W1451" s="6">
        <v>0</v>
      </c>
      <c r="X1451" s="6">
        <v>0</v>
      </c>
      <c r="Y1451" s="6">
        <v>0</v>
      </c>
      <c r="Z1451" s="6">
        <v>0</v>
      </c>
      <c r="AA1451" s="6">
        <v>0</v>
      </c>
      <c r="AB1451" s="6">
        <v>0</v>
      </c>
      <c r="AC1451" s="6">
        <v>0</v>
      </c>
      <c r="AD1451" s="6">
        <v>0</v>
      </c>
      <c r="AE1451" s="6">
        <v>0</v>
      </c>
      <c r="AF1451" s="6">
        <v>0</v>
      </c>
      <c r="AG1451" s="6">
        <v>0</v>
      </c>
      <c r="AH1451" s="6">
        <v>0</v>
      </c>
      <c r="AI1451" s="6">
        <v>0</v>
      </c>
      <c r="AJ1451" s="6">
        <v>0</v>
      </c>
      <c r="AK1451" s="6">
        <v>0</v>
      </c>
      <c r="AL1451" s="6">
        <v>0</v>
      </c>
      <c r="AM1451" s="6">
        <v>0</v>
      </c>
    </row>
    <row r="1452" spans="1:39" ht="30">
      <c r="A1452" s="9"/>
      <c r="B1452" s="48" t="s">
        <v>785</v>
      </c>
      <c r="C1452" s="12" t="s">
        <v>962</v>
      </c>
      <c r="D1452" s="6">
        <v>0</v>
      </c>
      <c r="E1452" s="6">
        <v>0</v>
      </c>
      <c r="F1452" s="6">
        <v>0</v>
      </c>
      <c r="G1452" s="6">
        <v>0</v>
      </c>
      <c r="H1452" s="6">
        <v>0</v>
      </c>
      <c r="I1452" s="6">
        <v>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0</v>
      </c>
      <c r="Q1452" s="6">
        <v>0</v>
      </c>
      <c r="R1452" s="6">
        <v>0</v>
      </c>
      <c r="S1452" s="6">
        <v>0</v>
      </c>
      <c r="T1452" s="6">
        <v>0</v>
      </c>
      <c r="U1452" s="6">
        <v>0</v>
      </c>
      <c r="V1452" s="6">
        <v>0</v>
      </c>
      <c r="W1452" s="6">
        <v>0</v>
      </c>
      <c r="X1452" s="6">
        <v>0</v>
      </c>
      <c r="Y1452" s="6">
        <v>0</v>
      </c>
      <c r="Z1452" s="6">
        <v>0</v>
      </c>
      <c r="AA1452" s="6">
        <v>0</v>
      </c>
      <c r="AB1452" s="6">
        <v>0</v>
      </c>
      <c r="AC1452" s="6">
        <v>0</v>
      </c>
      <c r="AD1452" s="6">
        <v>0</v>
      </c>
      <c r="AE1452" s="6">
        <v>0</v>
      </c>
      <c r="AF1452" s="6">
        <v>0</v>
      </c>
      <c r="AG1452" s="6">
        <v>0</v>
      </c>
      <c r="AH1452" s="6">
        <v>0</v>
      </c>
      <c r="AI1452" s="6">
        <v>0</v>
      </c>
      <c r="AJ1452" s="6">
        <v>0</v>
      </c>
      <c r="AK1452" s="6">
        <v>0</v>
      </c>
      <c r="AL1452" s="6">
        <v>0</v>
      </c>
      <c r="AM1452" s="6">
        <v>0</v>
      </c>
    </row>
    <row r="1453" spans="1:39" ht="30">
      <c r="A1453" s="9"/>
      <c r="B1453" s="38" t="s">
        <v>1616</v>
      </c>
      <c r="C1453" s="12" t="s">
        <v>962</v>
      </c>
      <c r="D1453" s="6">
        <v>0</v>
      </c>
      <c r="E1453" s="6">
        <v>0</v>
      </c>
      <c r="F1453" s="6">
        <v>0</v>
      </c>
      <c r="G1453" s="6">
        <v>0</v>
      </c>
      <c r="H1453" s="6">
        <v>0</v>
      </c>
      <c r="I1453" s="6">
        <v>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0</v>
      </c>
      <c r="Q1453" s="6">
        <v>0</v>
      </c>
      <c r="R1453" s="6">
        <v>0</v>
      </c>
      <c r="S1453" s="6">
        <v>0</v>
      </c>
      <c r="T1453" s="6">
        <v>0</v>
      </c>
      <c r="U1453" s="6">
        <v>0</v>
      </c>
      <c r="V1453" s="6">
        <v>0</v>
      </c>
      <c r="W1453" s="6">
        <v>0</v>
      </c>
      <c r="X1453" s="6">
        <v>0</v>
      </c>
      <c r="Y1453" s="6">
        <v>0</v>
      </c>
      <c r="Z1453" s="6">
        <v>0</v>
      </c>
      <c r="AA1453" s="6">
        <v>0</v>
      </c>
      <c r="AB1453" s="6">
        <v>0</v>
      </c>
      <c r="AC1453" s="6">
        <v>0</v>
      </c>
      <c r="AD1453" s="6">
        <v>0</v>
      </c>
      <c r="AE1453" s="6">
        <v>0</v>
      </c>
      <c r="AF1453" s="6">
        <v>0</v>
      </c>
      <c r="AG1453" s="6">
        <v>0</v>
      </c>
      <c r="AH1453" s="6">
        <v>0</v>
      </c>
      <c r="AI1453" s="6">
        <v>0</v>
      </c>
      <c r="AJ1453" s="6">
        <v>0</v>
      </c>
      <c r="AK1453" s="6">
        <v>0</v>
      </c>
      <c r="AL1453" s="6">
        <v>0</v>
      </c>
      <c r="AM1453" s="6">
        <v>0</v>
      </c>
    </row>
    <row r="1454" spans="1:39" ht="15.75">
      <c r="A1454" s="9"/>
      <c r="B1454" s="32" t="s">
        <v>71</v>
      </c>
      <c r="C1454" s="12"/>
      <c r="D1454" s="6">
        <v>0</v>
      </c>
      <c r="E1454" s="6">
        <v>0</v>
      </c>
      <c r="F1454" s="6">
        <v>0</v>
      </c>
      <c r="G1454" s="6">
        <v>0</v>
      </c>
      <c r="H1454" s="6">
        <v>0</v>
      </c>
      <c r="I1454" s="6">
        <v>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0</v>
      </c>
      <c r="Q1454" s="6">
        <v>0</v>
      </c>
      <c r="R1454" s="6">
        <v>0</v>
      </c>
      <c r="S1454" s="6">
        <v>0</v>
      </c>
      <c r="T1454" s="6">
        <v>0</v>
      </c>
      <c r="U1454" s="6">
        <v>0</v>
      </c>
      <c r="V1454" s="6">
        <v>0</v>
      </c>
      <c r="W1454" s="6">
        <v>0</v>
      </c>
      <c r="X1454" s="6">
        <v>0</v>
      </c>
      <c r="Y1454" s="6">
        <v>0</v>
      </c>
      <c r="Z1454" s="6">
        <v>0</v>
      </c>
      <c r="AA1454" s="6">
        <v>0</v>
      </c>
      <c r="AB1454" s="6">
        <v>0</v>
      </c>
      <c r="AC1454" s="6">
        <v>0</v>
      </c>
      <c r="AD1454" s="6">
        <v>0</v>
      </c>
      <c r="AE1454" s="6">
        <v>0</v>
      </c>
      <c r="AF1454" s="6">
        <v>0</v>
      </c>
      <c r="AG1454" s="6">
        <v>0</v>
      </c>
      <c r="AH1454" s="6">
        <v>0</v>
      </c>
      <c r="AI1454" s="6">
        <v>0</v>
      </c>
      <c r="AJ1454" s="6">
        <v>0</v>
      </c>
      <c r="AK1454" s="6">
        <v>0</v>
      </c>
      <c r="AL1454" s="6">
        <v>0</v>
      </c>
      <c r="AM1454" s="6">
        <v>0</v>
      </c>
    </row>
    <row r="1455" spans="1:39" ht="30">
      <c r="A1455" s="9"/>
      <c r="B1455" s="38" t="s">
        <v>1591</v>
      </c>
      <c r="C1455" s="12" t="s">
        <v>962</v>
      </c>
      <c r="D1455" s="6">
        <v>0</v>
      </c>
      <c r="E1455" s="6">
        <v>0</v>
      </c>
      <c r="F1455" s="6">
        <v>0</v>
      </c>
      <c r="G1455" s="6">
        <v>0</v>
      </c>
      <c r="H1455" s="6">
        <v>0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0</v>
      </c>
      <c r="Q1455" s="6">
        <v>0</v>
      </c>
      <c r="R1455" s="6">
        <v>0</v>
      </c>
      <c r="S1455" s="6">
        <v>0</v>
      </c>
      <c r="T1455" s="6">
        <v>0</v>
      </c>
      <c r="U1455" s="6">
        <v>0</v>
      </c>
      <c r="V1455" s="6">
        <v>0</v>
      </c>
      <c r="W1455" s="6">
        <v>0</v>
      </c>
      <c r="X1455" s="6">
        <v>0</v>
      </c>
      <c r="Y1455" s="6">
        <v>0</v>
      </c>
      <c r="Z1455" s="6">
        <v>0</v>
      </c>
      <c r="AA1455" s="6">
        <v>0</v>
      </c>
      <c r="AB1455" s="6">
        <v>0</v>
      </c>
      <c r="AC1455" s="6">
        <v>0</v>
      </c>
      <c r="AD1455" s="6">
        <v>0</v>
      </c>
      <c r="AE1455" s="6">
        <v>0</v>
      </c>
      <c r="AF1455" s="6">
        <v>0</v>
      </c>
      <c r="AG1455" s="6">
        <v>0</v>
      </c>
      <c r="AH1455" s="6">
        <v>0</v>
      </c>
      <c r="AI1455" s="6">
        <v>0</v>
      </c>
      <c r="AJ1455" s="6">
        <v>0</v>
      </c>
      <c r="AK1455" s="6">
        <v>0</v>
      </c>
      <c r="AL1455" s="6">
        <v>0</v>
      </c>
      <c r="AM1455" s="6">
        <v>0</v>
      </c>
    </row>
    <row r="1456" spans="1:39" ht="15.75">
      <c r="A1456" s="9"/>
      <c r="B1456" s="32" t="s">
        <v>68</v>
      </c>
      <c r="C1456" s="12"/>
      <c r="D1456" s="6">
        <v>0</v>
      </c>
      <c r="E1456" s="6">
        <v>0</v>
      </c>
      <c r="F1456" s="6">
        <v>0</v>
      </c>
      <c r="G1456" s="6">
        <v>0</v>
      </c>
      <c r="H1456" s="6">
        <v>0</v>
      </c>
      <c r="I1456" s="6">
        <v>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0</v>
      </c>
      <c r="Q1456" s="6">
        <v>0</v>
      </c>
      <c r="R1456" s="6">
        <v>0</v>
      </c>
      <c r="S1456" s="6">
        <v>0</v>
      </c>
      <c r="T1456" s="6">
        <v>0</v>
      </c>
      <c r="U1456" s="6">
        <v>0</v>
      </c>
      <c r="V1456" s="6">
        <v>0</v>
      </c>
      <c r="W1456" s="6">
        <v>0</v>
      </c>
      <c r="X1456" s="6">
        <v>0</v>
      </c>
      <c r="Y1456" s="6">
        <v>0</v>
      </c>
      <c r="Z1456" s="6">
        <v>0</v>
      </c>
      <c r="AA1456" s="6">
        <v>0</v>
      </c>
      <c r="AB1456" s="6">
        <v>0</v>
      </c>
      <c r="AC1456" s="6">
        <v>0</v>
      </c>
      <c r="AD1456" s="6">
        <v>0</v>
      </c>
      <c r="AE1456" s="6">
        <v>0</v>
      </c>
      <c r="AF1456" s="6">
        <v>0</v>
      </c>
      <c r="AG1456" s="6">
        <v>0</v>
      </c>
      <c r="AH1456" s="6">
        <v>0</v>
      </c>
      <c r="AI1456" s="6">
        <v>0</v>
      </c>
      <c r="AJ1456" s="6">
        <v>0</v>
      </c>
      <c r="AK1456" s="6">
        <v>0</v>
      </c>
      <c r="AL1456" s="6">
        <v>0</v>
      </c>
      <c r="AM1456" s="6">
        <v>0</v>
      </c>
    </row>
    <row r="1457" spans="1:39" ht="30">
      <c r="A1457" s="9"/>
      <c r="B1457" s="42" t="s">
        <v>786</v>
      </c>
      <c r="C1457" s="12" t="s">
        <v>962</v>
      </c>
      <c r="D1457" s="6">
        <v>0</v>
      </c>
      <c r="E1457" s="6">
        <v>0</v>
      </c>
      <c r="F1457" s="6">
        <v>0</v>
      </c>
      <c r="G1457" s="6">
        <v>0</v>
      </c>
      <c r="H1457" s="6">
        <v>0</v>
      </c>
      <c r="I1457" s="6">
        <v>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0</v>
      </c>
      <c r="Q1457" s="6">
        <v>0</v>
      </c>
      <c r="R1457" s="6">
        <v>0</v>
      </c>
      <c r="S1457" s="6">
        <v>0</v>
      </c>
      <c r="T1457" s="6">
        <v>0</v>
      </c>
      <c r="U1457" s="6">
        <v>0</v>
      </c>
      <c r="V1457" s="6">
        <v>0</v>
      </c>
      <c r="W1457" s="6">
        <v>0</v>
      </c>
      <c r="X1457" s="6">
        <v>0</v>
      </c>
      <c r="Y1457" s="6">
        <v>0</v>
      </c>
      <c r="Z1457" s="6">
        <v>0</v>
      </c>
      <c r="AA1457" s="6">
        <v>0</v>
      </c>
      <c r="AB1457" s="6">
        <v>0</v>
      </c>
      <c r="AC1457" s="6">
        <v>0</v>
      </c>
      <c r="AD1457" s="6">
        <v>0</v>
      </c>
      <c r="AE1457" s="6">
        <v>0</v>
      </c>
      <c r="AF1457" s="6">
        <v>0</v>
      </c>
      <c r="AG1457" s="6">
        <v>0</v>
      </c>
      <c r="AH1457" s="6">
        <v>0</v>
      </c>
      <c r="AI1457" s="6">
        <v>0</v>
      </c>
      <c r="AJ1457" s="6">
        <v>0</v>
      </c>
      <c r="AK1457" s="6">
        <v>0</v>
      </c>
      <c r="AL1457" s="6">
        <v>0</v>
      </c>
      <c r="AM1457" s="6">
        <v>0</v>
      </c>
    </row>
    <row r="1458" spans="1:39" ht="30">
      <c r="A1458" s="9"/>
      <c r="B1458" s="42" t="s">
        <v>787</v>
      </c>
      <c r="C1458" s="12" t="s">
        <v>962</v>
      </c>
      <c r="D1458" s="6">
        <v>0</v>
      </c>
      <c r="E1458" s="6">
        <v>0</v>
      </c>
      <c r="F1458" s="6">
        <v>0</v>
      </c>
      <c r="G1458" s="6">
        <v>0</v>
      </c>
      <c r="H1458" s="6">
        <v>0</v>
      </c>
      <c r="I1458" s="6">
        <v>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0</v>
      </c>
      <c r="Q1458" s="6">
        <v>0</v>
      </c>
      <c r="R1458" s="6">
        <v>0</v>
      </c>
      <c r="S1458" s="6">
        <v>0</v>
      </c>
      <c r="T1458" s="6">
        <v>0</v>
      </c>
      <c r="U1458" s="6">
        <v>0</v>
      </c>
      <c r="V1458" s="6">
        <v>0</v>
      </c>
      <c r="W1458" s="6">
        <v>0</v>
      </c>
      <c r="X1458" s="6">
        <v>0</v>
      </c>
      <c r="Y1458" s="6">
        <v>0</v>
      </c>
      <c r="Z1458" s="6">
        <v>0</v>
      </c>
      <c r="AA1458" s="6">
        <v>0</v>
      </c>
      <c r="AB1458" s="6">
        <v>0</v>
      </c>
      <c r="AC1458" s="6">
        <v>0</v>
      </c>
      <c r="AD1458" s="6">
        <v>0</v>
      </c>
      <c r="AE1458" s="6">
        <v>0</v>
      </c>
      <c r="AF1458" s="6">
        <v>0</v>
      </c>
      <c r="AG1458" s="6">
        <v>0</v>
      </c>
      <c r="AH1458" s="6">
        <v>0</v>
      </c>
      <c r="AI1458" s="6">
        <v>0</v>
      </c>
      <c r="AJ1458" s="6">
        <v>0</v>
      </c>
      <c r="AK1458" s="6">
        <v>0</v>
      </c>
      <c r="AL1458" s="6">
        <v>0</v>
      </c>
      <c r="AM1458" s="6">
        <v>0</v>
      </c>
    </row>
    <row r="1459" spans="1:39" ht="30">
      <c r="A1459" s="9"/>
      <c r="B1459" s="42" t="s">
        <v>788</v>
      </c>
      <c r="C1459" s="12" t="s">
        <v>962</v>
      </c>
      <c r="D1459" s="6">
        <v>0</v>
      </c>
      <c r="E1459" s="6">
        <v>0</v>
      </c>
      <c r="F1459" s="6">
        <v>0</v>
      </c>
      <c r="G1459" s="6">
        <v>0</v>
      </c>
      <c r="H1459" s="6">
        <v>0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  <c r="R1459" s="6">
        <v>0</v>
      </c>
      <c r="S1459" s="6">
        <v>0</v>
      </c>
      <c r="T1459" s="6">
        <v>0</v>
      </c>
      <c r="U1459" s="6">
        <v>0</v>
      </c>
      <c r="V1459" s="6">
        <v>0</v>
      </c>
      <c r="W1459" s="6">
        <v>0</v>
      </c>
      <c r="X1459" s="6">
        <v>0</v>
      </c>
      <c r="Y1459" s="6">
        <v>0</v>
      </c>
      <c r="Z1459" s="6">
        <v>0</v>
      </c>
      <c r="AA1459" s="6">
        <v>0</v>
      </c>
      <c r="AB1459" s="6">
        <v>0</v>
      </c>
      <c r="AC1459" s="6">
        <v>0</v>
      </c>
      <c r="AD1459" s="6">
        <v>0</v>
      </c>
      <c r="AE1459" s="6">
        <v>0</v>
      </c>
      <c r="AF1459" s="6">
        <v>0</v>
      </c>
      <c r="AG1459" s="6">
        <v>0</v>
      </c>
      <c r="AH1459" s="6">
        <v>0</v>
      </c>
      <c r="AI1459" s="6">
        <v>0</v>
      </c>
      <c r="AJ1459" s="6">
        <v>0</v>
      </c>
      <c r="AK1459" s="6">
        <v>0</v>
      </c>
      <c r="AL1459" s="6">
        <v>0</v>
      </c>
      <c r="AM1459" s="6">
        <v>0</v>
      </c>
    </row>
    <row r="1460" spans="1:39" ht="30">
      <c r="A1460" s="9"/>
      <c r="B1460" s="38" t="s">
        <v>1617</v>
      </c>
      <c r="C1460" s="12" t="s">
        <v>962</v>
      </c>
      <c r="D1460" s="6">
        <v>0</v>
      </c>
      <c r="E1460" s="6">
        <v>0</v>
      </c>
      <c r="F1460" s="6">
        <v>0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  <c r="S1460" s="6">
        <v>0</v>
      </c>
      <c r="T1460" s="6">
        <v>0</v>
      </c>
      <c r="U1460" s="6">
        <v>0</v>
      </c>
      <c r="V1460" s="6">
        <v>0</v>
      </c>
      <c r="W1460" s="6">
        <v>0</v>
      </c>
      <c r="X1460" s="6">
        <v>0</v>
      </c>
      <c r="Y1460" s="6">
        <v>0</v>
      </c>
      <c r="Z1460" s="6">
        <v>0</v>
      </c>
      <c r="AA1460" s="6">
        <v>0</v>
      </c>
      <c r="AB1460" s="6">
        <v>0</v>
      </c>
      <c r="AC1460" s="6">
        <v>0</v>
      </c>
      <c r="AD1460" s="6">
        <v>0</v>
      </c>
      <c r="AE1460" s="6">
        <v>0</v>
      </c>
      <c r="AF1460" s="6">
        <v>0</v>
      </c>
      <c r="AG1460" s="6">
        <v>0</v>
      </c>
      <c r="AH1460" s="6">
        <v>0</v>
      </c>
      <c r="AI1460" s="6">
        <v>0</v>
      </c>
      <c r="AJ1460" s="6">
        <v>0</v>
      </c>
      <c r="AK1460" s="6">
        <v>0</v>
      </c>
      <c r="AL1460" s="6">
        <v>0</v>
      </c>
      <c r="AM1460" s="6">
        <v>0</v>
      </c>
    </row>
    <row r="1461" spans="1:39" ht="15.75">
      <c r="A1461" s="9"/>
      <c r="B1461" s="32" t="s">
        <v>69</v>
      </c>
      <c r="C1461" s="12"/>
      <c r="D1461" s="6">
        <v>0</v>
      </c>
      <c r="E1461" s="6">
        <v>0</v>
      </c>
      <c r="F1461" s="6">
        <v>0</v>
      </c>
      <c r="G1461" s="6">
        <v>0</v>
      </c>
      <c r="H1461" s="6">
        <v>0</v>
      </c>
      <c r="I1461" s="6">
        <v>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0</v>
      </c>
      <c r="Q1461" s="6">
        <v>0</v>
      </c>
      <c r="R1461" s="6">
        <v>0</v>
      </c>
      <c r="S1461" s="6">
        <v>0</v>
      </c>
      <c r="T1461" s="6">
        <v>0</v>
      </c>
      <c r="U1461" s="6">
        <v>0</v>
      </c>
      <c r="V1461" s="6">
        <v>0</v>
      </c>
      <c r="W1461" s="6">
        <v>0</v>
      </c>
      <c r="X1461" s="6">
        <v>0</v>
      </c>
      <c r="Y1461" s="6">
        <v>0</v>
      </c>
      <c r="Z1461" s="6">
        <v>0</v>
      </c>
      <c r="AA1461" s="6">
        <v>0</v>
      </c>
      <c r="AB1461" s="6">
        <v>0</v>
      </c>
      <c r="AC1461" s="6">
        <v>0</v>
      </c>
      <c r="AD1461" s="6">
        <v>0</v>
      </c>
      <c r="AE1461" s="6">
        <v>0</v>
      </c>
      <c r="AF1461" s="6">
        <v>0</v>
      </c>
      <c r="AG1461" s="6">
        <v>0</v>
      </c>
      <c r="AH1461" s="6">
        <v>0</v>
      </c>
      <c r="AI1461" s="6">
        <v>0</v>
      </c>
      <c r="AJ1461" s="6">
        <v>0</v>
      </c>
      <c r="AK1461" s="6">
        <v>0</v>
      </c>
      <c r="AL1461" s="6">
        <v>0</v>
      </c>
      <c r="AM1461" s="6">
        <v>0</v>
      </c>
    </row>
    <row r="1462" spans="1:39" ht="30">
      <c r="A1462" s="9"/>
      <c r="B1462" s="42" t="s">
        <v>789</v>
      </c>
      <c r="C1462" s="12" t="s">
        <v>962</v>
      </c>
      <c r="D1462" s="6">
        <v>0</v>
      </c>
      <c r="E1462" s="6">
        <v>0</v>
      </c>
      <c r="F1462" s="6">
        <v>0</v>
      </c>
      <c r="G1462" s="6">
        <v>0</v>
      </c>
      <c r="H1462" s="6">
        <v>0</v>
      </c>
      <c r="I1462" s="6">
        <v>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0</v>
      </c>
      <c r="Q1462" s="6">
        <v>0</v>
      </c>
      <c r="R1462" s="6">
        <v>0</v>
      </c>
      <c r="S1462" s="6">
        <v>0</v>
      </c>
      <c r="T1462" s="6">
        <v>0</v>
      </c>
      <c r="U1462" s="6">
        <v>0</v>
      </c>
      <c r="V1462" s="6">
        <v>0</v>
      </c>
      <c r="W1462" s="6">
        <v>0</v>
      </c>
      <c r="X1462" s="6">
        <v>0</v>
      </c>
      <c r="Y1462" s="6">
        <v>0</v>
      </c>
      <c r="Z1462" s="6">
        <v>0</v>
      </c>
      <c r="AA1462" s="6">
        <v>0</v>
      </c>
      <c r="AB1462" s="6">
        <v>0</v>
      </c>
      <c r="AC1462" s="6">
        <v>0</v>
      </c>
      <c r="AD1462" s="6">
        <v>0</v>
      </c>
      <c r="AE1462" s="6">
        <v>0</v>
      </c>
      <c r="AF1462" s="6">
        <v>0</v>
      </c>
      <c r="AG1462" s="6">
        <v>0</v>
      </c>
      <c r="AH1462" s="6">
        <v>0</v>
      </c>
      <c r="AI1462" s="6">
        <v>0</v>
      </c>
      <c r="AJ1462" s="6">
        <v>0</v>
      </c>
      <c r="AK1462" s="6">
        <v>0</v>
      </c>
      <c r="AL1462" s="6">
        <v>0</v>
      </c>
      <c r="AM1462" s="6">
        <v>0</v>
      </c>
    </row>
    <row r="1463" spans="1:39" ht="30">
      <c r="A1463" s="9"/>
      <c r="B1463" s="42" t="s">
        <v>790</v>
      </c>
      <c r="C1463" s="12" t="s">
        <v>962</v>
      </c>
      <c r="D1463" s="6">
        <v>0</v>
      </c>
      <c r="E1463" s="6">
        <v>0</v>
      </c>
      <c r="F1463" s="6">
        <v>0</v>
      </c>
      <c r="G1463" s="6">
        <v>0</v>
      </c>
      <c r="H1463" s="6">
        <v>0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v>0</v>
      </c>
      <c r="R1463" s="6">
        <v>0</v>
      </c>
      <c r="S1463" s="6">
        <v>0</v>
      </c>
      <c r="T1463" s="6">
        <v>0</v>
      </c>
      <c r="U1463" s="6">
        <v>0</v>
      </c>
      <c r="V1463" s="6">
        <v>0</v>
      </c>
      <c r="W1463" s="6">
        <v>0</v>
      </c>
      <c r="X1463" s="6">
        <v>0</v>
      </c>
      <c r="Y1463" s="6">
        <v>0</v>
      </c>
      <c r="Z1463" s="6">
        <v>0</v>
      </c>
      <c r="AA1463" s="6">
        <v>0</v>
      </c>
      <c r="AB1463" s="6">
        <v>0</v>
      </c>
      <c r="AC1463" s="6">
        <v>0</v>
      </c>
      <c r="AD1463" s="6">
        <v>0</v>
      </c>
      <c r="AE1463" s="6">
        <v>0</v>
      </c>
      <c r="AF1463" s="6">
        <v>0</v>
      </c>
      <c r="AG1463" s="6">
        <v>0</v>
      </c>
      <c r="AH1463" s="6">
        <v>0</v>
      </c>
      <c r="AI1463" s="6">
        <v>0</v>
      </c>
      <c r="AJ1463" s="6">
        <v>0</v>
      </c>
      <c r="AK1463" s="6">
        <v>0</v>
      </c>
      <c r="AL1463" s="6">
        <v>0</v>
      </c>
      <c r="AM1463" s="6">
        <v>0</v>
      </c>
    </row>
    <row r="1464" spans="1:39" ht="30">
      <c r="A1464" s="9"/>
      <c r="B1464" s="42" t="s">
        <v>791</v>
      </c>
      <c r="C1464" s="12" t="s">
        <v>962</v>
      </c>
      <c r="D1464" s="6">
        <v>0</v>
      </c>
      <c r="E1464" s="6">
        <v>0</v>
      </c>
      <c r="F1464" s="6">
        <v>0</v>
      </c>
      <c r="G1464" s="6">
        <v>0</v>
      </c>
      <c r="H1464" s="6">
        <v>0</v>
      </c>
      <c r="I1464" s="6">
        <v>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0</v>
      </c>
      <c r="Q1464" s="6">
        <v>0</v>
      </c>
      <c r="R1464" s="6">
        <v>0</v>
      </c>
      <c r="S1464" s="6">
        <v>0</v>
      </c>
      <c r="T1464" s="6">
        <v>0</v>
      </c>
      <c r="U1464" s="6">
        <v>0</v>
      </c>
      <c r="V1464" s="6">
        <v>0</v>
      </c>
      <c r="W1464" s="6">
        <v>0</v>
      </c>
      <c r="X1464" s="6">
        <v>0</v>
      </c>
      <c r="Y1464" s="6">
        <v>0</v>
      </c>
      <c r="Z1464" s="6">
        <v>0</v>
      </c>
      <c r="AA1464" s="6">
        <v>0</v>
      </c>
      <c r="AB1464" s="6">
        <v>0</v>
      </c>
      <c r="AC1464" s="6">
        <v>0</v>
      </c>
      <c r="AD1464" s="6">
        <v>0</v>
      </c>
      <c r="AE1464" s="6">
        <v>0</v>
      </c>
      <c r="AF1464" s="6">
        <v>0</v>
      </c>
      <c r="AG1464" s="6">
        <v>0</v>
      </c>
      <c r="AH1464" s="6">
        <v>0</v>
      </c>
      <c r="AI1464" s="6">
        <v>0</v>
      </c>
      <c r="AJ1464" s="6">
        <v>0</v>
      </c>
      <c r="AK1464" s="6">
        <v>0</v>
      </c>
      <c r="AL1464" s="6">
        <v>0</v>
      </c>
      <c r="AM1464" s="6">
        <v>0</v>
      </c>
    </row>
    <row r="1465" spans="1:39" ht="30">
      <c r="A1465" s="9"/>
      <c r="B1465" s="42" t="s">
        <v>792</v>
      </c>
      <c r="C1465" s="12" t="s">
        <v>962</v>
      </c>
      <c r="D1465" s="6">
        <v>0</v>
      </c>
      <c r="E1465" s="6">
        <v>0</v>
      </c>
      <c r="F1465" s="6">
        <v>0</v>
      </c>
      <c r="G1465" s="6">
        <v>0</v>
      </c>
      <c r="H1465" s="6">
        <v>0</v>
      </c>
      <c r="I1465" s="6">
        <v>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0</v>
      </c>
      <c r="Q1465" s="6">
        <v>0</v>
      </c>
      <c r="R1465" s="6">
        <v>0</v>
      </c>
      <c r="S1465" s="6">
        <v>0</v>
      </c>
      <c r="T1465" s="6">
        <v>0</v>
      </c>
      <c r="U1465" s="6">
        <v>0</v>
      </c>
      <c r="V1465" s="6">
        <v>0</v>
      </c>
      <c r="W1465" s="6">
        <v>0</v>
      </c>
      <c r="X1465" s="6">
        <v>0</v>
      </c>
      <c r="Y1465" s="6">
        <v>0</v>
      </c>
      <c r="Z1465" s="6">
        <v>0</v>
      </c>
      <c r="AA1465" s="6">
        <v>0</v>
      </c>
      <c r="AB1465" s="6">
        <v>0</v>
      </c>
      <c r="AC1465" s="6">
        <v>0</v>
      </c>
      <c r="AD1465" s="6">
        <v>0</v>
      </c>
      <c r="AE1465" s="6">
        <v>0</v>
      </c>
      <c r="AF1465" s="6">
        <v>0</v>
      </c>
      <c r="AG1465" s="6">
        <v>0</v>
      </c>
      <c r="AH1465" s="6">
        <v>0</v>
      </c>
      <c r="AI1465" s="6">
        <v>0</v>
      </c>
      <c r="AJ1465" s="6">
        <v>0</v>
      </c>
      <c r="AK1465" s="6">
        <v>0</v>
      </c>
      <c r="AL1465" s="6">
        <v>0</v>
      </c>
      <c r="AM1465" s="6">
        <v>0</v>
      </c>
    </row>
    <row r="1466" spans="1:39" ht="30">
      <c r="A1466" s="9"/>
      <c r="B1466" s="38" t="s">
        <v>1618</v>
      </c>
      <c r="C1466" s="12" t="s">
        <v>962</v>
      </c>
      <c r="D1466" s="6">
        <v>0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0</v>
      </c>
      <c r="Q1466" s="6">
        <v>0</v>
      </c>
      <c r="R1466" s="6">
        <v>0</v>
      </c>
      <c r="S1466" s="6">
        <v>0</v>
      </c>
      <c r="T1466" s="6">
        <v>0</v>
      </c>
      <c r="U1466" s="6">
        <v>0</v>
      </c>
      <c r="V1466" s="6">
        <v>0</v>
      </c>
      <c r="W1466" s="6">
        <v>0</v>
      </c>
      <c r="X1466" s="6">
        <v>0</v>
      </c>
      <c r="Y1466" s="6">
        <v>0</v>
      </c>
      <c r="Z1466" s="6">
        <v>0</v>
      </c>
      <c r="AA1466" s="6">
        <v>0</v>
      </c>
      <c r="AB1466" s="6">
        <v>0</v>
      </c>
      <c r="AC1466" s="6">
        <v>0</v>
      </c>
      <c r="AD1466" s="6">
        <v>0</v>
      </c>
      <c r="AE1466" s="6">
        <v>0</v>
      </c>
      <c r="AF1466" s="6">
        <v>0</v>
      </c>
      <c r="AG1466" s="6">
        <v>0</v>
      </c>
      <c r="AH1466" s="6">
        <v>0</v>
      </c>
      <c r="AI1466" s="6">
        <v>0</v>
      </c>
      <c r="AJ1466" s="6">
        <v>0</v>
      </c>
      <c r="AK1466" s="6">
        <v>0</v>
      </c>
      <c r="AL1466" s="6">
        <v>0</v>
      </c>
      <c r="AM1466" s="6">
        <v>0</v>
      </c>
    </row>
    <row r="1467" spans="1:39" ht="15.75">
      <c r="A1467" s="9"/>
      <c r="B1467" s="32" t="s">
        <v>61</v>
      </c>
      <c r="C1467" s="12"/>
      <c r="D1467" s="6">
        <v>0</v>
      </c>
      <c r="E1467" s="6">
        <v>0</v>
      </c>
      <c r="F1467" s="6">
        <v>0</v>
      </c>
      <c r="G1467" s="6">
        <v>0</v>
      </c>
      <c r="H1467" s="6">
        <v>0</v>
      </c>
      <c r="I1467" s="6">
        <v>0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0</v>
      </c>
      <c r="Q1467" s="6">
        <v>0</v>
      </c>
      <c r="R1467" s="6">
        <v>0</v>
      </c>
      <c r="S1467" s="6">
        <v>0</v>
      </c>
      <c r="T1467" s="6">
        <v>0</v>
      </c>
      <c r="U1467" s="6">
        <v>0</v>
      </c>
      <c r="V1467" s="6">
        <v>0</v>
      </c>
      <c r="W1467" s="6">
        <v>0</v>
      </c>
      <c r="X1467" s="6">
        <v>0</v>
      </c>
      <c r="Y1467" s="6">
        <v>0</v>
      </c>
      <c r="Z1467" s="6">
        <v>0</v>
      </c>
      <c r="AA1467" s="6">
        <v>0</v>
      </c>
      <c r="AB1467" s="6">
        <v>0</v>
      </c>
      <c r="AC1467" s="6">
        <v>0</v>
      </c>
      <c r="AD1467" s="6">
        <v>0</v>
      </c>
      <c r="AE1467" s="6">
        <v>0</v>
      </c>
      <c r="AF1467" s="6">
        <v>0</v>
      </c>
      <c r="AG1467" s="6">
        <v>0</v>
      </c>
      <c r="AH1467" s="6">
        <v>0</v>
      </c>
      <c r="AI1467" s="6">
        <v>0</v>
      </c>
      <c r="AJ1467" s="6">
        <v>0</v>
      </c>
      <c r="AK1467" s="6">
        <v>0</v>
      </c>
      <c r="AL1467" s="6">
        <v>0</v>
      </c>
      <c r="AM1467" s="6">
        <v>0</v>
      </c>
    </row>
    <row r="1468" spans="1:39" ht="30">
      <c r="A1468" s="9"/>
      <c r="B1468" s="42" t="s">
        <v>793</v>
      </c>
      <c r="C1468" s="12" t="s">
        <v>962</v>
      </c>
      <c r="D1468" s="6">
        <v>0</v>
      </c>
      <c r="E1468" s="6">
        <v>0</v>
      </c>
      <c r="F1468" s="6">
        <v>0</v>
      </c>
      <c r="G1468" s="6">
        <v>0</v>
      </c>
      <c r="H1468" s="6">
        <v>0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0</v>
      </c>
      <c r="Q1468" s="6">
        <v>0</v>
      </c>
      <c r="R1468" s="6">
        <v>0</v>
      </c>
      <c r="S1468" s="6">
        <v>0</v>
      </c>
      <c r="T1468" s="6">
        <v>0</v>
      </c>
      <c r="U1468" s="6">
        <v>0</v>
      </c>
      <c r="V1468" s="6">
        <v>0</v>
      </c>
      <c r="W1468" s="6">
        <v>0</v>
      </c>
      <c r="X1468" s="6">
        <v>0</v>
      </c>
      <c r="Y1468" s="6">
        <v>0</v>
      </c>
      <c r="Z1468" s="6">
        <v>0</v>
      </c>
      <c r="AA1468" s="6">
        <v>0</v>
      </c>
      <c r="AB1468" s="6">
        <v>0</v>
      </c>
      <c r="AC1468" s="6">
        <v>0</v>
      </c>
      <c r="AD1468" s="6">
        <v>0</v>
      </c>
      <c r="AE1468" s="6">
        <v>0</v>
      </c>
      <c r="AF1468" s="6">
        <v>0</v>
      </c>
      <c r="AG1468" s="6">
        <v>0</v>
      </c>
      <c r="AH1468" s="6">
        <v>0</v>
      </c>
      <c r="AI1468" s="6">
        <v>0</v>
      </c>
      <c r="AJ1468" s="6">
        <v>0</v>
      </c>
      <c r="AK1468" s="6">
        <v>0</v>
      </c>
      <c r="AL1468" s="6">
        <v>0</v>
      </c>
      <c r="AM1468" s="6">
        <v>0</v>
      </c>
    </row>
    <row r="1469" spans="1:39" ht="30">
      <c r="A1469" s="9"/>
      <c r="B1469" s="42" t="s">
        <v>794</v>
      </c>
      <c r="C1469" s="12" t="s">
        <v>962</v>
      </c>
      <c r="D1469" s="6">
        <v>0</v>
      </c>
      <c r="E1469" s="6">
        <v>0</v>
      </c>
      <c r="F1469" s="6">
        <v>0</v>
      </c>
      <c r="G1469" s="6">
        <v>0</v>
      </c>
      <c r="H1469" s="6">
        <v>0</v>
      </c>
      <c r="I1469" s="6">
        <v>0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0</v>
      </c>
      <c r="Q1469" s="6">
        <v>0</v>
      </c>
      <c r="R1469" s="6">
        <v>0</v>
      </c>
      <c r="S1469" s="6">
        <v>0</v>
      </c>
      <c r="T1469" s="6">
        <v>0</v>
      </c>
      <c r="U1469" s="6">
        <v>0</v>
      </c>
      <c r="V1469" s="6">
        <v>0</v>
      </c>
      <c r="W1469" s="6">
        <v>0</v>
      </c>
      <c r="X1469" s="6">
        <v>0</v>
      </c>
      <c r="Y1469" s="6">
        <v>0</v>
      </c>
      <c r="Z1469" s="6">
        <v>0</v>
      </c>
      <c r="AA1469" s="6">
        <v>0</v>
      </c>
      <c r="AB1469" s="6">
        <v>0</v>
      </c>
      <c r="AC1469" s="6">
        <v>0</v>
      </c>
      <c r="AD1469" s="6">
        <v>0</v>
      </c>
      <c r="AE1469" s="6">
        <v>0</v>
      </c>
      <c r="AF1469" s="6">
        <v>0</v>
      </c>
      <c r="AG1469" s="6">
        <v>0</v>
      </c>
      <c r="AH1469" s="6">
        <v>0</v>
      </c>
      <c r="AI1469" s="6">
        <v>0</v>
      </c>
      <c r="AJ1469" s="6">
        <v>0</v>
      </c>
      <c r="AK1469" s="6">
        <v>0</v>
      </c>
      <c r="AL1469" s="6">
        <v>0</v>
      </c>
      <c r="AM1469" s="6">
        <v>0</v>
      </c>
    </row>
    <row r="1470" spans="1:39" ht="30">
      <c r="A1470" s="9"/>
      <c r="B1470" s="42" t="s">
        <v>795</v>
      </c>
      <c r="C1470" s="12" t="s">
        <v>962</v>
      </c>
      <c r="D1470" s="6">
        <v>0</v>
      </c>
      <c r="E1470" s="6">
        <v>0</v>
      </c>
      <c r="F1470" s="6">
        <v>0</v>
      </c>
      <c r="G1470" s="6">
        <v>0</v>
      </c>
      <c r="H1470" s="6">
        <v>0</v>
      </c>
      <c r="I1470" s="6">
        <v>0</v>
      </c>
      <c r="J1470" s="6">
        <v>0</v>
      </c>
      <c r="K1470" s="6">
        <v>0</v>
      </c>
      <c r="L1470" s="6">
        <v>0</v>
      </c>
      <c r="M1470" s="6">
        <v>0</v>
      </c>
      <c r="N1470" s="6">
        <v>0</v>
      </c>
      <c r="O1470" s="6">
        <v>0</v>
      </c>
      <c r="P1470" s="6">
        <v>0</v>
      </c>
      <c r="Q1470" s="6">
        <v>0</v>
      </c>
      <c r="R1470" s="6">
        <v>0</v>
      </c>
      <c r="S1470" s="6">
        <v>0</v>
      </c>
      <c r="T1470" s="6">
        <v>0</v>
      </c>
      <c r="U1470" s="6">
        <v>0</v>
      </c>
      <c r="V1470" s="6">
        <v>0</v>
      </c>
      <c r="W1470" s="6">
        <v>0</v>
      </c>
      <c r="X1470" s="6">
        <v>0</v>
      </c>
      <c r="Y1470" s="6">
        <v>0</v>
      </c>
      <c r="Z1470" s="6">
        <v>0</v>
      </c>
      <c r="AA1470" s="6">
        <v>0</v>
      </c>
      <c r="AB1470" s="6">
        <v>0</v>
      </c>
      <c r="AC1470" s="6">
        <v>0</v>
      </c>
      <c r="AD1470" s="6">
        <v>0</v>
      </c>
      <c r="AE1470" s="6">
        <v>0</v>
      </c>
      <c r="AF1470" s="6">
        <v>0</v>
      </c>
      <c r="AG1470" s="6">
        <v>0</v>
      </c>
      <c r="AH1470" s="6">
        <v>0</v>
      </c>
      <c r="AI1470" s="6">
        <v>0</v>
      </c>
      <c r="AJ1470" s="6">
        <v>0</v>
      </c>
      <c r="AK1470" s="6">
        <v>0</v>
      </c>
      <c r="AL1470" s="6">
        <v>0</v>
      </c>
      <c r="AM1470" s="6">
        <v>0</v>
      </c>
    </row>
    <row r="1471" spans="1:39" ht="30">
      <c r="A1471" s="9"/>
      <c r="B1471" s="42" t="s">
        <v>796</v>
      </c>
      <c r="C1471" s="12" t="s">
        <v>962</v>
      </c>
      <c r="D1471" s="6">
        <v>0</v>
      </c>
      <c r="E1471" s="6">
        <v>0</v>
      </c>
      <c r="F1471" s="6">
        <v>0</v>
      </c>
      <c r="G1471" s="6">
        <v>0</v>
      </c>
      <c r="H1471" s="6">
        <v>0</v>
      </c>
      <c r="I1471" s="6">
        <v>0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0</v>
      </c>
      <c r="Q1471" s="6">
        <v>0</v>
      </c>
      <c r="R1471" s="6">
        <v>0</v>
      </c>
      <c r="S1471" s="6">
        <v>0</v>
      </c>
      <c r="T1471" s="6">
        <v>0</v>
      </c>
      <c r="U1471" s="6">
        <v>0</v>
      </c>
      <c r="V1471" s="6">
        <v>0</v>
      </c>
      <c r="W1471" s="6">
        <v>0</v>
      </c>
      <c r="X1471" s="6">
        <v>0</v>
      </c>
      <c r="Y1471" s="6">
        <v>0</v>
      </c>
      <c r="Z1471" s="6">
        <v>0</v>
      </c>
      <c r="AA1471" s="6">
        <v>0</v>
      </c>
      <c r="AB1471" s="6">
        <v>0</v>
      </c>
      <c r="AC1471" s="6">
        <v>0</v>
      </c>
      <c r="AD1471" s="6">
        <v>0</v>
      </c>
      <c r="AE1471" s="6">
        <v>0</v>
      </c>
      <c r="AF1471" s="6">
        <v>0</v>
      </c>
      <c r="AG1471" s="6">
        <v>0</v>
      </c>
      <c r="AH1471" s="6">
        <v>0</v>
      </c>
      <c r="AI1471" s="6">
        <v>0</v>
      </c>
      <c r="AJ1471" s="6">
        <v>0</v>
      </c>
      <c r="AK1471" s="6">
        <v>0</v>
      </c>
      <c r="AL1471" s="6">
        <v>0</v>
      </c>
      <c r="AM1471" s="6">
        <v>0</v>
      </c>
    </row>
    <row r="1472" spans="1:39" ht="30">
      <c r="A1472" s="9"/>
      <c r="B1472" s="42" t="s">
        <v>797</v>
      </c>
      <c r="C1472" s="12" t="s">
        <v>962</v>
      </c>
      <c r="D1472" s="6">
        <v>0</v>
      </c>
      <c r="E1472" s="6">
        <v>0</v>
      </c>
      <c r="F1472" s="6">
        <v>0</v>
      </c>
      <c r="G1472" s="6">
        <v>0</v>
      </c>
      <c r="H1472" s="6">
        <v>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0</v>
      </c>
      <c r="Q1472" s="6">
        <v>0</v>
      </c>
      <c r="R1472" s="6">
        <v>0</v>
      </c>
      <c r="S1472" s="6">
        <v>0</v>
      </c>
      <c r="T1472" s="6">
        <v>0</v>
      </c>
      <c r="U1472" s="6">
        <v>0</v>
      </c>
      <c r="V1472" s="6">
        <v>0</v>
      </c>
      <c r="W1472" s="6">
        <v>0</v>
      </c>
      <c r="X1472" s="6">
        <v>0</v>
      </c>
      <c r="Y1472" s="6">
        <v>0</v>
      </c>
      <c r="Z1472" s="6">
        <v>0</v>
      </c>
      <c r="AA1472" s="6">
        <v>0</v>
      </c>
      <c r="AB1472" s="6">
        <v>0</v>
      </c>
      <c r="AC1472" s="6">
        <v>0</v>
      </c>
      <c r="AD1472" s="6">
        <v>0</v>
      </c>
      <c r="AE1472" s="6">
        <v>0</v>
      </c>
      <c r="AF1472" s="6">
        <v>0</v>
      </c>
      <c r="AG1472" s="6">
        <v>0</v>
      </c>
      <c r="AH1472" s="6">
        <v>0</v>
      </c>
      <c r="AI1472" s="6">
        <v>0</v>
      </c>
      <c r="AJ1472" s="6">
        <v>0</v>
      </c>
      <c r="AK1472" s="6">
        <v>0</v>
      </c>
      <c r="AL1472" s="6">
        <v>0</v>
      </c>
      <c r="AM1472" s="6">
        <v>0</v>
      </c>
    </row>
    <row r="1473" spans="1:39" ht="30">
      <c r="A1473" s="9"/>
      <c r="B1473" s="42" t="s">
        <v>798</v>
      </c>
      <c r="C1473" s="12" t="s">
        <v>962</v>
      </c>
      <c r="D1473" s="6">
        <v>0</v>
      </c>
      <c r="E1473" s="6">
        <v>0</v>
      </c>
      <c r="F1473" s="6">
        <v>0</v>
      </c>
      <c r="G1473" s="6">
        <v>0</v>
      </c>
      <c r="H1473" s="6">
        <v>0</v>
      </c>
      <c r="I1473" s="6">
        <v>0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  <c r="P1473" s="6">
        <v>0</v>
      </c>
      <c r="Q1473" s="6">
        <v>0</v>
      </c>
      <c r="R1473" s="6">
        <v>0</v>
      </c>
      <c r="S1473" s="6">
        <v>0</v>
      </c>
      <c r="T1473" s="6">
        <v>0</v>
      </c>
      <c r="U1473" s="6">
        <v>0</v>
      </c>
      <c r="V1473" s="6">
        <v>0</v>
      </c>
      <c r="W1473" s="6">
        <v>0</v>
      </c>
      <c r="X1473" s="6">
        <v>0</v>
      </c>
      <c r="Y1473" s="6">
        <v>0</v>
      </c>
      <c r="Z1473" s="6">
        <v>0</v>
      </c>
      <c r="AA1473" s="6">
        <v>0</v>
      </c>
      <c r="AB1473" s="6">
        <v>0</v>
      </c>
      <c r="AC1473" s="6">
        <v>0</v>
      </c>
      <c r="AD1473" s="6">
        <v>0</v>
      </c>
      <c r="AE1473" s="6">
        <v>0</v>
      </c>
      <c r="AF1473" s="6">
        <v>0</v>
      </c>
      <c r="AG1473" s="6">
        <v>0</v>
      </c>
      <c r="AH1473" s="6">
        <v>0</v>
      </c>
      <c r="AI1473" s="6">
        <v>0</v>
      </c>
      <c r="AJ1473" s="6">
        <v>0</v>
      </c>
      <c r="AK1473" s="6">
        <v>0</v>
      </c>
      <c r="AL1473" s="6">
        <v>0</v>
      </c>
      <c r="AM1473" s="6">
        <v>0</v>
      </c>
    </row>
    <row r="1474" spans="1:39" ht="30">
      <c r="A1474" s="9"/>
      <c r="B1474" s="38" t="s">
        <v>1619</v>
      </c>
      <c r="C1474" s="12" t="s">
        <v>962</v>
      </c>
      <c r="D1474" s="6">
        <v>0</v>
      </c>
      <c r="E1474" s="6">
        <v>0</v>
      </c>
      <c r="F1474" s="6">
        <v>0</v>
      </c>
      <c r="G1474" s="6">
        <v>0</v>
      </c>
      <c r="H1474" s="6">
        <v>0</v>
      </c>
      <c r="I1474" s="6">
        <v>0</v>
      </c>
      <c r="J1474" s="6">
        <v>0</v>
      </c>
      <c r="K1474" s="6">
        <v>0</v>
      </c>
      <c r="L1474" s="6">
        <v>0</v>
      </c>
      <c r="M1474" s="6">
        <v>0</v>
      </c>
      <c r="N1474" s="6">
        <v>0</v>
      </c>
      <c r="O1474" s="6">
        <v>0</v>
      </c>
      <c r="P1474" s="6">
        <v>0</v>
      </c>
      <c r="Q1474" s="6">
        <v>0</v>
      </c>
      <c r="R1474" s="6">
        <v>0</v>
      </c>
      <c r="S1474" s="6">
        <v>0</v>
      </c>
      <c r="T1474" s="6">
        <v>0</v>
      </c>
      <c r="U1474" s="6">
        <v>0</v>
      </c>
      <c r="V1474" s="6">
        <v>0</v>
      </c>
      <c r="W1474" s="6">
        <v>0</v>
      </c>
      <c r="X1474" s="6">
        <v>0</v>
      </c>
      <c r="Y1474" s="6">
        <v>0</v>
      </c>
      <c r="Z1474" s="6">
        <v>0</v>
      </c>
      <c r="AA1474" s="6">
        <v>0</v>
      </c>
      <c r="AB1474" s="6">
        <v>0</v>
      </c>
      <c r="AC1474" s="6">
        <v>0</v>
      </c>
      <c r="AD1474" s="6">
        <v>0</v>
      </c>
      <c r="AE1474" s="6">
        <v>0</v>
      </c>
      <c r="AF1474" s="6">
        <v>0</v>
      </c>
      <c r="AG1474" s="6">
        <v>0</v>
      </c>
      <c r="AH1474" s="6">
        <v>0</v>
      </c>
      <c r="AI1474" s="6">
        <v>0</v>
      </c>
      <c r="AJ1474" s="6">
        <v>0</v>
      </c>
      <c r="AK1474" s="6">
        <v>0</v>
      </c>
      <c r="AL1474" s="6">
        <v>0</v>
      </c>
      <c r="AM1474" s="6">
        <v>0</v>
      </c>
    </row>
    <row r="1475" spans="1:39" ht="15.75">
      <c r="A1475" s="9"/>
      <c r="B1475" s="32" t="s">
        <v>63</v>
      </c>
      <c r="C1475" s="12"/>
      <c r="D1475" s="6">
        <v>0</v>
      </c>
      <c r="E1475" s="6">
        <v>0</v>
      </c>
      <c r="F1475" s="6">
        <v>0</v>
      </c>
      <c r="G1475" s="6">
        <v>0</v>
      </c>
      <c r="H1475" s="6">
        <v>0</v>
      </c>
      <c r="I1475" s="6">
        <v>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0</v>
      </c>
      <c r="R1475" s="6">
        <v>0</v>
      </c>
      <c r="S1475" s="6">
        <v>0</v>
      </c>
      <c r="T1475" s="6">
        <v>0</v>
      </c>
      <c r="U1475" s="6">
        <v>0</v>
      </c>
      <c r="V1475" s="6">
        <v>0</v>
      </c>
      <c r="W1475" s="6">
        <v>0</v>
      </c>
      <c r="X1475" s="6">
        <v>0</v>
      </c>
      <c r="Y1475" s="6">
        <v>0</v>
      </c>
      <c r="Z1475" s="6">
        <v>0</v>
      </c>
      <c r="AA1475" s="6">
        <v>0</v>
      </c>
      <c r="AB1475" s="6">
        <v>0</v>
      </c>
      <c r="AC1475" s="6">
        <v>0</v>
      </c>
      <c r="AD1475" s="6">
        <v>0</v>
      </c>
      <c r="AE1475" s="6">
        <v>0</v>
      </c>
      <c r="AF1475" s="6">
        <v>0</v>
      </c>
      <c r="AG1475" s="6">
        <v>0</v>
      </c>
      <c r="AH1475" s="6">
        <v>0</v>
      </c>
      <c r="AI1475" s="6">
        <v>0</v>
      </c>
      <c r="AJ1475" s="6">
        <v>0</v>
      </c>
      <c r="AK1475" s="6">
        <v>0</v>
      </c>
      <c r="AL1475" s="6">
        <v>0</v>
      </c>
      <c r="AM1475" s="6">
        <v>0</v>
      </c>
    </row>
    <row r="1476" spans="1:39" ht="30">
      <c r="A1476" s="9"/>
      <c r="B1476" s="42" t="s">
        <v>1592</v>
      </c>
      <c r="C1476" s="12" t="s">
        <v>962</v>
      </c>
      <c r="D1476" s="6">
        <v>0</v>
      </c>
      <c r="E1476" s="6">
        <v>0</v>
      </c>
      <c r="F1476" s="6">
        <v>0</v>
      </c>
      <c r="G1476" s="6">
        <v>0</v>
      </c>
      <c r="H1476" s="6">
        <v>0</v>
      </c>
      <c r="I1476" s="6">
        <v>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0</v>
      </c>
      <c r="Q1476" s="6">
        <v>0</v>
      </c>
      <c r="R1476" s="6">
        <v>0</v>
      </c>
      <c r="S1476" s="6">
        <v>0</v>
      </c>
      <c r="T1476" s="6">
        <v>0</v>
      </c>
      <c r="U1476" s="6">
        <v>0</v>
      </c>
      <c r="V1476" s="6">
        <v>0</v>
      </c>
      <c r="W1476" s="6">
        <v>0</v>
      </c>
      <c r="X1476" s="6">
        <v>0</v>
      </c>
      <c r="Y1476" s="6">
        <v>0</v>
      </c>
      <c r="Z1476" s="6">
        <v>0</v>
      </c>
      <c r="AA1476" s="6">
        <v>0</v>
      </c>
      <c r="AB1476" s="6">
        <v>0</v>
      </c>
      <c r="AC1476" s="6">
        <v>0</v>
      </c>
      <c r="AD1476" s="6">
        <v>0</v>
      </c>
      <c r="AE1476" s="6">
        <v>0</v>
      </c>
      <c r="AF1476" s="6">
        <v>0</v>
      </c>
      <c r="AG1476" s="6">
        <v>0</v>
      </c>
      <c r="AH1476" s="6">
        <v>0</v>
      </c>
      <c r="AI1476" s="6">
        <v>0</v>
      </c>
      <c r="AJ1476" s="6">
        <v>0</v>
      </c>
      <c r="AK1476" s="6">
        <v>0</v>
      </c>
      <c r="AL1476" s="6">
        <v>0</v>
      </c>
      <c r="AM1476" s="6">
        <v>0</v>
      </c>
    </row>
    <row r="1477" spans="1:39" ht="15.75">
      <c r="A1477" s="9"/>
      <c r="B1477" s="32" t="s">
        <v>72</v>
      </c>
      <c r="C1477" s="12"/>
      <c r="D1477" s="6">
        <v>0</v>
      </c>
      <c r="E1477" s="6">
        <v>0</v>
      </c>
      <c r="F1477" s="6">
        <v>0</v>
      </c>
      <c r="G1477" s="6">
        <v>0</v>
      </c>
      <c r="H1477" s="6">
        <v>0</v>
      </c>
      <c r="I1477" s="6">
        <v>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  <c r="R1477" s="6">
        <v>0</v>
      </c>
      <c r="S1477" s="6">
        <v>0</v>
      </c>
      <c r="T1477" s="6">
        <v>0</v>
      </c>
      <c r="U1477" s="6">
        <v>0</v>
      </c>
      <c r="V1477" s="6">
        <v>0</v>
      </c>
      <c r="W1477" s="6">
        <v>0</v>
      </c>
      <c r="X1477" s="6">
        <v>0</v>
      </c>
      <c r="Y1477" s="6">
        <v>0</v>
      </c>
      <c r="Z1477" s="6">
        <v>0</v>
      </c>
      <c r="AA1477" s="6">
        <v>0</v>
      </c>
      <c r="AB1477" s="6">
        <v>0</v>
      </c>
      <c r="AC1477" s="6">
        <v>0</v>
      </c>
      <c r="AD1477" s="6">
        <v>0</v>
      </c>
      <c r="AE1477" s="6">
        <v>0</v>
      </c>
      <c r="AF1477" s="6">
        <v>0</v>
      </c>
      <c r="AG1477" s="6">
        <v>0</v>
      </c>
      <c r="AH1477" s="6">
        <v>0</v>
      </c>
      <c r="AI1477" s="6">
        <v>0</v>
      </c>
      <c r="AJ1477" s="6">
        <v>0</v>
      </c>
      <c r="AK1477" s="6">
        <v>0</v>
      </c>
      <c r="AL1477" s="6">
        <v>0</v>
      </c>
      <c r="AM1477" s="6">
        <v>0</v>
      </c>
    </row>
    <row r="1478" spans="1:39" ht="30">
      <c r="A1478" s="9"/>
      <c r="B1478" s="48" t="s">
        <v>799</v>
      </c>
      <c r="C1478" s="12" t="s">
        <v>962</v>
      </c>
      <c r="D1478" s="6">
        <v>0</v>
      </c>
      <c r="E1478" s="6">
        <v>0</v>
      </c>
      <c r="F1478" s="6">
        <v>0</v>
      </c>
      <c r="G1478" s="6">
        <v>0</v>
      </c>
      <c r="H1478" s="6">
        <v>0</v>
      </c>
      <c r="I1478" s="6">
        <v>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0</v>
      </c>
      <c r="R1478" s="6">
        <v>0</v>
      </c>
      <c r="S1478" s="6">
        <v>0</v>
      </c>
      <c r="T1478" s="6">
        <v>0</v>
      </c>
      <c r="U1478" s="6">
        <v>0</v>
      </c>
      <c r="V1478" s="6">
        <v>0</v>
      </c>
      <c r="W1478" s="6">
        <v>0</v>
      </c>
      <c r="X1478" s="6">
        <v>0</v>
      </c>
      <c r="Y1478" s="6">
        <v>0</v>
      </c>
      <c r="Z1478" s="6">
        <v>0</v>
      </c>
      <c r="AA1478" s="6">
        <v>0</v>
      </c>
      <c r="AB1478" s="6">
        <v>0</v>
      </c>
      <c r="AC1478" s="6">
        <v>0</v>
      </c>
      <c r="AD1478" s="6">
        <v>0</v>
      </c>
      <c r="AE1478" s="6">
        <v>0</v>
      </c>
      <c r="AF1478" s="6">
        <v>0</v>
      </c>
      <c r="AG1478" s="6">
        <v>0</v>
      </c>
      <c r="AH1478" s="6">
        <v>0</v>
      </c>
      <c r="AI1478" s="6">
        <v>0</v>
      </c>
      <c r="AJ1478" s="6">
        <v>0</v>
      </c>
      <c r="AK1478" s="6">
        <v>0</v>
      </c>
      <c r="AL1478" s="6">
        <v>0</v>
      </c>
      <c r="AM1478" s="6">
        <v>0</v>
      </c>
    </row>
    <row r="1479" spans="1:39" ht="30">
      <c r="A1479" s="9"/>
      <c r="B1479" s="38" t="s">
        <v>1620</v>
      </c>
      <c r="C1479" s="12" t="s">
        <v>962</v>
      </c>
      <c r="D1479" s="6">
        <v>0</v>
      </c>
      <c r="E1479" s="6">
        <v>0</v>
      </c>
      <c r="F1479" s="6">
        <v>0</v>
      </c>
      <c r="G1479" s="6">
        <v>0</v>
      </c>
      <c r="H1479" s="6">
        <v>0</v>
      </c>
      <c r="I1479" s="6">
        <v>0</v>
      </c>
      <c r="J1479" s="6">
        <v>0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  <c r="T1479" s="6">
        <v>0</v>
      </c>
      <c r="U1479" s="6">
        <v>0</v>
      </c>
      <c r="V1479" s="6">
        <v>0</v>
      </c>
      <c r="W1479" s="6">
        <v>0</v>
      </c>
      <c r="X1479" s="6">
        <v>0</v>
      </c>
      <c r="Y1479" s="6">
        <v>0</v>
      </c>
      <c r="Z1479" s="6">
        <v>0</v>
      </c>
      <c r="AA1479" s="6">
        <v>0</v>
      </c>
      <c r="AB1479" s="6">
        <v>0</v>
      </c>
      <c r="AC1479" s="6">
        <v>0</v>
      </c>
      <c r="AD1479" s="6">
        <v>0</v>
      </c>
      <c r="AE1479" s="6">
        <v>0</v>
      </c>
      <c r="AF1479" s="6">
        <v>0</v>
      </c>
      <c r="AG1479" s="6">
        <v>0</v>
      </c>
      <c r="AH1479" s="6">
        <v>0</v>
      </c>
      <c r="AI1479" s="6">
        <v>0</v>
      </c>
      <c r="AJ1479" s="6">
        <v>0</v>
      </c>
      <c r="AK1479" s="6">
        <v>0</v>
      </c>
      <c r="AL1479" s="6">
        <v>0</v>
      </c>
      <c r="AM1479" s="6">
        <v>0</v>
      </c>
    </row>
    <row r="1480" spans="1:39" ht="15.75">
      <c r="A1480" s="9"/>
      <c r="B1480" s="32" t="s">
        <v>64</v>
      </c>
      <c r="C1480" s="12"/>
      <c r="D1480" s="6">
        <v>0</v>
      </c>
      <c r="E1480" s="6">
        <v>0</v>
      </c>
      <c r="F1480" s="6">
        <v>0</v>
      </c>
      <c r="G1480" s="6">
        <v>0</v>
      </c>
      <c r="H1480" s="6">
        <v>0</v>
      </c>
      <c r="I1480" s="6">
        <v>0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0</v>
      </c>
      <c r="Q1480" s="6">
        <v>0</v>
      </c>
      <c r="R1480" s="6">
        <v>0</v>
      </c>
      <c r="S1480" s="6">
        <v>0</v>
      </c>
      <c r="T1480" s="6">
        <v>0</v>
      </c>
      <c r="U1480" s="6">
        <v>0</v>
      </c>
      <c r="V1480" s="6">
        <v>0</v>
      </c>
      <c r="W1480" s="6">
        <v>0</v>
      </c>
      <c r="X1480" s="6">
        <v>0</v>
      </c>
      <c r="Y1480" s="6">
        <v>0</v>
      </c>
      <c r="Z1480" s="6">
        <v>0</v>
      </c>
      <c r="AA1480" s="6">
        <v>0</v>
      </c>
      <c r="AB1480" s="6">
        <v>0</v>
      </c>
      <c r="AC1480" s="6">
        <v>0</v>
      </c>
      <c r="AD1480" s="6">
        <v>0</v>
      </c>
      <c r="AE1480" s="6">
        <v>0</v>
      </c>
      <c r="AF1480" s="6">
        <v>0</v>
      </c>
      <c r="AG1480" s="6">
        <v>0</v>
      </c>
      <c r="AH1480" s="6">
        <v>0</v>
      </c>
      <c r="AI1480" s="6">
        <v>0</v>
      </c>
      <c r="AJ1480" s="6">
        <v>0</v>
      </c>
      <c r="AK1480" s="6">
        <v>0</v>
      </c>
      <c r="AL1480" s="6">
        <v>0</v>
      </c>
      <c r="AM1480" s="6">
        <v>0</v>
      </c>
    </row>
    <row r="1481" spans="1:39" ht="30">
      <c r="A1481" s="9"/>
      <c r="B1481" s="48" t="s">
        <v>1488</v>
      </c>
      <c r="C1481" s="12" t="s">
        <v>962</v>
      </c>
      <c r="D1481" s="6">
        <v>0</v>
      </c>
      <c r="E1481" s="6">
        <v>0</v>
      </c>
      <c r="F1481" s="6">
        <v>0</v>
      </c>
      <c r="G1481" s="6">
        <v>0</v>
      </c>
      <c r="H1481" s="6">
        <v>0</v>
      </c>
      <c r="I1481" s="6">
        <v>0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0</v>
      </c>
      <c r="Q1481" s="6">
        <v>0</v>
      </c>
      <c r="R1481" s="6">
        <v>0</v>
      </c>
      <c r="S1481" s="6">
        <v>0</v>
      </c>
      <c r="T1481" s="6">
        <v>0</v>
      </c>
      <c r="U1481" s="6">
        <v>0</v>
      </c>
      <c r="V1481" s="6">
        <v>0</v>
      </c>
      <c r="W1481" s="6">
        <v>0</v>
      </c>
      <c r="X1481" s="6">
        <v>0</v>
      </c>
      <c r="Y1481" s="6">
        <v>0</v>
      </c>
      <c r="Z1481" s="6">
        <v>0</v>
      </c>
      <c r="AA1481" s="6">
        <v>0</v>
      </c>
      <c r="AB1481" s="6">
        <v>0</v>
      </c>
      <c r="AC1481" s="6">
        <v>0</v>
      </c>
      <c r="AD1481" s="6">
        <v>0</v>
      </c>
      <c r="AE1481" s="6">
        <v>0</v>
      </c>
      <c r="AF1481" s="6">
        <v>0</v>
      </c>
      <c r="AG1481" s="6">
        <v>0</v>
      </c>
      <c r="AH1481" s="6">
        <v>0</v>
      </c>
      <c r="AI1481" s="6">
        <v>0</v>
      </c>
      <c r="AJ1481" s="6">
        <v>0</v>
      </c>
      <c r="AK1481" s="6">
        <v>0</v>
      </c>
      <c r="AL1481" s="6">
        <v>0</v>
      </c>
      <c r="AM1481" s="6">
        <v>0</v>
      </c>
    </row>
    <row r="1482" spans="1:39" ht="30">
      <c r="A1482" s="9"/>
      <c r="B1482" s="38" t="s">
        <v>1621</v>
      </c>
      <c r="C1482" s="12" t="s">
        <v>962</v>
      </c>
      <c r="D1482" s="6">
        <v>0</v>
      </c>
      <c r="E1482" s="6">
        <v>0</v>
      </c>
      <c r="F1482" s="6">
        <v>0</v>
      </c>
      <c r="G1482" s="6">
        <v>0</v>
      </c>
      <c r="H1482" s="6">
        <v>0</v>
      </c>
      <c r="I1482" s="6">
        <v>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0</v>
      </c>
      <c r="Q1482" s="6">
        <v>0</v>
      </c>
      <c r="R1482" s="6">
        <v>0</v>
      </c>
      <c r="S1482" s="6">
        <v>0</v>
      </c>
      <c r="T1482" s="6">
        <v>0</v>
      </c>
      <c r="U1482" s="6">
        <v>0</v>
      </c>
      <c r="V1482" s="6">
        <v>0</v>
      </c>
      <c r="W1482" s="6">
        <v>0</v>
      </c>
      <c r="X1482" s="6">
        <v>0</v>
      </c>
      <c r="Y1482" s="6">
        <v>0</v>
      </c>
      <c r="Z1482" s="6">
        <v>0</v>
      </c>
      <c r="AA1482" s="6">
        <v>0</v>
      </c>
      <c r="AB1482" s="6">
        <v>0</v>
      </c>
      <c r="AC1482" s="6">
        <v>0</v>
      </c>
      <c r="AD1482" s="6">
        <v>0</v>
      </c>
      <c r="AE1482" s="6">
        <v>0</v>
      </c>
      <c r="AF1482" s="6">
        <v>0</v>
      </c>
      <c r="AG1482" s="6">
        <v>0</v>
      </c>
      <c r="AH1482" s="6">
        <v>0</v>
      </c>
      <c r="AI1482" s="6">
        <v>0</v>
      </c>
      <c r="AJ1482" s="6">
        <v>0</v>
      </c>
      <c r="AK1482" s="6">
        <v>0</v>
      </c>
      <c r="AL1482" s="6">
        <v>0</v>
      </c>
      <c r="AM1482" s="6">
        <v>0</v>
      </c>
    </row>
    <row r="1483" spans="1:39" ht="31.5">
      <c r="A1483" s="2" t="s">
        <v>98</v>
      </c>
      <c r="B1483" s="39" t="s">
        <v>99</v>
      </c>
      <c r="C1483" s="7" t="s">
        <v>994</v>
      </c>
      <c r="D1483" s="6">
        <f>D1484</f>
        <v>0</v>
      </c>
      <c r="E1483" s="6">
        <f t="shared" ref="E1483:AM1483" si="65">E1484</f>
        <v>0</v>
      </c>
      <c r="F1483" s="6">
        <f t="shared" si="65"/>
        <v>0</v>
      </c>
      <c r="G1483" s="6">
        <f t="shared" si="65"/>
        <v>0</v>
      </c>
      <c r="H1483" s="6">
        <f t="shared" si="65"/>
        <v>0</v>
      </c>
      <c r="I1483" s="6">
        <f t="shared" si="65"/>
        <v>0</v>
      </c>
      <c r="J1483" s="6">
        <f t="shared" si="65"/>
        <v>0</v>
      </c>
      <c r="K1483" s="6">
        <f t="shared" si="65"/>
        <v>0</v>
      </c>
      <c r="L1483" s="6">
        <f t="shared" si="65"/>
        <v>0</v>
      </c>
      <c r="M1483" s="6">
        <f t="shared" si="65"/>
        <v>0</v>
      </c>
      <c r="N1483" s="6">
        <f t="shared" si="65"/>
        <v>0</v>
      </c>
      <c r="O1483" s="6">
        <f t="shared" si="65"/>
        <v>0</v>
      </c>
      <c r="P1483" s="6">
        <f t="shared" si="65"/>
        <v>0</v>
      </c>
      <c r="Q1483" s="6">
        <f t="shared" si="65"/>
        <v>0</v>
      </c>
      <c r="R1483" s="6">
        <f t="shared" si="65"/>
        <v>0</v>
      </c>
      <c r="S1483" s="6">
        <f t="shared" si="65"/>
        <v>0</v>
      </c>
      <c r="T1483" s="6">
        <f t="shared" si="65"/>
        <v>0</v>
      </c>
      <c r="U1483" s="6">
        <f t="shared" si="65"/>
        <v>0</v>
      </c>
      <c r="V1483" s="6">
        <f t="shared" si="65"/>
        <v>0</v>
      </c>
      <c r="W1483" s="6">
        <f t="shared" si="65"/>
        <v>0</v>
      </c>
      <c r="X1483" s="6">
        <f t="shared" si="65"/>
        <v>0</v>
      </c>
      <c r="Y1483" s="6">
        <f t="shared" si="65"/>
        <v>0</v>
      </c>
      <c r="Z1483" s="6">
        <f t="shared" si="65"/>
        <v>0</v>
      </c>
      <c r="AA1483" s="6">
        <f t="shared" si="65"/>
        <v>0</v>
      </c>
      <c r="AB1483" s="6">
        <f t="shared" si="65"/>
        <v>0</v>
      </c>
      <c r="AC1483" s="6">
        <f t="shared" si="65"/>
        <v>0</v>
      </c>
      <c r="AD1483" s="6">
        <f t="shared" si="65"/>
        <v>0</v>
      </c>
      <c r="AE1483" s="6">
        <f t="shared" si="65"/>
        <v>0</v>
      </c>
      <c r="AF1483" s="6">
        <f t="shared" si="65"/>
        <v>0</v>
      </c>
      <c r="AG1483" s="6">
        <f t="shared" si="65"/>
        <v>0</v>
      </c>
      <c r="AH1483" s="6">
        <f t="shared" si="65"/>
        <v>0</v>
      </c>
      <c r="AI1483" s="6">
        <f t="shared" si="65"/>
        <v>0</v>
      </c>
      <c r="AJ1483" s="6">
        <f t="shared" si="65"/>
        <v>0</v>
      </c>
      <c r="AK1483" s="6">
        <f t="shared" si="65"/>
        <v>0</v>
      </c>
      <c r="AL1483" s="6">
        <f t="shared" si="65"/>
        <v>0</v>
      </c>
      <c r="AM1483" s="6">
        <f t="shared" si="65"/>
        <v>0</v>
      </c>
    </row>
    <row r="1484" spans="1:39" ht="31.5">
      <c r="A1484" s="2" t="s">
        <v>98</v>
      </c>
      <c r="B1484" s="40" t="s">
        <v>100</v>
      </c>
      <c r="C1484" s="28" t="s">
        <v>900</v>
      </c>
      <c r="D1484" s="6">
        <f>SUM(D1487:D1553)</f>
        <v>0</v>
      </c>
      <c r="E1484" s="6">
        <f t="shared" ref="E1484:AM1484" si="66">SUM(E1487:E1553)</f>
        <v>0</v>
      </c>
      <c r="F1484" s="6">
        <f t="shared" si="66"/>
        <v>0</v>
      </c>
      <c r="G1484" s="6">
        <f t="shared" si="66"/>
        <v>0</v>
      </c>
      <c r="H1484" s="6">
        <f t="shared" si="66"/>
        <v>0</v>
      </c>
      <c r="I1484" s="6">
        <f t="shared" si="66"/>
        <v>0</v>
      </c>
      <c r="J1484" s="6">
        <f t="shared" si="66"/>
        <v>0</v>
      </c>
      <c r="K1484" s="6">
        <f t="shared" si="66"/>
        <v>0</v>
      </c>
      <c r="L1484" s="6">
        <f t="shared" si="66"/>
        <v>0</v>
      </c>
      <c r="M1484" s="6">
        <f t="shared" si="66"/>
        <v>0</v>
      </c>
      <c r="N1484" s="6">
        <f t="shared" si="66"/>
        <v>0</v>
      </c>
      <c r="O1484" s="6">
        <f t="shared" si="66"/>
        <v>0</v>
      </c>
      <c r="P1484" s="6">
        <f t="shared" si="66"/>
        <v>0</v>
      </c>
      <c r="Q1484" s="6">
        <f t="shared" si="66"/>
        <v>0</v>
      </c>
      <c r="R1484" s="6">
        <f t="shared" si="66"/>
        <v>0</v>
      </c>
      <c r="S1484" s="6">
        <f t="shared" si="66"/>
        <v>0</v>
      </c>
      <c r="T1484" s="6">
        <f t="shared" si="66"/>
        <v>0</v>
      </c>
      <c r="U1484" s="6">
        <f t="shared" si="66"/>
        <v>0</v>
      </c>
      <c r="V1484" s="6">
        <f t="shared" si="66"/>
        <v>0</v>
      </c>
      <c r="W1484" s="6">
        <f t="shared" si="66"/>
        <v>0</v>
      </c>
      <c r="X1484" s="6">
        <f t="shared" si="66"/>
        <v>0</v>
      </c>
      <c r="Y1484" s="6">
        <f t="shared" si="66"/>
        <v>0</v>
      </c>
      <c r="Z1484" s="6">
        <f t="shared" si="66"/>
        <v>0</v>
      </c>
      <c r="AA1484" s="6">
        <f t="shared" si="66"/>
        <v>0</v>
      </c>
      <c r="AB1484" s="6">
        <f t="shared" si="66"/>
        <v>0</v>
      </c>
      <c r="AC1484" s="6">
        <f t="shared" si="66"/>
        <v>0</v>
      </c>
      <c r="AD1484" s="6">
        <f t="shared" si="66"/>
        <v>0</v>
      </c>
      <c r="AE1484" s="6">
        <f t="shared" si="66"/>
        <v>0</v>
      </c>
      <c r="AF1484" s="6">
        <f t="shared" si="66"/>
        <v>0</v>
      </c>
      <c r="AG1484" s="6">
        <f t="shared" si="66"/>
        <v>0</v>
      </c>
      <c r="AH1484" s="6">
        <f t="shared" si="66"/>
        <v>0</v>
      </c>
      <c r="AI1484" s="6">
        <f t="shared" si="66"/>
        <v>0</v>
      </c>
      <c r="AJ1484" s="6">
        <f t="shared" si="66"/>
        <v>0</v>
      </c>
      <c r="AK1484" s="6">
        <f t="shared" si="66"/>
        <v>0</v>
      </c>
      <c r="AL1484" s="6">
        <f t="shared" si="66"/>
        <v>0</v>
      </c>
      <c r="AM1484" s="6">
        <f t="shared" si="66"/>
        <v>0</v>
      </c>
    </row>
    <row r="1485" spans="1:39" ht="15.75">
      <c r="A1485" s="9"/>
      <c r="B1485" s="32" t="s">
        <v>194</v>
      </c>
      <c r="C1485" s="12"/>
      <c r="D1485" s="6">
        <v>0</v>
      </c>
      <c r="E1485" s="12">
        <v>0</v>
      </c>
      <c r="F1485" s="12">
        <v>0</v>
      </c>
      <c r="G1485" s="12">
        <v>0</v>
      </c>
      <c r="H1485" s="12">
        <v>0</v>
      </c>
      <c r="I1485" s="12">
        <v>0</v>
      </c>
      <c r="J1485" s="12">
        <v>0</v>
      </c>
      <c r="K1485" s="12">
        <v>0</v>
      </c>
      <c r="L1485" s="12">
        <v>0</v>
      </c>
      <c r="M1485" s="12">
        <v>0</v>
      </c>
      <c r="N1485" s="12">
        <v>0</v>
      </c>
      <c r="O1485" s="12">
        <v>0</v>
      </c>
      <c r="P1485" s="12">
        <v>0</v>
      </c>
      <c r="Q1485" s="12">
        <v>0</v>
      </c>
      <c r="R1485" s="12">
        <v>0</v>
      </c>
      <c r="S1485" s="12">
        <v>0</v>
      </c>
      <c r="T1485" s="12">
        <v>0</v>
      </c>
      <c r="U1485" s="12">
        <v>0</v>
      </c>
      <c r="V1485" s="12">
        <v>0</v>
      </c>
      <c r="W1485" s="12">
        <v>0</v>
      </c>
      <c r="X1485" s="12">
        <v>0</v>
      </c>
      <c r="Y1485" s="12">
        <v>0</v>
      </c>
      <c r="Z1485" s="12">
        <v>0</v>
      </c>
      <c r="AA1485" s="12">
        <v>0</v>
      </c>
      <c r="AB1485" s="12">
        <v>0</v>
      </c>
      <c r="AC1485" s="12">
        <v>0</v>
      </c>
      <c r="AD1485" s="12">
        <v>0</v>
      </c>
      <c r="AE1485" s="12">
        <v>0</v>
      </c>
      <c r="AF1485" s="12">
        <v>0</v>
      </c>
      <c r="AG1485" s="12">
        <v>0</v>
      </c>
      <c r="AH1485" s="12">
        <v>0</v>
      </c>
      <c r="AI1485" s="12">
        <v>0</v>
      </c>
      <c r="AJ1485" s="12">
        <v>0</v>
      </c>
      <c r="AK1485" s="12">
        <v>0</v>
      </c>
      <c r="AL1485" s="12">
        <v>0</v>
      </c>
      <c r="AM1485" s="12">
        <v>0</v>
      </c>
    </row>
    <row r="1486" spans="1:39" ht="15.75">
      <c r="A1486" s="9"/>
      <c r="B1486" s="32" t="s">
        <v>123</v>
      </c>
      <c r="C1486" s="12"/>
      <c r="D1486" s="6">
        <v>0</v>
      </c>
      <c r="E1486" s="12">
        <v>0</v>
      </c>
      <c r="F1486" s="12">
        <v>0</v>
      </c>
      <c r="G1486" s="12">
        <v>0</v>
      </c>
      <c r="H1486" s="12">
        <v>0</v>
      </c>
      <c r="I1486" s="12">
        <v>0</v>
      </c>
      <c r="J1486" s="12">
        <v>0</v>
      </c>
      <c r="K1486" s="12">
        <v>0</v>
      </c>
      <c r="L1486" s="12">
        <v>0</v>
      </c>
      <c r="M1486" s="12">
        <v>0</v>
      </c>
      <c r="N1486" s="12">
        <v>0</v>
      </c>
      <c r="O1486" s="12">
        <v>0</v>
      </c>
      <c r="P1486" s="12">
        <v>0</v>
      </c>
      <c r="Q1486" s="12">
        <v>0</v>
      </c>
      <c r="R1486" s="12">
        <v>0</v>
      </c>
      <c r="S1486" s="12">
        <v>0</v>
      </c>
      <c r="T1486" s="12">
        <v>0</v>
      </c>
      <c r="U1486" s="12">
        <v>0</v>
      </c>
      <c r="V1486" s="12">
        <v>0</v>
      </c>
      <c r="W1486" s="12">
        <v>0</v>
      </c>
      <c r="X1486" s="12">
        <v>0</v>
      </c>
      <c r="Y1486" s="12">
        <v>0</v>
      </c>
      <c r="Z1486" s="12">
        <v>0</v>
      </c>
      <c r="AA1486" s="12">
        <v>0</v>
      </c>
      <c r="AB1486" s="12">
        <v>0</v>
      </c>
      <c r="AC1486" s="12">
        <v>0</v>
      </c>
      <c r="AD1486" s="12">
        <v>0</v>
      </c>
      <c r="AE1486" s="12">
        <v>0</v>
      </c>
      <c r="AF1486" s="12">
        <v>0</v>
      </c>
      <c r="AG1486" s="12">
        <v>0</v>
      </c>
      <c r="AH1486" s="12">
        <v>0</v>
      </c>
      <c r="AI1486" s="12">
        <v>0</v>
      </c>
      <c r="AJ1486" s="12">
        <v>0</v>
      </c>
      <c r="AK1486" s="12">
        <v>0</v>
      </c>
      <c r="AL1486" s="12">
        <v>0</v>
      </c>
      <c r="AM1486" s="12">
        <v>0</v>
      </c>
    </row>
    <row r="1487" spans="1:39" ht="45">
      <c r="A1487" s="9"/>
      <c r="B1487" s="38" t="s">
        <v>800</v>
      </c>
      <c r="C1487" s="12" t="s">
        <v>963</v>
      </c>
      <c r="D1487" s="6">
        <v>0</v>
      </c>
      <c r="E1487" s="6">
        <v>0</v>
      </c>
      <c r="F1487" s="6">
        <v>0</v>
      </c>
      <c r="G1487" s="6">
        <v>0</v>
      </c>
      <c r="H1487" s="6">
        <v>0</v>
      </c>
      <c r="I1487" s="6">
        <v>0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0</v>
      </c>
      <c r="Q1487" s="6">
        <v>0</v>
      </c>
      <c r="R1487" s="6">
        <v>0</v>
      </c>
      <c r="S1487" s="6">
        <v>0</v>
      </c>
      <c r="T1487" s="6">
        <v>0</v>
      </c>
      <c r="U1487" s="6">
        <v>0</v>
      </c>
      <c r="V1487" s="6">
        <v>0</v>
      </c>
      <c r="W1487" s="6">
        <v>0</v>
      </c>
      <c r="X1487" s="6">
        <v>0</v>
      </c>
      <c r="Y1487" s="6">
        <v>0</v>
      </c>
      <c r="Z1487" s="6">
        <v>0</v>
      </c>
      <c r="AA1487" s="6">
        <v>0</v>
      </c>
      <c r="AB1487" s="6">
        <v>0</v>
      </c>
      <c r="AC1487" s="6">
        <v>0</v>
      </c>
      <c r="AD1487" s="6">
        <v>0</v>
      </c>
      <c r="AE1487" s="6">
        <v>0</v>
      </c>
      <c r="AF1487" s="6">
        <v>0</v>
      </c>
      <c r="AG1487" s="6">
        <v>0</v>
      </c>
      <c r="AH1487" s="6">
        <v>0</v>
      </c>
      <c r="AI1487" s="6">
        <v>0</v>
      </c>
      <c r="AJ1487" s="6">
        <v>0</v>
      </c>
      <c r="AK1487" s="6">
        <v>0</v>
      </c>
      <c r="AL1487" s="6">
        <v>0</v>
      </c>
      <c r="AM1487" s="6">
        <v>0</v>
      </c>
    </row>
    <row r="1488" spans="1:39" ht="30">
      <c r="A1488" s="9"/>
      <c r="B1488" s="38" t="s">
        <v>801</v>
      </c>
      <c r="C1488" s="12" t="s">
        <v>963</v>
      </c>
      <c r="D1488" s="6">
        <v>0</v>
      </c>
      <c r="E1488" s="6">
        <v>0</v>
      </c>
      <c r="F1488" s="6">
        <v>0</v>
      </c>
      <c r="G1488" s="6">
        <v>0</v>
      </c>
      <c r="H1488" s="6">
        <v>0</v>
      </c>
      <c r="I1488" s="6">
        <v>0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0</v>
      </c>
      <c r="Q1488" s="6">
        <v>0</v>
      </c>
      <c r="R1488" s="6">
        <v>0</v>
      </c>
      <c r="S1488" s="6">
        <v>0</v>
      </c>
      <c r="T1488" s="6">
        <v>0</v>
      </c>
      <c r="U1488" s="6">
        <v>0</v>
      </c>
      <c r="V1488" s="6">
        <v>0</v>
      </c>
      <c r="W1488" s="6">
        <v>0</v>
      </c>
      <c r="X1488" s="6">
        <v>0</v>
      </c>
      <c r="Y1488" s="6">
        <v>0</v>
      </c>
      <c r="Z1488" s="6">
        <v>0</v>
      </c>
      <c r="AA1488" s="6">
        <v>0</v>
      </c>
      <c r="AB1488" s="6">
        <v>0</v>
      </c>
      <c r="AC1488" s="6">
        <v>0</v>
      </c>
      <c r="AD1488" s="6">
        <v>0</v>
      </c>
      <c r="AE1488" s="6">
        <v>0</v>
      </c>
      <c r="AF1488" s="6">
        <v>0</v>
      </c>
      <c r="AG1488" s="6">
        <v>0</v>
      </c>
      <c r="AH1488" s="6">
        <v>0</v>
      </c>
      <c r="AI1488" s="6">
        <v>0</v>
      </c>
      <c r="AJ1488" s="6">
        <v>0</v>
      </c>
      <c r="AK1488" s="6">
        <v>0</v>
      </c>
      <c r="AL1488" s="6">
        <v>0</v>
      </c>
      <c r="AM1488" s="6">
        <v>0</v>
      </c>
    </row>
    <row r="1489" spans="1:39" ht="30">
      <c r="A1489" s="9"/>
      <c r="B1489" s="38" t="s">
        <v>802</v>
      </c>
      <c r="C1489" s="12" t="s">
        <v>963</v>
      </c>
      <c r="D1489" s="6">
        <v>0</v>
      </c>
      <c r="E1489" s="6">
        <v>0</v>
      </c>
      <c r="F1489" s="6">
        <v>0</v>
      </c>
      <c r="G1489" s="6">
        <v>0</v>
      </c>
      <c r="H1489" s="6">
        <v>0</v>
      </c>
      <c r="I1489" s="6">
        <v>0</v>
      </c>
      <c r="J1489" s="6">
        <v>0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0</v>
      </c>
      <c r="Q1489" s="6">
        <v>0</v>
      </c>
      <c r="R1489" s="6">
        <v>0</v>
      </c>
      <c r="S1489" s="6">
        <v>0</v>
      </c>
      <c r="T1489" s="6">
        <v>0</v>
      </c>
      <c r="U1489" s="6">
        <v>0</v>
      </c>
      <c r="V1489" s="6">
        <v>0</v>
      </c>
      <c r="W1489" s="6">
        <v>0</v>
      </c>
      <c r="X1489" s="6">
        <v>0</v>
      </c>
      <c r="Y1489" s="6">
        <v>0</v>
      </c>
      <c r="Z1489" s="6">
        <v>0</v>
      </c>
      <c r="AA1489" s="6">
        <v>0</v>
      </c>
      <c r="AB1489" s="6">
        <v>0</v>
      </c>
      <c r="AC1489" s="6">
        <v>0</v>
      </c>
      <c r="AD1489" s="6">
        <v>0</v>
      </c>
      <c r="AE1489" s="6">
        <v>0</v>
      </c>
      <c r="AF1489" s="6">
        <v>0</v>
      </c>
      <c r="AG1489" s="6">
        <v>0</v>
      </c>
      <c r="AH1489" s="6">
        <v>0</v>
      </c>
      <c r="AI1489" s="6">
        <v>0</v>
      </c>
      <c r="AJ1489" s="6">
        <v>0</v>
      </c>
      <c r="AK1489" s="6">
        <v>0</v>
      </c>
      <c r="AL1489" s="6">
        <v>0</v>
      </c>
      <c r="AM1489" s="6">
        <v>0</v>
      </c>
    </row>
    <row r="1490" spans="1:39" ht="15.75">
      <c r="A1490" s="9"/>
      <c r="B1490" s="32" t="s">
        <v>68</v>
      </c>
      <c r="C1490" s="12"/>
      <c r="D1490" s="6">
        <v>0</v>
      </c>
      <c r="E1490" s="6">
        <v>0</v>
      </c>
      <c r="F1490" s="6">
        <v>0</v>
      </c>
      <c r="G1490" s="6">
        <v>0</v>
      </c>
      <c r="H1490" s="6">
        <v>0</v>
      </c>
      <c r="I1490" s="6">
        <v>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0</v>
      </c>
      <c r="Q1490" s="6">
        <v>0</v>
      </c>
      <c r="R1490" s="6">
        <v>0</v>
      </c>
      <c r="S1490" s="6">
        <v>0</v>
      </c>
      <c r="T1490" s="6">
        <v>0</v>
      </c>
      <c r="U1490" s="6">
        <v>0</v>
      </c>
      <c r="V1490" s="6">
        <v>0</v>
      </c>
      <c r="W1490" s="6">
        <v>0</v>
      </c>
      <c r="X1490" s="6">
        <v>0</v>
      </c>
      <c r="Y1490" s="6">
        <v>0</v>
      </c>
      <c r="Z1490" s="6">
        <v>0</v>
      </c>
      <c r="AA1490" s="6">
        <v>0</v>
      </c>
      <c r="AB1490" s="6">
        <v>0</v>
      </c>
      <c r="AC1490" s="6">
        <v>0</v>
      </c>
      <c r="AD1490" s="6">
        <v>0</v>
      </c>
      <c r="AE1490" s="6">
        <v>0</v>
      </c>
      <c r="AF1490" s="6">
        <v>0</v>
      </c>
      <c r="AG1490" s="6">
        <v>0</v>
      </c>
      <c r="AH1490" s="6">
        <v>0</v>
      </c>
      <c r="AI1490" s="6">
        <v>0</v>
      </c>
      <c r="AJ1490" s="6">
        <v>0</v>
      </c>
      <c r="AK1490" s="6">
        <v>0</v>
      </c>
      <c r="AL1490" s="6">
        <v>0</v>
      </c>
      <c r="AM1490" s="6">
        <v>0</v>
      </c>
    </row>
    <row r="1491" spans="1:39" ht="45">
      <c r="A1491" s="9"/>
      <c r="B1491" s="42" t="s">
        <v>803</v>
      </c>
      <c r="C1491" s="12" t="s">
        <v>963</v>
      </c>
      <c r="D1491" s="6">
        <v>0</v>
      </c>
      <c r="E1491" s="6">
        <v>0</v>
      </c>
      <c r="F1491" s="6">
        <v>0</v>
      </c>
      <c r="G1491" s="6">
        <v>0</v>
      </c>
      <c r="H1491" s="6">
        <v>0</v>
      </c>
      <c r="I1491" s="6">
        <v>0</v>
      </c>
      <c r="J1491" s="6">
        <v>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0</v>
      </c>
      <c r="Q1491" s="6">
        <v>0</v>
      </c>
      <c r="R1491" s="6">
        <v>0</v>
      </c>
      <c r="S1491" s="6">
        <v>0</v>
      </c>
      <c r="T1491" s="6">
        <v>0</v>
      </c>
      <c r="U1491" s="6">
        <v>0</v>
      </c>
      <c r="V1491" s="6">
        <v>0</v>
      </c>
      <c r="W1491" s="6">
        <v>0</v>
      </c>
      <c r="X1491" s="6">
        <v>0</v>
      </c>
      <c r="Y1491" s="6">
        <v>0</v>
      </c>
      <c r="Z1491" s="6">
        <v>0</v>
      </c>
      <c r="AA1491" s="6">
        <v>0</v>
      </c>
      <c r="AB1491" s="6">
        <v>0</v>
      </c>
      <c r="AC1491" s="6">
        <v>0</v>
      </c>
      <c r="AD1491" s="6">
        <v>0</v>
      </c>
      <c r="AE1491" s="6">
        <v>0</v>
      </c>
      <c r="AF1491" s="6">
        <v>0</v>
      </c>
      <c r="AG1491" s="6">
        <v>0</v>
      </c>
      <c r="AH1491" s="6">
        <v>0</v>
      </c>
      <c r="AI1491" s="6">
        <v>0</v>
      </c>
      <c r="AJ1491" s="6">
        <v>0</v>
      </c>
      <c r="AK1491" s="6">
        <v>0</v>
      </c>
      <c r="AL1491" s="6">
        <v>0</v>
      </c>
      <c r="AM1491" s="6">
        <v>0</v>
      </c>
    </row>
    <row r="1492" spans="1:39" ht="30" customHeight="1">
      <c r="A1492" s="9"/>
      <c r="B1492" s="42" t="s">
        <v>804</v>
      </c>
      <c r="C1492" s="12" t="s">
        <v>963</v>
      </c>
      <c r="D1492" s="6">
        <v>0</v>
      </c>
      <c r="E1492" s="6">
        <v>0</v>
      </c>
      <c r="F1492" s="6">
        <v>0</v>
      </c>
      <c r="G1492" s="6">
        <v>0</v>
      </c>
      <c r="H1492" s="6">
        <v>0</v>
      </c>
      <c r="I1492" s="6">
        <v>0</v>
      </c>
      <c r="J1492" s="6">
        <v>0</v>
      </c>
      <c r="K1492" s="6">
        <v>0</v>
      </c>
      <c r="L1492" s="6">
        <v>0</v>
      </c>
      <c r="M1492" s="6">
        <v>0</v>
      </c>
      <c r="N1492" s="6">
        <v>0</v>
      </c>
      <c r="O1492" s="6">
        <v>0</v>
      </c>
      <c r="P1492" s="6">
        <v>0</v>
      </c>
      <c r="Q1492" s="6">
        <v>0</v>
      </c>
      <c r="R1492" s="6">
        <v>0</v>
      </c>
      <c r="S1492" s="6">
        <v>0</v>
      </c>
      <c r="T1492" s="6">
        <v>0</v>
      </c>
      <c r="U1492" s="6">
        <v>0</v>
      </c>
      <c r="V1492" s="6">
        <v>0</v>
      </c>
      <c r="W1492" s="6">
        <v>0</v>
      </c>
      <c r="X1492" s="6">
        <v>0</v>
      </c>
      <c r="Y1492" s="6">
        <v>0</v>
      </c>
      <c r="Z1492" s="6">
        <v>0</v>
      </c>
      <c r="AA1492" s="6">
        <v>0</v>
      </c>
      <c r="AB1492" s="6">
        <v>0</v>
      </c>
      <c r="AC1492" s="6">
        <v>0</v>
      </c>
      <c r="AD1492" s="6">
        <v>0</v>
      </c>
      <c r="AE1492" s="6">
        <v>0</v>
      </c>
      <c r="AF1492" s="6">
        <v>0</v>
      </c>
      <c r="AG1492" s="6">
        <v>0</v>
      </c>
      <c r="AH1492" s="6">
        <v>0</v>
      </c>
      <c r="AI1492" s="6">
        <v>0</v>
      </c>
      <c r="AJ1492" s="6">
        <v>0</v>
      </c>
      <c r="AK1492" s="6">
        <v>0</v>
      </c>
      <c r="AL1492" s="6">
        <v>0</v>
      </c>
      <c r="AM1492" s="6">
        <v>0</v>
      </c>
    </row>
    <row r="1493" spans="1:39" ht="15.75">
      <c r="A1493" s="9"/>
      <c r="B1493" s="32" t="s">
        <v>69</v>
      </c>
      <c r="C1493" s="12"/>
      <c r="D1493" s="6">
        <v>0</v>
      </c>
      <c r="E1493" s="6">
        <v>0</v>
      </c>
      <c r="F1493" s="6">
        <v>0</v>
      </c>
      <c r="G1493" s="6">
        <v>0</v>
      </c>
      <c r="H1493" s="6">
        <v>0</v>
      </c>
      <c r="I1493" s="6">
        <v>0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  <c r="R1493" s="6">
        <v>0</v>
      </c>
      <c r="S1493" s="6">
        <v>0</v>
      </c>
      <c r="T1493" s="6">
        <v>0</v>
      </c>
      <c r="U1493" s="6">
        <v>0</v>
      </c>
      <c r="V1493" s="6">
        <v>0</v>
      </c>
      <c r="W1493" s="6">
        <v>0</v>
      </c>
      <c r="X1493" s="6">
        <v>0</v>
      </c>
      <c r="Y1493" s="6">
        <v>0</v>
      </c>
      <c r="Z1493" s="6">
        <v>0</v>
      </c>
      <c r="AA1493" s="6">
        <v>0</v>
      </c>
      <c r="AB1493" s="6">
        <v>0</v>
      </c>
      <c r="AC1493" s="6">
        <v>0</v>
      </c>
      <c r="AD1493" s="6">
        <v>0</v>
      </c>
      <c r="AE1493" s="6">
        <v>0</v>
      </c>
      <c r="AF1493" s="6">
        <v>0</v>
      </c>
      <c r="AG1493" s="6">
        <v>0</v>
      </c>
      <c r="AH1493" s="6">
        <v>0</v>
      </c>
      <c r="AI1493" s="6">
        <v>0</v>
      </c>
      <c r="AJ1493" s="6">
        <v>0</v>
      </c>
      <c r="AK1493" s="6">
        <v>0</v>
      </c>
      <c r="AL1493" s="6">
        <v>0</v>
      </c>
      <c r="AM1493" s="6">
        <v>0</v>
      </c>
    </row>
    <row r="1494" spans="1:39" ht="45">
      <c r="A1494" s="9"/>
      <c r="B1494" s="42" t="s">
        <v>805</v>
      </c>
      <c r="C1494" s="12" t="s">
        <v>963</v>
      </c>
      <c r="D1494" s="6">
        <v>0</v>
      </c>
      <c r="E1494" s="6">
        <v>0</v>
      </c>
      <c r="F1494" s="6">
        <v>0</v>
      </c>
      <c r="G1494" s="6">
        <v>0</v>
      </c>
      <c r="H1494" s="6">
        <v>0</v>
      </c>
      <c r="I1494" s="6">
        <v>0</v>
      </c>
      <c r="J1494" s="6">
        <v>0</v>
      </c>
      <c r="K1494" s="6">
        <v>0</v>
      </c>
      <c r="L1494" s="6">
        <v>0</v>
      </c>
      <c r="M1494" s="6">
        <v>0</v>
      </c>
      <c r="N1494" s="6">
        <v>0</v>
      </c>
      <c r="O1494" s="6">
        <v>0</v>
      </c>
      <c r="P1494" s="6">
        <v>0</v>
      </c>
      <c r="Q1494" s="6">
        <v>0</v>
      </c>
      <c r="R1494" s="6">
        <v>0</v>
      </c>
      <c r="S1494" s="6">
        <v>0</v>
      </c>
      <c r="T1494" s="6">
        <v>0</v>
      </c>
      <c r="U1494" s="6">
        <v>0</v>
      </c>
      <c r="V1494" s="6">
        <v>0</v>
      </c>
      <c r="W1494" s="6">
        <v>0</v>
      </c>
      <c r="X1494" s="6">
        <v>0</v>
      </c>
      <c r="Y1494" s="6">
        <v>0</v>
      </c>
      <c r="Z1494" s="6">
        <v>0</v>
      </c>
      <c r="AA1494" s="6">
        <v>0</v>
      </c>
      <c r="AB1494" s="6">
        <v>0</v>
      </c>
      <c r="AC1494" s="6">
        <v>0</v>
      </c>
      <c r="AD1494" s="6">
        <v>0</v>
      </c>
      <c r="AE1494" s="6">
        <v>0</v>
      </c>
      <c r="AF1494" s="6">
        <v>0</v>
      </c>
      <c r="AG1494" s="6">
        <v>0</v>
      </c>
      <c r="AH1494" s="6">
        <v>0</v>
      </c>
      <c r="AI1494" s="6">
        <v>0</v>
      </c>
      <c r="AJ1494" s="6">
        <v>0</v>
      </c>
      <c r="AK1494" s="6">
        <v>0</v>
      </c>
      <c r="AL1494" s="6">
        <v>0</v>
      </c>
      <c r="AM1494" s="6">
        <v>0</v>
      </c>
    </row>
    <row r="1495" spans="1:39" ht="45">
      <c r="A1495" s="9"/>
      <c r="B1495" s="42" t="s">
        <v>806</v>
      </c>
      <c r="C1495" s="12" t="s">
        <v>963</v>
      </c>
      <c r="D1495" s="6">
        <v>0</v>
      </c>
      <c r="E1495" s="6">
        <v>0</v>
      </c>
      <c r="F1495" s="6">
        <v>0</v>
      </c>
      <c r="G1495" s="6">
        <v>0</v>
      </c>
      <c r="H1495" s="6">
        <v>0</v>
      </c>
      <c r="I1495" s="6">
        <v>0</v>
      </c>
      <c r="J1495" s="6">
        <v>0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  <c r="P1495" s="6">
        <v>0</v>
      </c>
      <c r="Q1495" s="6">
        <v>0</v>
      </c>
      <c r="R1495" s="6">
        <v>0</v>
      </c>
      <c r="S1495" s="6">
        <v>0</v>
      </c>
      <c r="T1495" s="6">
        <v>0</v>
      </c>
      <c r="U1495" s="6">
        <v>0</v>
      </c>
      <c r="V1495" s="6">
        <v>0</v>
      </c>
      <c r="W1495" s="6">
        <v>0</v>
      </c>
      <c r="X1495" s="6">
        <v>0</v>
      </c>
      <c r="Y1495" s="6">
        <v>0</v>
      </c>
      <c r="Z1495" s="6">
        <v>0</v>
      </c>
      <c r="AA1495" s="6">
        <v>0</v>
      </c>
      <c r="AB1495" s="6">
        <v>0</v>
      </c>
      <c r="AC1495" s="6">
        <v>0</v>
      </c>
      <c r="AD1495" s="6">
        <v>0</v>
      </c>
      <c r="AE1495" s="6">
        <v>0</v>
      </c>
      <c r="AF1495" s="6">
        <v>0</v>
      </c>
      <c r="AG1495" s="6">
        <v>0</v>
      </c>
      <c r="AH1495" s="6">
        <v>0</v>
      </c>
      <c r="AI1495" s="6">
        <v>0</v>
      </c>
      <c r="AJ1495" s="6">
        <v>0</v>
      </c>
      <c r="AK1495" s="6">
        <v>0</v>
      </c>
      <c r="AL1495" s="6">
        <v>0</v>
      </c>
      <c r="AM1495" s="6">
        <v>0</v>
      </c>
    </row>
    <row r="1496" spans="1:39" ht="15.75">
      <c r="A1496" s="9"/>
      <c r="B1496" s="32" t="s">
        <v>72</v>
      </c>
      <c r="C1496" s="12"/>
      <c r="D1496" s="6">
        <v>0</v>
      </c>
      <c r="E1496" s="6">
        <v>0</v>
      </c>
      <c r="F1496" s="6">
        <v>0</v>
      </c>
      <c r="G1496" s="6">
        <v>0</v>
      </c>
      <c r="H1496" s="6">
        <v>0</v>
      </c>
      <c r="I1496" s="6">
        <v>0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0</v>
      </c>
      <c r="Q1496" s="6">
        <v>0</v>
      </c>
      <c r="R1496" s="6">
        <v>0</v>
      </c>
      <c r="S1496" s="6">
        <v>0</v>
      </c>
      <c r="T1496" s="6">
        <v>0</v>
      </c>
      <c r="U1496" s="6">
        <v>0</v>
      </c>
      <c r="V1496" s="6">
        <v>0</v>
      </c>
      <c r="W1496" s="6">
        <v>0</v>
      </c>
      <c r="X1496" s="6">
        <v>0</v>
      </c>
      <c r="Y1496" s="6">
        <v>0</v>
      </c>
      <c r="Z1496" s="6">
        <v>0</v>
      </c>
      <c r="AA1496" s="6">
        <v>0</v>
      </c>
      <c r="AB1496" s="6">
        <v>0</v>
      </c>
      <c r="AC1496" s="6">
        <v>0</v>
      </c>
      <c r="AD1496" s="6">
        <v>0</v>
      </c>
      <c r="AE1496" s="6">
        <v>0</v>
      </c>
      <c r="AF1496" s="6">
        <v>0</v>
      </c>
      <c r="AG1496" s="6">
        <v>0</v>
      </c>
      <c r="AH1496" s="6">
        <v>0</v>
      </c>
      <c r="AI1496" s="6">
        <v>0</v>
      </c>
      <c r="AJ1496" s="6">
        <v>0</v>
      </c>
      <c r="AK1496" s="6">
        <v>0</v>
      </c>
      <c r="AL1496" s="6">
        <v>0</v>
      </c>
      <c r="AM1496" s="6">
        <v>0</v>
      </c>
    </row>
    <row r="1497" spans="1:39" ht="45">
      <c r="A1497" s="9"/>
      <c r="B1497" s="38" t="s">
        <v>807</v>
      </c>
      <c r="C1497" s="12" t="s">
        <v>963</v>
      </c>
      <c r="D1497" s="6">
        <v>0</v>
      </c>
      <c r="E1497" s="6">
        <v>0</v>
      </c>
      <c r="F1497" s="6">
        <v>0</v>
      </c>
      <c r="G1497" s="6">
        <v>0</v>
      </c>
      <c r="H1497" s="6">
        <v>0</v>
      </c>
      <c r="I1497" s="6">
        <v>0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0</v>
      </c>
      <c r="Q1497" s="6">
        <v>0</v>
      </c>
      <c r="R1497" s="6">
        <v>0</v>
      </c>
      <c r="S1497" s="6">
        <v>0</v>
      </c>
      <c r="T1497" s="6">
        <v>0</v>
      </c>
      <c r="U1497" s="6">
        <v>0</v>
      </c>
      <c r="V1497" s="6">
        <v>0</v>
      </c>
      <c r="W1497" s="6">
        <v>0</v>
      </c>
      <c r="X1497" s="6">
        <v>0</v>
      </c>
      <c r="Y1497" s="6">
        <v>0</v>
      </c>
      <c r="Z1497" s="6">
        <v>0</v>
      </c>
      <c r="AA1497" s="6">
        <v>0</v>
      </c>
      <c r="AB1497" s="6">
        <v>0</v>
      </c>
      <c r="AC1497" s="6">
        <v>0</v>
      </c>
      <c r="AD1497" s="6">
        <v>0</v>
      </c>
      <c r="AE1497" s="6">
        <v>0</v>
      </c>
      <c r="AF1497" s="6">
        <v>0</v>
      </c>
      <c r="AG1497" s="6">
        <v>0</v>
      </c>
      <c r="AH1497" s="6">
        <v>0</v>
      </c>
      <c r="AI1497" s="6">
        <v>0</v>
      </c>
      <c r="AJ1497" s="6">
        <v>0</v>
      </c>
      <c r="AK1497" s="6">
        <v>0</v>
      </c>
      <c r="AL1497" s="6">
        <v>0</v>
      </c>
      <c r="AM1497" s="6">
        <v>0</v>
      </c>
    </row>
    <row r="1498" spans="1:39" ht="15.75">
      <c r="A1498" s="9"/>
      <c r="B1498" s="32" t="s">
        <v>196</v>
      </c>
      <c r="C1498" s="12"/>
      <c r="D1498" s="6">
        <v>0</v>
      </c>
      <c r="E1498" s="6">
        <v>0</v>
      </c>
      <c r="F1498" s="6">
        <v>0</v>
      </c>
      <c r="G1498" s="6">
        <v>0</v>
      </c>
      <c r="H1498" s="6">
        <v>0</v>
      </c>
      <c r="I1498" s="6">
        <v>0</v>
      </c>
      <c r="J1498" s="6">
        <v>0</v>
      </c>
      <c r="K1498" s="6">
        <v>0</v>
      </c>
      <c r="L1498" s="6">
        <v>0</v>
      </c>
      <c r="M1498" s="6">
        <v>0</v>
      </c>
      <c r="N1498" s="6">
        <v>0</v>
      </c>
      <c r="O1498" s="6">
        <v>0</v>
      </c>
      <c r="P1498" s="6">
        <v>0</v>
      </c>
      <c r="Q1498" s="6">
        <v>0</v>
      </c>
      <c r="R1498" s="6">
        <v>0</v>
      </c>
      <c r="S1498" s="6">
        <v>0</v>
      </c>
      <c r="T1498" s="6">
        <v>0</v>
      </c>
      <c r="U1498" s="6">
        <v>0</v>
      </c>
      <c r="V1498" s="6">
        <v>0</v>
      </c>
      <c r="W1498" s="6">
        <v>0</v>
      </c>
      <c r="X1498" s="6">
        <v>0</v>
      </c>
      <c r="Y1498" s="6">
        <v>0</v>
      </c>
      <c r="Z1498" s="6">
        <v>0</v>
      </c>
      <c r="AA1498" s="6">
        <v>0</v>
      </c>
      <c r="AB1498" s="6">
        <v>0</v>
      </c>
      <c r="AC1498" s="6">
        <v>0</v>
      </c>
      <c r="AD1498" s="6">
        <v>0</v>
      </c>
      <c r="AE1498" s="6">
        <v>0</v>
      </c>
      <c r="AF1498" s="6">
        <v>0</v>
      </c>
      <c r="AG1498" s="6">
        <v>0</v>
      </c>
      <c r="AH1498" s="6">
        <v>0</v>
      </c>
      <c r="AI1498" s="6">
        <v>0</v>
      </c>
      <c r="AJ1498" s="6">
        <v>0</v>
      </c>
      <c r="AK1498" s="6">
        <v>0</v>
      </c>
      <c r="AL1498" s="6">
        <v>0</v>
      </c>
      <c r="AM1498" s="6">
        <v>0</v>
      </c>
    </row>
    <row r="1499" spans="1:39" ht="15.75">
      <c r="A1499" s="9"/>
      <c r="B1499" s="32" t="s">
        <v>123</v>
      </c>
      <c r="C1499" s="12"/>
      <c r="D1499" s="6">
        <v>0</v>
      </c>
      <c r="E1499" s="6">
        <v>0</v>
      </c>
      <c r="F1499" s="6">
        <v>0</v>
      </c>
      <c r="G1499" s="6">
        <v>0</v>
      </c>
      <c r="H1499" s="6">
        <v>0</v>
      </c>
      <c r="I1499" s="6">
        <v>0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0</v>
      </c>
      <c r="Q1499" s="6">
        <v>0</v>
      </c>
      <c r="R1499" s="6">
        <v>0</v>
      </c>
      <c r="S1499" s="6">
        <v>0</v>
      </c>
      <c r="T1499" s="6">
        <v>0</v>
      </c>
      <c r="U1499" s="6">
        <v>0</v>
      </c>
      <c r="V1499" s="6">
        <v>0</v>
      </c>
      <c r="W1499" s="6">
        <v>0</v>
      </c>
      <c r="X1499" s="6">
        <v>0</v>
      </c>
      <c r="Y1499" s="6">
        <v>0</v>
      </c>
      <c r="Z1499" s="6">
        <v>0</v>
      </c>
      <c r="AA1499" s="6">
        <v>0</v>
      </c>
      <c r="AB1499" s="6">
        <v>0</v>
      </c>
      <c r="AC1499" s="6">
        <v>0</v>
      </c>
      <c r="AD1499" s="6">
        <v>0</v>
      </c>
      <c r="AE1499" s="6">
        <v>0</v>
      </c>
      <c r="AF1499" s="6">
        <v>0</v>
      </c>
      <c r="AG1499" s="6">
        <v>0</v>
      </c>
      <c r="AH1499" s="6">
        <v>0</v>
      </c>
      <c r="AI1499" s="6">
        <v>0</v>
      </c>
      <c r="AJ1499" s="6">
        <v>0</v>
      </c>
      <c r="AK1499" s="6">
        <v>0</v>
      </c>
      <c r="AL1499" s="6">
        <v>0</v>
      </c>
      <c r="AM1499" s="6">
        <v>0</v>
      </c>
    </row>
    <row r="1500" spans="1:39" ht="30" customHeight="1">
      <c r="A1500" s="9"/>
      <c r="B1500" s="42" t="s">
        <v>808</v>
      </c>
      <c r="C1500" s="12" t="s">
        <v>964</v>
      </c>
      <c r="D1500" s="6">
        <v>0</v>
      </c>
      <c r="E1500" s="6">
        <v>0</v>
      </c>
      <c r="F1500" s="6">
        <v>0</v>
      </c>
      <c r="G1500" s="6">
        <v>0</v>
      </c>
      <c r="H1500" s="6">
        <v>0</v>
      </c>
      <c r="I1500" s="6">
        <v>0</v>
      </c>
      <c r="J1500" s="6">
        <v>0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0</v>
      </c>
      <c r="Q1500" s="6">
        <v>0</v>
      </c>
      <c r="R1500" s="6">
        <v>0</v>
      </c>
      <c r="S1500" s="6">
        <v>0</v>
      </c>
      <c r="T1500" s="6">
        <v>0</v>
      </c>
      <c r="U1500" s="6">
        <v>0</v>
      </c>
      <c r="V1500" s="6">
        <v>0</v>
      </c>
      <c r="W1500" s="6">
        <v>0</v>
      </c>
      <c r="X1500" s="6">
        <v>0</v>
      </c>
      <c r="Y1500" s="6">
        <v>0</v>
      </c>
      <c r="Z1500" s="6">
        <v>0</v>
      </c>
      <c r="AA1500" s="6">
        <v>0</v>
      </c>
      <c r="AB1500" s="6">
        <v>0</v>
      </c>
      <c r="AC1500" s="6">
        <v>0</v>
      </c>
      <c r="AD1500" s="6">
        <v>0</v>
      </c>
      <c r="AE1500" s="6">
        <v>0</v>
      </c>
      <c r="AF1500" s="6">
        <v>0</v>
      </c>
      <c r="AG1500" s="6">
        <v>0</v>
      </c>
      <c r="AH1500" s="6">
        <v>0</v>
      </c>
      <c r="AI1500" s="6">
        <v>0</v>
      </c>
      <c r="AJ1500" s="6">
        <v>0</v>
      </c>
      <c r="AK1500" s="6">
        <v>0</v>
      </c>
      <c r="AL1500" s="6">
        <v>0</v>
      </c>
      <c r="AM1500" s="6">
        <v>0</v>
      </c>
    </row>
    <row r="1501" spans="1:39" ht="30">
      <c r="A1501" s="9"/>
      <c r="B1501" s="42" t="s">
        <v>809</v>
      </c>
      <c r="C1501" s="12" t="s">
        <v>964</v>
      </c>
      <c r="D1501" s="6">
        <v>0</v>
      </c>
      <c r="E1501" s="6">
        <v>0</v>
      </c>
      <c r="F1501" s="6">
        <v>0</v>
      </c>
      <c r="G1501" s="6">
        <v>0</v>
      </c>
      <c r="H1501" s="6">
        <v>0</v>
      </c>
      <c r="I1501" s="6">
        <v>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0</v>
      </c>
      <c r="Q1501" s="6">
        <v>0</v>
      </c>
      <c r="R1501" s="6">
        <v>0</v>
      </c>
      <c r="S1501" s="6">
        <v>0</v>
      </c>
      <c r="T1501" s="6">
        <v>0</v>
      </c>
      <c r="U1501" s="6">
        <v>0</v>
      </c>
      <c r="V1501" s="6">
        <v>0</v>
      </c>
      <c r="W1501" s="6">
        <v>0</v>
      </c>
      <c r="X1501" s="6">
        <v>0</v>
      </c>
      <c r="Y1501" s="6">
        <v>0</v>
      </c>
      <c r="Z1501" s="6">
        <v>0</v>
      </c>
      <c r="AA1501" s="6">
        <v>0</v>
      </c>
      <c r="AB1501" s="6">
        <v>0</v>
      </c>
      <c r="AC1501" s="6">
        <v>0</v>
      </c>
      <c r="AD1501" s="6">
        <v>0</v>
      </c>
      <c r="AE1501" s="6">
        <v>0</v>
      </c>
      <c r="AF1501" s="6">
        <v>0</v>
      </c>
      <c r="AG1501" s="6">
        <v>0</v>
      </c>
      <c r="AH1501" s="6">
        <v>0</v>
      </c>
      <c r="AI1501" s="6">
        <v>0</v>
      </c>
      <c r="AJ1501" s="6">
        <v>0</v>
      </c>
      <c r="AK1501" s="6">
        <v>0</v>
      </c>
      <c r="AL1501" s="6">
        <v>0</v>
      </c>
      <c r="AM1501" s="6">
        <v>0</v>
      </c>
    </row>
    <row r="1502" spans="1:39" ht="30">
      <c r="A1502" s="9"/>
      <c r="B1502" s="42" t="s">
        <v>810</v>
      </c>
      <c r="C1502" s="12" t="s">
        <v>964</v>
      </c>
      <c r="D1502" s="6">
        <v>0</v>
      </c>
      <c r="E1502" s="6">
        <v>0</v>
      </c>
      <c r="F1502" s="6">
        <v>0</v>
      </c>
      <c r="G1502" s="6">
        <v>0</v>
      </c>
      <c r="H1502" s="6">
        <v>0</v>
      </c>
      <c r="I1502" s="6">
        <v>0</v>
      </c>
      <c r="J1502" s="6">
        <v>0</v>
      </c>
      <c r="K1502" s="6">
        <v>0</v>
      </c>
      <c r="L1502" s="6">
        <v>0</v>
      </c>
      <c r="M1502" s="6">
        <v>0</v>
      </c>
      <c r="N1502" s="6">
        <v>0</v>
      </c>
      <c r="O1502" s="6">
        <v>0</v>
      </c>
      <c r="P1502" s="6">
        <v>0</v>
      </c>
      <c r="Q1502" s="6">
        <v>0</v>
      </c>
      <c r="R1502" s="6">
        <v>0</v>
      </c>
      <c r="S1502" s="6">
        <v>0</v>
      </c>
      <c r="T1502" s="6">
        <v>0</v>
      </c>
      <c r="U1502" s="6">
        <v>0</v>
      </c>
      <c r="V1502" s="6">
        <v>0</v>
      </c>
      <c r="W1502" s="6">
        <v>0</v>
      </c>
      <c r="X1502" s="6">
        <v>0</v>
      </c>
      <c r="Y1502" s="6">
        <v>0</v>
      </c>
      <c r="Z1502" s="6">
        <v>0</v>
      </c>
      <c r="AA1502" s="6">
        <v>0</v>
      </c>
      <c r="AB1502" s="6">
        <v>0</v>
      </c>
      <c r="AC1502" s="6">
        <v>0</v>
      </c>
      <c r="AD1502" s="6">
        <v>0</v>
      </c>
      <c r="AE1502" s="6">
        <v>0</v>
      </c>
      <c r="AF1502" s="6">
        <v>0</v>
      </c>
      <c r="AG1502" s="6">
        <v>0</v>
      </c>
      <c r="AH1502" s="6">
        <v>0</v>
      </c>
      <c r="AI1502" s="6">
        <v>0</v>
      </c>
      <c r="AJ1502" s="6">
        <v>0</v>
      </c>
      <c r="AK1502" s="6">
        <v>0</v>
      </c>
      <c r="AL1502" s="6">
        <v>0</v>
      </c>
      <c r="AM1502" s="6">
        <v>0</v>
      </c>
    </row>
    <row r="1503" spans="1:39" ht="15.75">
      <c r="A1503" s="9"/>
      <c r="B1503" s="32" t="s">
        <v>68</v>
      </c>
      <c r="C1503" s="12"/>
      <c r="D1503" s="6">
        <v>0</v>
      </c>
      <c r="E1503" s="6">
        <v>0</v>
      </c>
      <c r="F1503" s="6">
        <v>0</v>
      </c>
      <c r="G1503" s="6">
        <v>0</v>
      </c>
      <c r="H1503" s="6">
        <v>0</v>
      </c>
      <c r="I1503" s="6">
        <v>0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  <c r="P1503" s="6">
        <v>0</v>
      </c>
      <c r="Q1503" s="6">
        <v>0</v>
      </c>
      <c r="R1503" s="6">
        <v>0</v>
      </c>
      <c r="S1503" s="6">
        <v>0</v>
      </c>
      <c r="T1503" s="6">
        <v>0</v>
      </c>
      <c r="U1503" s="6">
        <v>0</v>
      </c>
      <c r="V1503" s="6">
        <v>0</v>
      </c>
      <c r="W1503" s="6">
        <v>0</v>
      </c>
      <c r="X1503" s="6">
        <v>0</v>
      </c>
      <c r="Y1503" s="6">
        <v>0</v>
      </c>
      <c r="Z1503" s="6">
        <v>0</v>
      </c>
      <c r="AA1503" s="6">
        <v>0</v>
      </c>
      <c r="AB1503" s="6">
        <v>0</v>
      </c>
      <c r="AC1503" s="6">
        <v>0</v>
      </c>
      <c r="AD1503" s="6">
        <v>0</v>
      </c>
      <c r="AE1503" s="6">
        <v>0</v>
      </c>
      <c r="AF1503" s="6">
        <v>0</v>
      </c>
      <c r="AG1503" s="6">
        <v>0</v>
      </c>
      <c r="AH1503" s="6">
        <v>0</v>
      </c>
      <c r="AI1503" s="6">
        <v>0</v>
      </c>
      <c r="AJ1503" s="6">
        <v>0</v>
      </c>
      <c r="AK1503" s="6">
        <v>0</v>
      </c>
      <c r="AL1503" s="6">
        <v>0</v>
      </c>
      <c r="AM1503" s="6">
        <v>0</v>
      </c>
    </row>
    <row r="1504" spans="1:39" ht="30" customHeight="1">
      <c r="A1504" s="9"/>
      <c r="B1504" s="42" t="s">
        <v>811</v>
      </c>
      <c r="C1504" s="12" t="s">
        <v>964</v>
      </c>
      <c r="D1504" s="6">
        <v>0</v>
      </c>
      <c r="E1504" s="6">
        <v>0</v>
      </c>
      <c r="F1504" s="6">
        <v>0</v>
      </c>
      <c r="G1504" s="6">
        <v>0</v>
      </c>
      <c r="H1504" s="6">
        <v>0</v>
      </c>
      <c r="I1504" s="6">
        <v>0</v>
      </c>
      <c r="J1504" s="6">
        <v>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0</v>
      </c>
      <c r="Q1504" s="6">
        <v>0</v>
      </c>
      <c r="R1504" s="6">
        <v>0</v>
      </c>
      <c r="S1504" s="6">
        <v>0</v>
      </c>
      <c r="T1504" s="6">
        <v>0</v>
      </c>
      <c r="U1504" s="6">
        <v>0</v>
      </c>
      <c r="V1504" s="6">
        <v>0</v>
      </c>
      <c r="W1504" s="6">
        <v>0</v>
      </c>
      <c r="X1504" s="6">
        <v>0</v>
      </c>
      <c r="Y1504" s="6">
        <v>0</v>
      </c>
      <c r="Z1504" s="6">
        <v>0</v>
      </c>
      <c r="AA1504" s="6">
        <v>0</v>
      </c>
      <c r="AB1504" s="6">
        <v>0</v>
      </c>
      <c r="AC1504" s="6">
        <v>0</v>
      </c>
      <c r="AD1504" s="6">
        <v>0</v>
      </c>
      <c r="AE1504" s="6">
        <v>0</v>
      </c>
      <c r="AF1504" s="6">
        <v>0</v>
      </c>
      <c r="AG1504" s="6">
        <v>0</v>
      </c>
      <c r="AH1504" s="6">
        <v>0</v>
      </c>
      <c r="AI1504" s="6">
        <v>0</v>
      </c>
      <c r="AJ1504" s="6">
        <v>0</v>
      </c>
      <c r="AK1504" s="6">
        <v>0</v>
      </c>
      <c r="AL1504" s="6">
        <v>0</v>
      </c>
      <c r="AM1504" s="6">
        <v>0</v>
      </c>
    </row>
    <row r="1505" spans="1:39" ht="30" customHeight="1">
      <c r="A1505" s="9"/>
      <c r="B1505" s="42" t="s">
        <v>812</v>
      </c>
      <c r="C1505" s="12" t="s">
        <v>964</v>
      </c>
      <c r="D1505" s="6">
        <v>0</v>
      </c>
      <c r="E1505" s="6">
        <v>0</v>
      </c>
      <c r="F1505" s="6">
        <v>0</v>
      </c>
      <c r="G1505" s="6">
        <v>0</v>
      </c>
      <c r="H1505" s="6">
        <v>0</v>
      </c>
      <c r="I1505" s="6">
        <v>0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0</v>
      </c>
      <c r="Q1505" s="6">
        <v>0</v>
      </c>
      <c r="R1505" s="6">
        <v>0</v>
      </c>
      <c r="S1505" s="6">
        <v>0</v>
      </c>
      <c r="T1505" s="6">
        <v>0</v>
      </c>
      <c r="U1505" s="6">
        <v>0</v>
      </c>
      <c r="V1505" s="6">
        <v>0</v>
      </c>
      <c r="W1505" s="6">
        <v>0</v>
      </c>
      <c r="X1505" s="6">
        <v>0</v>
      </c>
      <c r="Y1505" s="6">
        <v>0</v>
      </c>
      <c r="Z1505" s="6">
        <v>0</v>
      </c>
      <c r="AA1505" s="6">
        <v>0</v>
      </c>
      <c r="AB1505" s="6">
        <v>0</v>
      </c>
      <c r="AC1505" s="6">
        <v>0</v>
      </c>
      <c r="AD1505" s="6">
        <v>0</v>
      </c>
      <c r="AE1505" s="6">
        <v>0</v>
      </c>
      <c r="AF1505" s="6">
        <v>0</v>
      </c>
      <c r="AG1505" s="6">
        <v>0</v>
      </c>
      <c r="AH1505" s="6">
        <v>0</v>
      </c>
      <c r="AI1505" s="6">
        <v>0</v>
      </c>
      <c r="AJ1505" s="6">
        <v>0</v>
      </c>
      <c r="AK1505" s="6">
        <v>0</v>
      </c>
      <c r="AL1505" s="6">
        <v>0</v>
      </c>
      <c r="AM1505" s="6">
        <v>0</v>
      </c>
    </row>
    <row r="1506" spans="1:39" ht="15.75">
      <c r="A1506" s="9"/>
      <c r="B1506" s="32" t="s">
        <v>69</v>
      </c>
      <c r="C1506" s="12" t="s">
        <v>964</v>
      </c>
      <c r="D1506" s="6">
        <v>0</v>
      </c>
      <c r="E1506" s="6">
        <v>0</v>
      </c>
      <c r="F1506" s="6">
        <v>0</v>
      </c>
      <c r="G1506" s="6">
        <v>0</v>
      </c>
      <c r="H1506" s="6">
        <v>0</v>
      </c>
      <c r="I1506" s="6">
        <v>0</v>
      </c>
      <c r="J1506" s="6">
        <v>0</v>
      </c>
      <c r="K1506" s="6">
        <v>0</v>
      </c>
      <c r="L1506" s="6">
        <v>0</v>
      </c>
      <c r="M1506" s="6">
        <v>0</v>
      </c>
      <c r="N1506" s="6">
        <v>0</v>
      </c>
      <c r="O1506" s="6">
        <v>0</v>
      </c>
      <c r="P1506" s="6">
        <v>0</v>
      </c>
      <c r="Q1506" s="6">
        <v>0</v>
      </c>
      <c r="R1506" s="6">
        <v>0</v>
      </c>
      <c r="S1506" s="6">
        <v>0</v>
      </c>
      <c r="T1506" s="6">
        <v>0</v>
      </c>
      <c r="U1506" s="6">
        <v>0</v>
      </c>
      <c r="V1506" s="6">
        <v>0</v>
      </c>
      <c r="W1506" s="6">
        <v>0</v>
      </c>
      <c r="X1506" s="6">
        <v>0</v>
      </c>
      <c r="Y1506" s="6">
        <v>0</v>
      </c>
      <c r="Z1506" s="6">
        <v>0</v>
      </c>
      <c r="AA1506" s="6">
        <v>0</v>
      </c>
      <c r="AB1506" s="6">
        <v>0</v>
      </c>
      <c r="AC1506" s="6">
        <v>0</v>
      </c>
      <c r="AD1506" s="6">
        <v>0</v>
      </c>
      <c r="AE1506" s="6">
        <v>0</v>
      </c>
      <c r="AF1506" s="6">
        <v>0</v>
      </c>
      <c r="AG1506" s="6">
        <v>0</v>
      </c>
      <c r="AH1506" s="6">
        <v>0</v>
      </c>
      <c r="AI1506" s="6">
        <v>0</v>
      </c>
      <c r="AJ1506" s="6">
        <v>0</v>
      </c>
      <c r="AK1506" s="6">
        <v>0</v>
      </c>
      <c r="AL1506" s="6">
        <v>0</v>
      </c>
      <c r="AM1506" s="6">
        <v>0</v>
      </c>
    </row>
    <row r="1507" spans="1:39" ht="45">
      <c r="A1507" s="9"/>
      <c r="B1507" s="42" t="s">
        <v>813</v>
      </c>
      <c r="C1507" s="12" t="s">
        <v>964</v>
      </c>
      <c r="D1507" s="6">
        <v>0</v>
      </c>
      <c r="E1507" s="6">
        <v>0</v>
      </c>
      <c r="F1507" s="6">
        <v>0</v>
      </c>
      <c r="G1507" s="6">
        <v>0</v>
      </c>
      <c r="H1507" s="6">
        <v>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0</v>
      </c>
      <c r="Q1507" s="6">
        <v>0</v>
      </c>
      <c r="R1507" s="6">
        <v>0</v>
      </c>
      <c r="S1507" s="6">
        <v>0</v>
      </c>
      <c r="T1507" s="6">
        <v>0</v>
      </c>
      <c r="U1507" s="6">
        <v>0</v>
      </c>
      <c r="V1507" s="6">
        <v>0</v>
      </c>
      <c r="W1507" s="6">
        <v>0</v>
      </c>
      <c r="X1507" s="6">
        <v>0</v>
      </c>
      <c r="Y1507" s="6">
        <v>0</v>
      </c>
      <c r="Z1507" s="6">
        <v>0</v>
      </c>
      <c r="AA1507" s="6">
        <v>0</v>
      </c>
      <c r="AB1507" s="6">
        <v>0</v>
      </c>
      <c r="AC1507" s="6">
        <v>0</v>
      </c>
      <c r="AD1507" s="6">
        <v>0</v>
      </c>
      <c r="AE1507" s="6">
        <v>0</v>
      </c>
      <c r="AF1507" s="6">
        <v>0</v>
      </c>
      <c r="AG1507" s="6">
        <v>0</v>
      </c>
      <c r="AH1507" s="6">
        <v>0</v>
      </c>
      <c r="AI1507" s="6">
        <v>0</v>
      </c>
      <c r="AJ1507" s="6">
        <v>0</v>
      </c>
      <c r="AK1507" s="6">
        <v>0</v>
      </c>
      <c r="AL1507" s="6">
        <v>0</v>
      </c>
      <c r="AM1507" s="6">
        <v>0</v>
      </c>
    </row>
    <row r="1508" spans="1:39" ht="45">
      <c r="A1508" s="9"/>
      <c r="B1508" s="42" t="s">
        <v>814</v>
      </c>
      <c r="C1508" s="12" t="s">
        <v>964</v>
      </c>
      <c r="D1508" s="6">
        <v>0</v>
      </c>
      <c r="E1508" s="6">
        <v>0</v>
      </c>
      <c r="F1508" s="6">
        <v>0</v>
      </c>
      <c r="G1508" s="6">
        <v>0</v>
      </c>
      <c r="H1508" s="6">
        <v>0</v>
      </c>
      <c r="I1508" s="6">
        <v>0</v>
      </c>
      <c r="J1508" s="6">
        <v>0</v>
      </c>
      <c r="K1508" s="6">
        <v>0</v>
      </c>
      <c r="L1508" s="6">
        <v>0</v>
      </c>
      <c r="M1508" s="6">
        <v>0</v>
      </c>
      <c r="N1508" s="6">
        <v>0</v>
      </c>
      <c r="O1508" s="6">
        <v>0</v>
      </c>
      <c r="P1508" s="6">
        <v>0</v>
      </c>
      <c r="Q1508" s="6">
        <v>0</v>
      </c>
      <c r="R1508" s="6">
        <v>0</v>
      </c>
      <c r="S1508" s="6">
        <v>0</v>
      </c>
      <c r="T1508" s="6">
        <v>0</v>
      </c>
      <c r="U1508" s="6">
        <v>0</v>
      </c>
      <c r="V1508" s="6">
        <v>0</v>
      </c>
      <c r="W1508" s="6">
        <v>0</v>
      </c>
      <c r="X1508" s="6">
        <v>0</v>
      </c>
      <c r="Y1508" s="6">
        <v>0</v>
      </c>
      <c r="Z1508" s="6">
        <v>0</v>
      </c>
      <c r="AA1508" s="6">
        <v>0</v>
      </c>
      <c r="AB1508" s="6">
        <v>0</v>
      </c>
      <c r="AC1508" s="6">
        <v>0</v>
      </c>
      <c r="AD1508" s="6">
        <v>0</v>
      </c>
      <c r="AE1508" s="6">
        <v>0</v>
      </c>
      <c r="AF1508" s="6">
        <v>0</v>
      </c>
      <c r="AG1508" s="6">
        <v>0</v>
      </c>
      <c r="AH1508" s="6">
        <v>0</v>
      </c>
      <c r="AI1508" s="6">
        <v>0</v>
      </c>
      <c r="AJ1508" s="6">
        <v>0</v>
      </c>
      <c r="AK1508" s="6">
        <v>0</v>
      </c>
      <c r="AL1508" s="6">
        <v>0</v>
      </c>
      <c r="AM1508" s="6">
        <v>0</v>
      </c>
    </row>
    <row r="1509" spans="1:39" ht="15.75">
      <c r="A1509" s="9"/>
      <c r="B1509" s="32" t="s">
        <v>72</v>
      </c>
      <c r="C1509" s="12"/>
      <c r="D1509" s="6">
        <v>0</v>
      </c>
      <c r="E1509" s="6">
        <v>0</v>
      </c>
      <c r="F1509" s="6">
        <v>0</v>
      </c>
      <c r="G1509" s="6">
        <v>0</v>
      </c>
      <c r="H1509" s="6">
        <v>0</v>
      </c>
      <c r="I1509" s="6">
        <v>0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0</v>
      </c>
      <c r="Q1509" s="6">
        <v>0</v>
      </c>
      <c r="R1509" s="6">
        <v>0</v>
      </c>
      <c r="S1509" s="6">
        <v>0</v>
      </c>
      <c r="T1509" s="6">
        <v>0</v>
      </c>
      <c r="U1509" s="6">
        <v>0</v>
      </c>
      <c r="V1509" s="6">
        <v>0</v>
      </c>
      <c r="W1509" s="6">
        <v>0</v>
      </c>
      <c r="X1509" s="6">
        <v>0</v>
      </c>
      <c r="Y1509" s="6">
        <v>0</v>
      </c>
      <c r="Z1509" s="6">
        <v>0</v>
      </c>
      <c r="AA1509" s="6">
        <v>0</v>
      </c>
      <c r="AB1509" s="6">
        <v>0</v>
      </c>
      <c r="AC1509" s="6">
        <v>0</v>
      </c>
      <c r="AD1509" s="6">
        <v>0</v>
      </c>
      <c r="AE1509" s="6">
        <v>0</v>
      </c>
      <c r="AF1509" s="6">
        <v>0</v>
      </c>
      <c r="AG1509" s="6">
        <v>0</v>
      </c>
      <c r="AH1509" s="6">
        <v>0</v>
      </c>
      <c r="AI1509" s="6">
        <v>0</v>
      </c>
      <c r="AJ1509" s="6">
        <v>0</v>
      </c>
      <c r="AK1509" s="6">
        <v>0</v>
      </c>
      <c r="AL1509" s="6">
        <v>0</v>
      </c>
      <c r="AM1509" s="6">
        <v>0</v>
      </c>
    </row>
    <row r="1510" spans="1:39" ht="45">
      <c r="A1510" s="9"/>
      <c r="B1510" s="38" t="s">
        <v>815</v>
      </c>
      <c r="C1510" s="12" t="s">
        <v>964</v>
      </c>
      <c r="D1510" s="6">
        <v>0</v>
      </c>
      <c r="E1510" s="6">
        <v>0</v>
      </c>
      <c r="F1510" s="6">
        <v>0</v>
      </c>
      <c r="G1510" s="6">
        <v>0</v>
      </c>
      <c r="H1510" s="6">
        <v>0</v>
      </c>
      <c r="I1510" s="6">
        <v>0</v>
      </c>
      <c r="J1510" s="6">
        <v>0</v>
      </c>
      <c r="K1510" s="6">
        <v>0</v>
      </c>
      <c r="L1510" s="6">
        <v>0</v>
      </c>
      <c r="M1510" s="6">
        <v>0</v>
      </c>
      <c r="N1510" s="6">
        <v>0</v>
      </c>
      <c r="O1510" s="6">
        <v>0</v>
      </c>
      <c r="P1510" s="6">
        <v>0</v>
      </c>
      <c r="Q1510" s="6">
        <v>0</v>
      </c>
      <c r="R1510" s="6">
        <v>0</v>
      </c>
      <c r="S1510" s="6">
        <v>0</v>
      </c>
      <c r="T1510" s="6">
        <v>0</v>
      </c>
      <c r="U1510" s="6">
        <v>0</v>
      </c>
      <c r="V1510" s="6">
        <v>0</v>
      </c>
      <c r="W1510" s="6">
        <v>0</v>
      </c>
      <c r="X1510" s="6">
        <v>0</v>
      </c>
      <c r="Y1510" s="6">
        <v>0</v>
      </c>
      <c r="Z1510" s="6">
        <v>0</v>
      </c>
      <c r="AA1510" s="6">
        <v>0</v>
      </c>
      <c r="AB1510" s="6">
        <v>0</v>
      </c>
      <c r="AC1510" s="6">
        <v>0</v>
      </c>
      <c r="AD1510" s="6">
        <v>0</v>
      </c>
      <c r="AE1510" s="6">
        <v>0</v>
      </c>
      <c r="AF1510" s="6">
        <v>0</v>
      </c>
      <c r="AG1510" s="6">
        <v>0</v>
      </c>
      <c r="AH1510" s="6">
        <v>0</v>
      </c>
      <c r="AI1510" s="6">
        <v>0</v>
      </c>
      <c r="AJ1510" s="6">
        <v>0</v>
      </c>
      <c r="AK1510" s="6">
        <v>0</v>
      </c>
      <c r="AL1510" s="6">
        <v>0</v>
      </c>
      <c r="AM1510" s="6">
        <v>0</v>
      </c>
    </row>
    <row r="1511" spans="1:39" ht="15.75">
      <c r="A1511" s="9"/>
      <c r="B1511" s="32" t="s">
        <v>64</v>
      </c>
      <c r="C1511" s="12" t="s">
        <v>964</v>
      </c>
      <c r="D1511" s="6">
        <v>0</v>
      </c>
      <c r="E1511" s="6">
        <v>0</v>
      </c>
      <c r="F1511" s="6">
        <v>0</v>
      </c>
      <c r="G1511" s="6">
        <v>0</v>
      </c>
      <c r="H1511" s="6">
        <v>0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0</v>
      </c>
      <c r="Q1511" s="6">
        <v>0</v>
      </c>
      <c r="R1511" s="6">
        <v>0</v>
      </c>
      <c r="S1511" s="6">
        <v>0</v>
      </c>
      <c r="T1511" s="6">
        <v>0</v>
      </c>
      <c r="U1511" s="6">
        <v>0</v>
      </c>
      <c r="V1511" s="6">
        <v>0</v>
      </c>
      <c r="W1511" s="6">
        <v>0</v>
      </c>
      <c r="X1511" s="6">
        <v>0</v>
      </c>
      <c r="Y1511" s="6">
        <v>0</v>
      </c>
      <c r="Z1511" s="6">
        <v>0</v>
      </c>
      <c r="AA1511" s="6">
        <v>0</v>
      </c>
      <c r="AB1511" s="6">
        <v>0</v>
      </c>
      <c r="AC1511" s="6">
        <v>0</v>
      </c>
      <c r="AD1511" s="6">
        <v>0</v>
      </c>
      <c r="AE1511" s="6">
        <v>0</v>
      </c>
      <c r="AF1511" s="6">
        <v>0</v>
      </c>
      <c r="AG1511" s="6">
        <v>0</v>
      </c>
      <c r="AH1511" s="6">
        <v>0</v>
      </c>
      <c r="AI1511" s="6">
        <v>0</v>
      </c>
      <c r="AJ1511" s="6">
        <v>0</v>
      </c>
      <c r="AK1511" s="6">
        <v>0</v>
      </c>
      <c r="AL1511" s="6">
        <v>0</v>
      </c>
      <c r="AM1511" s="6">
        <v>0</v>
      </c>
    </row>
    <row r="1512" spans="1:39" ht="45">
      <c r="A1512" s="9"/>
      <c r="B1512" s="38" t="s">
        <v>816</v>
      </c>
      <c r="C1512" s="12" t="s">
        <v>964</v>
      </c>
      <c r="D1512" s="6">
        <v>0</v>
      </c>
      <c r="E1512" s="6">
        <v>0</v>
      </c>
      <c r="F1512" s="6">
        <v>0</v>
      </c>
      <c r="G1512" s="6">
        <v>0</v>
      </c>
      <c r="H1512" s="6">
        <v>0</v>
      </c>
      <c r="I1512" s="6">
        <v>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0</v>
      </c>
      <c r="Q1512" s="6">
        <v>0</v>
      </c>
      <c r="R1512" s="6">
        <v>0</v>
      </c>
      <c r="S1512" s="6">
        <v>0</v>
      </c>
      <c r="T1512" s="6">
        <v>0</v>
      </c>
      <c r="U1512" s="6">
        <v>0</v>
      </c>
      <c r="V1512" s="6">
        <v>0</v>
      </c>
      <c r="W1512" s="6">
        <v>0</v>
      </c>
      <c r="X1512" s="6">
        <v>0</v>
      </c>
      <c r="Y1512" s="6">
        <v>0</v>
      </c>
      <c r="Z1512" s="6">
        <v>0</v>
      </c>
      <c r="AA1512" s="6">
        <v>0</v>
      </c>
      <c r="AB1512" s="6">
        <v>0</v>
      </c>
      <c r="AC1512" s="6">
        <v>0</v>
      </c>
      <c r="AD1512" s="6">
        <v>0</v>
      </c>
      <c r="AE1512" s="6">
        <v>0</v>
      </c>
      <c r="AF1512" s="6">
        <v>0</v>
      </c>
      <c r="AG1512" s="6">
        <v>0</v>
      </c>
      <c r="AH1512" s="6">
        <v>0</v>
      </c>
      <c r="AI1512" s="6">
        <v>0</v>
      </c>
      <c r="AJ1512" s="6">
        <v>0</v>
      </c>
      <c r="AK1512" s="6">
        <v>0</v>
      </c>
      <c r="AL1512" s="6">
        <v>0</v>
      </c>
      <c r="AM1512" s="6">
        <v>0</v>
      </c>
    </row>
    <row r="1513" spans="1:39" ht="15.75">
      <c r="A1513" s="9"/>
      <c r="B1513" s="32" t="s">
        <v>198</v>
      </c>
      <c r="C1513" s="12"/>
      <c r="D1513" s="6">
        <v>0</v>
      </c>
      <c r="E1513" s="6">
        <v>0</v>
      </c>
      <c r="F1513" s="6">
        <v>0</v>
      </c>
      <c r="G1513" s="6">
        <v>0</v>
      </c>
      <c r="H1513" s="6">
        <v>0</v>
      </c>
      <c r="I1513" s="6">
        <v>0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  <c r="P1513" s="6">
        <v>0</v>
      </c>
      <c r="Q1513" s="6">
        <v>0</v>
      </c>
      <c r="R1513" s="6">
        <v>0</v>
      </c>
      <c r="S1513" s="6">
        <v>0</v>
      </c>
      <c r="T1513" s="6">
        <v>0</v>
      </c>
      <c r="U1513" s="6">
        <v>0</v>
      </c>
      <c r="V1513" s="6">
        <v>0</v>
      </c>
      <c r="W1513" s="6">
        <v>0</v>
      </c>
      <c r="X1513" s="6">
        <v>0</v>
      </c>
      <c r="Y1513" s="6">
        <v>0</v>
      </c>
      <c r="Z1513" s="6">
        <v>0</v>
      </c>
      <c r="AA1513" s="6">
        <v>0</v>
      </c>
      <c r="AB1513" s="6">
        <v>0</v>
      </c>
      <c r="AC1513" s="6">
        <v>0</v>
      </c>
      <c r="AD1513" s="6">
        <v>0</v>
      </c>
      <c r="AE1513" s="6">
        <v>0</v>
      </c>
      <c r="AF1513" s="6">
        <v>0</v>
      </c>
      <c r="AG1513" s="6">
        <v>0</v>
      </c>
      <c r="AH1513" s="6">
        <v>0</v>
      </c>
      <c r="AI1513" s="6">
        <v>0</v>
      </c>
      <c r="AJ1513" s="6">
        <v>0</v>
      </c>
      <c r="AK1513" s="6">
        <v>0</v>
      </c>
      <c r="AL1513" s="6">
        <v>0</v>
      </c>
      <c r="AM1513" s="6">
        <v>0</v>
      </c>
    </row>
    <row r="1514" spans="1:39" ht="15.75">
      <c r="A1514" s="9"/>
      <c r="B1514" s="32" t="s">
        <v>123</v>
      </c>
      <c r="C1514" s="12"/>
      <c r="D1514" s="6">
        <v>0</v>
      </c>
      <c r="E1514" s="6">
        <v>0</v>
      </c>
      <c r="F1514" s="6">
        <v>0</v>
      </c>
      <c r="G1514" s="6">
        <v>0</v>
      </c>
      <c r="H1514" s="6">
        <v>0</v>
      </c>
      <c r="I1514" s="6">
        <v>0</v>
      </c>
      <c r="J1514" s="6">
        <v>0</v>
      </c>
      <c r="K1514" s="6">
        <v>0</v>
      </c>
      <c r="L1514" s="6">
        <v>0</v>
      </c>
      <c r="M1514" s="6">
        <v>0</v>
      </c>
      <c r="N1514" s="6">
        <v>0</v>
      </c>
      <c r="O1514" s="6">
        <v>0</v>
      </c>
      <c r="P1514" s="6">
        <v>0</v>
      </c>
      <c r="Q1514" s="6">
        <v>0</v>
      </c>
      <c r="R1514" s="6">
        <v>0</v>
      </c>
      <c r="S1514" s="6">
        <v>0</v>
      </c>
      <c r="T1514" s="6">
        <v>0</v>
      </c>
      <c r="U1514" s="6">
        <v>0</v>
      </c>
      <c r="V1514" s="6">
        <v>0</v>
      </c>
      <c r="W1514" s="6">
        <v>0</v>
      </c>
      <c r="X1514" s="6">
        <v>0</v>
      </c>
      <c r="Y1514" s="6">
        <v>0</v>
      </c>
      <c r="Z1514" s="6">
        <v>0</v>
      </c>
      <c r="AA1514" s="6">
        <v>0</v>
      </c>
      <c r="AB1514" s="6">
        <v>0</v>
      </c>
      <c r="AC1514" s="6">
        <v>0</v>
      </c>
      <c r="AD1514" s="6">
        <v>0</v>
      </c>
      <c r="AE1514" s="6">
        <v>0</v>
      </c>
      <c r="AF1514" s="6">
        <v>0</v>
      </c>
      <c r="AG1514" s="6">
        <v>0</v>
      </c>
      <c r="AH1514" s="6">
        <v>0</v>
      </c>
      <c r="AI1514" s="6">
        <v>0</v>
      </c>
      <c r="AJ1514" s="6">
        <v>0</v>
      </c>
      <c r="AK1514" s="6">
        <v>0</v>
      </c>
      <c r="AL1514" s="6">
        <v>0</v>
      </c>
      <c r="AM1514" s="6">
        <v>0</v>
      </c>
    </row>
    <row r="1515" spans="1:39" ht="45">
      <c r="A1515" s="9"/>
      <c r="B1515" s="38" t="s">
        <v>817</v>
      </c>
      <c r="C1515" s="12" t="s">
        <v>965</v>
      </c>
      <c r="D1515" s="6">
        <v>0</v>
      </c>
      <c r="E1515" s="6">
        <v>0</v>
      </c>
      <c r="F1515" s="6">
        <v>0</v>
      </c>
      <c r="G1515" s="6">
        <v>0</v>
      </c>
      <c r="H1515" s="6">
        <v>0</v>
      </c>
      <c r="I1515" s="6">
        <v>0</v>
      </c>
      <c r="J1515" s="6">
        <v>0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  <c r="P1515" s="6">
        <v>0</v>
      </c>
      <c r="Q1515" s="6">
        <v>0</v>
      </c>
      <c r="R1515" s="6">
        <v>0</v>
      </c>
      <c r="S1515" s="6">
        <v>0</v>
      </c>
      <c r="T1515" s="6">
        <v>0</v>
      </c>
      <c r="U1515" s="6">
        <v>0</v>
      </c>
      <c r="V1515" s="6">
        <v>0</v>
      </c>
      <c r="W1515" s="6">
        <v>0</v>
      </c>
      <c r="X1515" s="6">
        <v>0</v>
      </c>
      <c r="Y1515" s="6">
        <v>0</v>
      </c>
      <c r="Z1515" s="6">
        <v>0</v>
      </c>
      <c r="AA1515" s="6">
        <v>0</v>
      </c>
      <c r="AB1515" s="6">
        <v>0</v>
      </c>
      <c r="AC1515" s="6">
        <v>0</v>
      </c>
      <c r="AD1515" s="6">
        <v>0</v>
      </c>
      <c r="AE1515" s="6">
        <v>0</v>
      </c>
      <c r="AF1515" s="6">
        <v>0</v>
      </c>
      <c r="AG1515" s="6">
        <v>0</v>
      </c>
      <c r="AH1515" s="6">
        <v>0</v>
      </c>
      <c r="AI1515" s="6">
        <v>0</v>
      </c>
      <c r="AJ1515" s="6">
        <v>0</v>
      </c>
      <c r="AK1515" s="6">
        <v>0</v>
      </c>
      <c r="AL1515" s="6">
        <v>0</v>
      </c>
      <c r="AM1515" s="6">
        <v>0</v>
      </c>
    </row>
    <row r="1516" spans="1:39" ht="45">
      <c r="A1516" s="9"/>
      <c r="B1516" s="38" t="s">
        <v>818</v>
      </c>
      <c r="C1516" s="12" t="s">
        <v>965</v>
      </c>
      <c r="D1516" s="6">
        <v>0</v>
      </c>
      <c r="E1516" s="6">
        <v>0</v>
      </c>
      <c r="F1516" s="6">
        <v>0</v>
      </c>
      <c r="G1516" s="6">
        <v>0</v>
      </c>
      <c r="H1516" s="6">
        <v>0</v>
      </c>
      <c r="I1516" s="6">
        <v>0</v>
      </c>
      <c r="J1516" s="6">
        <v>0</v>
      </c>
      <c r="K1516" s="6">
        <v>0</v>
      </c>
      <c r="L1516" s="6">
        <v>0</v>
      </c>
      <c r="M1516" s="6">
        <v>0</v>
      </c>
      <c r="N1516" s="6">
        <v>0</v>
      </c>
      <c r="O1516" s="6">
        <v>0</v>
      </c>
      <c r="P1516" s="6">
        <v>0</v>
      </c>
      <c r="Q1516" s="6">
        <v>0</v>
      </c>
      <c r="R1516" s="6">
        <v>0</v>
      </c>
      <c r="S1516" s="6">
        <v>0</v>
      </c>
      <c r="T1516" s="6">
        <v>0</v>
      </c>
      <c r="U1516" s="6">
        <v>0</v>
      </c>
      <c r="V1516" s="6">
        <v>0</v>
      </c>
      <c r="W1516" s="6">
        <v>0</v>
      </c>
      <c r="X1516" s="6">
        <v>0</v>
      </c>
      <c r="Y1516" s="6">
        <v>0</v>
      </c>
      <c r="Z1516" s="6">
        <v>0</v>
      </c>
      <c r="AA1516" s="6">
        <v>0</v>
      </c>
      <c r="AB1516" s="6">
        <v>0</v>
      </c>
      <c r="AC1516" s="6">
        <v>0</v>
      </c>
      <c r="AD1516" s="6">
        <v>0</v>
      </c>
      <c r="AE1516" s="6">
        <v>0</v>
      </c>
      <c r="AF1516" s="6">
        <v>0</v>
      </c>
      <c r="AG1516" s="6">
        <v>0</v>
      </c>
      <c r="AH1516" s="6">
        <v>0</v>
      </c>
      <c r="AI1516" s="6">
        <v>0</v>
      </c>
      <c r="AJ1516" s="6">
        <v>0</v>
      </c>
      <c r="AK1516" s="6">
        <v>0</v>
      </c>
      <c r="AL1516" s="6">
        <v>0</v>
      </c>
      <c r="AM1516" s="6">
        <v>0</v>
      </c>
    </row>
    <row r="1517" spans="1:39" ht="30">
      <c r="A1517" s="9"/>
      <c r="B1517" s="38" t="s">
        <v>819</v>
      </c>
      <c r="C1517" s="12" t="s">
        <v>965</v>
      </c>
      <c r="D1517" s="6">
        <v>0</v>
      </c>
      <c r="E1517" s="6">
        <v>0</v>
      </c>
      <c r="F1517" s="6">
        <v>0</v>
      </c>
      <c r="G1517" s="6">
        <v>0</v>
      </c>
      <c r="H1517" s="6">
        <v>0</v>
      </c>
      <c r="I1517" s="6">
        <v>0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  <c r="P1517" s="6">
        <v>0</v>
      </c>
      <c r="Q1517" s="6">
        <v>0</v>
      </c>
      <c r="R1517" s="6">
        <v>0</v>
      </c>
      <c r="S1517" s="6">
        <v>0</v>
      </c>
      <c r="T1517" s="6">
        <v>0</v>
      </c>
      <c r="U1517" s="6">
        <v>0</v>
      </c>
      <c r="V1517" s="6">
        <v>0</v>
      </c>
      <c r="W1517" s="6">
        <v>0</v>
      </c>
      <c r="X1517" s="6">
        <v>0</v>
      </c>
      <c r="Y1517" s="6">
        <v>0</v>
      </c>
      <c r="Z1517" s="6">
        <v>0</v>
      </c>
      <c r="AA1517" s="6">
        <v>0</v>
      </c>
      <c r="AB1517" s="6">
        <v>0</v>
      </c>
      <c r="AC1517" s="6">
        <v>0</v>
      </c>
      <c r="AD1517" s="6">
        <v>0</v>
      </c>
      <c r="AE1517" s="6">
        <v>0</v>
      </c>
      <c r="AF1517" s="6">
        <v>0</v>
      </c>
      <c r="AG1517" s="6">
        <v>0</v>
      </c>
      <c r="AH1517" s="6">
        <v>0</v>
      </c>
      <c r="AI1517" s="6">
        <v>0</v>
      </c>
      <c r="AJ1517" s="6">
        <v>0</v>
      </c>
      <c r="AK1517" s="6">
        <v>0</v>
      </c>
      <c r="AL1517" s="6">
        <v>0</v>
      </c>
      <c r="AM1517" s="6">
        <v>0</v>
      </c>
    </row>
    <row r="1518" spans="1:39" ht="15.75">
      <c r="A1518" s="9"/>
      <c r="B1518" s="32" t="s">
        <v>68</v>
      </c>
      <c r="C1518" s="12"/>
      <c r="D1518" s="6">
        <v>0</v>
      </c>
      <c r="E1518" s="6">
        <v>0</v>
      </c>
      <c r="F1518" s="6">
        <v>0</v>
      </c>
      <c r="G1518" s="6">
        <v>0</v>
      </c>
      <c r="H1518" s="6">
        <v>0</v>
      </c>
      <c r="I1518" s="6">
        <v>0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0</v>
      </c>
      <c r="Q1518" s="6">
        <v>0</v>
      </c>
      <c r="R1518" s="6">
        <v>0</v>
      </c>
      <c r="S1518" s="6">
        <v>0</v>
      </c>
      <c r="T1518" s="6">
        <v>0</v>
      </c>
      <c r="U1518" s="6">
        <v>0</v>
      </c>
      <c r="V1518" s="6">
        <v>0</v>
      </c>
      <c r="W1518" s="6">
        <v>0</v>
      </c>
      <c r="X1518" s="6">
        <v>0</v>
      </c>
      <c r="Y1518" s="6">
        <v>0</v>
      </c>
      <c r="Z1518" s="6">
        <v>0</v>
      </c>
      <c r="AA1518" s="6">
        <v>0</v>
      </c>
      <c r="AB1518" s="6">
        <v>0</v>
      </c>
      <c r="AC1518" s="6">
        <v>0</v>
      </c>
      <c r="AD1518" s="6">
        <v>0</v>
      </c>
      <c r="AE1518" s="6">
        <v>0</v>
      </c>
      <c r="AF1518" s="6">
        <v>0</v>
      </c>
      <c r="AG1518" s="6">
        <v>0</v>
      </c>
      <c r="AH1518" s="6">
        <v>0</v>
      </c>
      <c r="AI1518" s="6">
        <v>0</v>
      </c>
      <c r="AJ1518" s="6">
        <v>0</v>
      </c>
      <c r="AK1518" s="6">
        <v>0</v>
      </c>
      <c r="AL1518" s="6">
        <v>0</v>
      </c>
      <c r="AM1518" s="6">
        <v>0</v>
      </c>
    </row>
    <row r="1519" spans="1:39" ht="30" customHeight="1">
      <c r="A1519" s="9"/>
      <c r="B1519" s="42" t="s">
        <v>820</v>
      </c>
      <c r="C1519" s="12" t="s">
        <v>965</v>
      </c>
      <c r="D1519" s="6">
        <v>0</v>
      </c>
      <c r="E1519" s="6">
        <v>0</v>
      </c>
      <c r="F1519" s="6">
        <v>0</v>
      </c>
      <c r="G1519" s="6">
        <v>0</v>
      </c>
      <c r="H1519" s="6">
        <v>0</v>
      </c>
      <c r="I1519" s="6">
        <v>0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  <c r="P1519" s="6">
        <v>0</v>
      </c>
      <c r="Q1519" s="6">
        <v>0</v>
      </c>
      <c r="R1519" s="6">
        <v>0</v>
      </c>
      <c r="S1519" s="6">
        <v>0</v>
      </c>
      <c r="T1519" s="6">
        <v>0</v>
      </c>
      <c r="U1519" s="6">
        <v>0</v>
      </c>
      <c r="V1519" s="6">
        <v>0</v>
      </c>
      <c r="W1519" s="6">
        <v>0</v>
      </c>
      <c r="X1519" s="6">
        <v>0</v>
      </c>
      <c r="Y1519" s="6">
        <v>0</v>
      </c>
      <c r="Z1519" s="6">
        <v>0</v>
      </c>
      <c r="AA1519" s="6">
        <v>0</v>
      </c>
      <c r="AB1519" s="6">
        <v>0</v>
      </c>
      <c r="AC1519" s="6">
        <v>0</v>
      </c>
      <c r="AD1519" s="6">
        <v>0</v>
      </c>
      <c r="AE1519" s="6">
        <v>0</v>
      </c>
      <c r="AF1519" s="6">
        <v>0</v>
      </c>
      <c r="AG1519" s="6">
        <v>0</v>
      </c>
      <c r="AH1519" s="6">
        <v>0</v>
      </c>
      <c r="AI1519" s="6">
        <v>0</v>
      </c>
      <c r="AJ1519" s="6">
        <v>0</v>
      </c>
      <c r="AK1519" s="6">
        <v>0</v>
      </c>
      <c r="AL1519" s="6">
        <v>0</v>
      </c>
      <c r="AM1519" s="6">
        <v>0</v>
      </c>
    </row>
    <row r="1520" spans="1:39" ht="30" customHeight="1">
      <c r="A1520" s="9"/>
      <c r="B1520" s="42" t="s">
        <v>821</v>
      </c>
      <c r="C1520" s="12" t="s">
        <v>965</v>
      </c>
      <c r="D1520" s="6">
        <v>0</v>
      </c>
      <c r="E1520" s="6">
        <v>0</v>
      </c>
      <c r="F1520" s="6">
        <v>0</v>
      </c>
      <c r="G1520" s="6">
        <v>0</v>
      </c>
      <c r="H1520" s="6">
        <v>0</v>
      </c>
      <c r="I1520" s="6">
        <v>0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0</v>
      </c>
      <c r="Q1520" s="6">
        <v>0</v>
      </c>
      <c r="R1520" s="6">
        <v>0</v>
      </c>
      <c r="S1520" s="6">
        <v>0</v>
      </c>
      <c r="T1520" s="6">
        <v>0</v>
      </c>
      <c r="U1520" s="6">
        <v>0</v>
      </c>
      <c r="V1520" s="6">
        <v>0</v>
      </c>
      <c r="W1520" s="6">
        <v>0</v>
      </c>
      <c r="X1520" s="6">
        <v>0</v>
      </c>
      <c r="Y1520" s="6">
        <v>0</v>
      </c>
      <c r="Z1520" s="6">
        <v>0</v>
      </c>
      <c r="AA1520" s="6">
        <v>0</v>
      </c>
      <c r="AB1520" s="6">
        <v>0</v>
      </c>
      <c r="AC1520" s="6">
        <v>0</v>
      </c>
      <c r="AD1520" s="6">
        <v>0</v>
      </c>
      <c r="AE1520" s="6">
        <v>0</v>
      </c>
      <c r="AF1520" s="6">
        <v>0</v>
      </c>
      <c r="AG1520" s="6">
        <v>0</v>
      </c>
      <c r="AH1520" s="6">
        <v>0</v>
      </c>
      <c r="AI1520" s="6">
        <v>0</v>
      </c>
      <c r="AJ1520" s="6">
        <v>0</v>
      </c>
      <c r="AK1520" s="6">
        <v>0</v>
      </c>
      <c r="AL1520" s="6">
        <v>0</v>
      </c>
      <c r="AM1520" s="6">
        <v>0</v>
      </c>
    </row>
    <row r="1521" spans="1:39" ht="15.75">
      <c r="A1521" s="9"/>
      <c r="B1521" s="32" t="s">
        <v>69</v>
      </c>
      <c r="C1521" s="12"/>
      <c r="D1521" s="6">
        <v>0</v>
      </c>
      <c r="E1521" s="6">
        <v>0</v>
      </c>
      <c r="F1521" s="6">
        <v>0</v>
      </c>
      <c r="G1521" s="6">
        <v>0</v>
      </c>
      <c r="H1521" s="6">
        <v>0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0</v>
      </c>
      <c r="Q1521" s="6">
        <v>0</v>
      </c>
      <c r="R1521" s="6">
        <v>0</v>
      </c>
      <c r="S1521" s="6">
        <v>0</v>
      </c>
      <c r="T1521" s="6">
        <v>0</v>
      </c>
      <c r="U1521" s="6">
        <v>0</v>
      </c>
      <c r="V1521" s="6">
        <v>0</v>
      </c>
      <c r="W1521" s="6">
        <v>0</v>
      </c>
      <c r="X1521" s="6">
        <v>0</v>
      </c>
      <c r="Y1521" s="6">
        <v>0</v>
      </c>
      <c r="Z1521" s="6">
        <v>0</v>
      </c>
      <c r="AA1521" s="6">
        <v>0</v>
      </c>
      <c r="AB1521" s="6">
        <v>0</v>
      </c>
      <c r="AC1521" s="6">
        <v>0</v>
      </c>
      <c r="AD1521" s="6">
        <v>0</v>
      </c>
      <c r="AE1521" s="6">
        <v>0</v>
      </c>
      <c r="AF1521" s="6">
        <v>0</v>
      </c>
      <c r="AG1521" s="6">
        <v>0</v>
      </c>
      <c r="AH1521" s="6">
        <v>0</v>
      </c>
      <c r="AI1521" s="6">
        <v>0</v>
      </c>
      <c r="AJ1521" s="6">
        <v>0</v>
      </c>
      <c r="AK1521" s="6">
        <v>0</v>
      </c>
      <c r="AL1521" s="6">
        <v>0</v>
      </c>
      <c r="AM1521" s="6">
        <v>0</v>
      </c>
    </row>
    <row r="1522" spans="1:39" ht="45">
      <c r="A1522" s="9"/>
      <c r="B1522" s="38" t="s">
        <v>822</v>
      </c>
      <c r="C1522" s="12" t="s">
        <v>965</v>
      </c>
      <c r="D1522" s="6">
        <v>0</v>
      </c>
      <c r="E1522" s="6">
        <v>0</v>
      </c>
      <c r="F1522" s="6">
        <v>0</v>
      </c>
      <c r="G1522" s="6">
        <v>0</v>
      </c>
      <c r="H1522" s="6">
        <v>0</v>
      </c>
      <c r="I1522" s="6">
        <v>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0</v>
      </c>
      <c r="Q1522" s="6">
        <v>0</v>
      </c>
      <c r="R1522" s="6">
        <v>0</v>
      </c>
      <c r="S1522" s="6">
        <v>0</v>
      </c>
      <c r="T1522" s="6">
        <v>0</v>
      </c>
      <c r="U1522" s="6">
        <v>0</v>
      </c>
      <c r="V1522" s="6">
        <v>0</v>
      </c>
      <c r="W1522" s="6">
        <v>0</v>
      </c>
      <c r="X1522" s="6">
        <v>0</v>
      </c>
      <c r="Y1522" s="6">
        <v>0</v>
      </c>
      <c r="Z1522" s="6">
        <v>0</v>
      </c>
      <c r="AA1522" s="6">
        <v>0</v>
      </c>
      <c r="AB1522" s="6">
        <v>0</v>
      </c>
      <c r="AC1522" s="6">
        <v>0</v>
      </c>
      <c r="AD1522" s="6">
        <v>0</v>
      </c>
      <c r="AE1522" s="6">
        <v>0</v>
      </c>
      <c r="AF1522" s="6">
        <v>0</v>
      </c>
      <c r="AG1522" s="6">
        <v>0</v>
      </c>
      <c r="AH1522" s="6">
        <v>0</v>
      </c>
      <c r="AI1522" s="6">
        <v>0</v>
      </c>
      <c r="AJ1522" s="6">
        <v>0</v>
      </c>
      <c r="AK1522" s="6">
        <v>0</v>
      </c>
      <c r="AL1522" s="6">
        <v>0</v>
      </c>
      <c r="AM1522" s="6">
        <v>0</v>
      </c>
    </row>
    <row r="1523" spans="1:39" ht="45">
      <c r="A1523" s="9"/>
      <c r="B1523" s="38" t="s">
        <v>823</v>
      </c>
      <c r="C1523" s="12" t="s">
        <v>965</v>
      </c>
      <c r="D1523" s="6">
        <v>0</v>
      </c>
      <c r="E1523" s="6">
        <v>0</v>
      </c>
      <c r="F1523" s="6">
        <v>0</v>
      </c>
      <c r="G1523" s="6">
        <v>0</v>
      </c>
      <c r="H1523" s="6">
        <v>0</v>
      </c>
      <c r="I1523" s="6">
        <v>0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  <c r="P1523" s="6">
        <v>0</v>
      </c>
      <c r="Q1523" s="6">
        <v>0</v>
      </c>
      <c r="R1523" s="6">
        <v>0</v>
      </c>
      <c r="S1523" s="6">
        <v>0</v>
      </c>
      <c r="T1523" s="6">
        <v>0</v>
      </c>
      <c r="U1523" s="6">
        <v>0</v>
      </c>
      <c r="V1523" s="6">
        <v>0</v>
      </c>
      <c r="W1523" s="6">
        <v>0</v>
      </c>
      <c r="X1523" s="6">
        <v>0</v>
      </c>
      <c r="Y1523" s="6">
        <v>0</v>
      </c>
      <c r="Z1523" s="6">
        <v>0</v>
      </c>
      <c r="AA1523" s="6">
        <v>0</v>
      </c>
      <c r="AB1523" s="6">
        <v>0</v>
      </c>
      <c r="AC1523" s="6">
        <v>0</v>
      </c>
      <c r="AD1523" s="6">
        <v>0</v>
      </c>
      <c r="AE1523" s="6">
        <v>0</v>
      </c>
      <c r="AF1523" s="6">
        <v>0</v>
      </c>
      <c r="AG1523" s="6">
        <v>0</v>
      </c>
      <c r="AH1523" s="6">
        <v>0</v>
      </c>
      <c r="AI1523" s="6">
        <v>0</v>
      </c>
      <c r="AJ1523" s="6">
        <v>0</v>
      </c>
      <c r="AK1523" s="6">
        <v>0</v>
      </c>
      <c r="AL1523" s="6">
        <v>0</v>
      </c>
      <c r="AM1523" s="6">
        <v>0</v>
      </c>
    </row>
    <row r="1524" spans="1:39" ht="15.75">
      <c r="A1524" s="9"/>
      <c r="B1524" s="32" t="s">
        <v>72</v>
      </c>
      <c r="C1524" s="12"/>
      <c r="D1524" s="6">
        <v>0</v>
      </c>
      <c r="E1524" s="6">
        <v>0</v>
      </c>
      <c r="F1524" s="6">
        <v>0</v>
      </c>
      <c r="G1524" s="6">
        <v>0</v>
      </c>
      <c r="H1524" s="6">
        <v>0</v>
      </c>
      <c r="I1524" s="6">
        <v>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0</v>
      </c>
      <c r="Q1524" s="6">
        <v>0</v>
      </c>
      <c r="R1524" s="6">
        <v>0</v>
      </c>
      <c r="S1524" s="6">
        <v>0</v>
      </c>
      <c r="T1524" s="6">
        <v>0</v>
      </c>
      <c r="U1524" s="6">
        <v>0</v>
      </c>
      <c r="V1524" s="6">
        <v>0</v>
      </c>
      <c r="W1524" s="6">
        <v>0</v>
      </c>
      <c r="X1524" s="6">
        <v>0</v>
      </c>
      <c r="Y1524" s="6">
        <v>0</v>
      </c>
      <c r="Z1524" s="6">
        <v>0</v>
      </c>
      <c r="AA1524" s="6">
        <v>0</v>
      </c>
      <c r="AB1524" s="6">
        <v>0</v>
      </c>
      <c r="AC1524" s="6">
        <v>0</v>
      </c>
      <c r="AD1524" s="6">
        <v>0</v>
      </c>
      <c r="AE1524" s="6">
        <v>0</v>
      </c>
      <c r="AF1524" s="6">
        <v>0</v>
      </c>
      <c r="AG1524" s="6">
        <v>0</v>
      </c>
      <c r="AH1524" s="6">
        <v>0</v>
      </c>
      <c r="AI1524" s="6">
        <v>0</v>
      </c>
      <c r="AJ1524" s="6">
        <v>0</v>
      </c>
      <c r="AK1524" s="6">
        <v>0</v>
      </c>
      <c r="AL1524" s="6">
        <v>0</v>
      </c>
      <c r="AM1524" s="6">
        <v>0</v>
      </c>
    </row>
    <row r="1525" spans="1:39" ht="45">
      <c r="A1525" s="9"/>
      <c r="B1525" s="38" t="s">
        <v>824</v>
      </c>
      <c r="C1525" s="12" t="s">
        <v>965</v>
      </c>
      <c r="D1525" s="6">
        <v>0</v>
      </c>
      <c r="E1525" s="6">
        <v>0</v>
      </c>
      <c r="F1525" s="6">
        <v>0</v>
      </c>
      <c r="G1525" s="6">
        <v>0</v>
      </c>
      <c r="H1525" s="6">
        <v>0</v>
      </c>
      <c r="I1525" s="6">
        <v>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0</v>
      </c>
      <c r="Q1525" s="6">
        <v>0</v>
      </c>
      <c r="R1525" s="6">
        <v>0</v>
      </c>
      <c r="S1525" s="6">
        <v>0</v>
      </c>
      <c r="T1525" s="6">
        <v>0</v>
      </c>
      <c r="U1525" s="6">
        <v>0</v>
      </c>
      <c r="V1525" s="6">
        <v>0</v>
      </c>
      <c r="W1525" s="6">
        <v>0</v>
      </c>
      <c r="X1525" s="6">
        <v>0</v>
      </c>
      <c r="Y1525" s="6">
        <v>0</v>
      </c>
      <c r="Z1525" s="6">
        <v>0</v>
      </c>
      <c r="AA1525" s="6">
        <v>0</v>
      </c>
      <c r="AB1525" s="6">
        <v>0</v>
      </c>
      <c r="AC1525" s="6">
        <v>0</v>
      </c>
      <c r="AD1525" s="6">
        <v>0</v>
      </c>
      <c r="AE1525" s="6">
        <v>0</v>
      </c>
      <c r="AF1525" s="6">
        <v>0</v>
      </c>
      <c r="AG1525" s="6">
        <v>0</v>
      </c>
      <c r="AH1525" s="6">
        <v>0</v>
      </c>
      <c r="AI1525" s="6">
        <v>0</v>
      </c>
      <c r="AJ1525" s="6">
        <v>0</v>
      </c>
      <c r="AK1525" s="6">
        <v>0</v>
      </c>
      <c r="AL1525" s="6">
        <v>0</v>
      </c>
      <c r="AM1525" s="6">
        <v>0</v>
      </c>
    </row>
    <row r="1526" spans="1:39" ht="15.75">
      <c r="A1526" s="9"/>
      <c r="B1526" s="32" t="s">
        <v>199</v>
      </c>
      <c r="C1526" s="12"/>
      <c r="D1526" s="6">
        <v>0</v>
      </c>
      <c r="E1526" s="6">
        <v>0</v>
      </c>
      <c r="F1526" s="6">
        <v>0</v>
      </c>
      <c r="G1526" s="6">
        <v>0</v>
      </c>
      <c r="H1526" s="6">
        <v>0</v>
      </c>
      <c r="I1526" s="6">
        <v>0</v>
      </c>
      <c r="J1526" s="6">
        <v>0</v>
      </c>
      <c r="K1526" s="6">
        <v>0</v>
      </c>
      <c r="L1526" s="6">
        <v>0</v>
      </c>
      <c r="M1526" s="6">
        <v>0</v>
      </c>
      <c r="N1526" s="6">
        <v>0</v>
      </c>
      <c r="O1526" s="6">
        <v>0</v>
      </c>
      <c r="P1526" s="6">
        <v>0</v>
      </c>
      <c r="Q1526" s="6">
        <v>0</v>
      </c>
      <c r="R1526" s="6">
        <v>0</v>
      </c>
      <c r="S1526" s="6">
        <v>0</v>
      </c>
      <c r="T1526" s="6">
        <v>0</v>
      </c>
      <c r="U1526" s="6">
        <v>0</v>
      </c>
      <c r="V1526" s="6">
        <v>0</v>
      </c>
      <c r="W1526" s="6">
        <v>0</v>
      </c>
      <c r="X1526" s="6">
        <v>0</v>
      </c>
      <c r="Y1526" s="6">
        <v>0</v>
      </c>
      <c r="Z1526" s="6">
        <v>0</v>
      </c>
      <c r="AA1526" s="6">
        <v>0</v>
      </c>
      <c r="AB1526" s="6">
        <v>0</v>
      </c>
      <c r="AC1526" s="6">
        <v>0</v>
      </c>
      <c r="AD1526" s="6">
        <v>0</v>
      </c>
      <c r="AE1526" s="6">
        <v>0</v>
      </c>
      <c r="AF1526" s="6">
        <v>0</v>
      </c>
      <c r="AG1526" s="6">
        <v>0</v>
      </c>
      <c r="AH1526" s="6">
        <v>0</v>
      </c>
      <c r="AI1526" s="6">
        <v>0</v>
      </c>
      <c r="AJ1526" s="6">
        <v>0</v>
      </c>
      <c r="AK1526" s="6">
        <v>0</v>
      </c>
      <c r="AL1526" s="6">
        <v>0</v>
      </c>
      <c r="AM1526" s="6">
        <v>0</v>
      </c>
    </row>
    <row r="1527" spans="1:39" ht="15.75">
      <c r="A1527" s="9"/>
      <c r="B1527" s="32" t="s">
        <v>123</v>
      </c>
      <c r="C1527" s="12"/>
      <c r="D1527" s="6">
        <v>0</v>
      </c>
      <c r="E1527" s="6">
        <v>0</v>
      </c>
      <c r="F1527" s="6">
        <v>0</v>
      </c>
      <c r="G1527" s="6">
        <v>0</v>
      </c>
      <c r="H1527" s="6">
        <v>0</v>
      </c>
      <c r="I1527" s="6">
        <v>0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  <c r="P1527" s="6">
        <v>0</v>
      </c>
      <c r="Q1527" s="6">
        <v>0</v>
      </c>
      <c r="R1527" s="6">
        <v>0</v>
      </c>
      <c r="S1527" s="6">
        <v>0</v>
      </c>
      <c r="T1527" s="6">
        <v>0</v>
      </c>
      <c r="U1527" s="6">
        <v>0</v>
      </c>
      <c r="V1527" s="6">
        <v>0</v>
      </c>
      <c r="W1527" s="6">
        <v>0</v>
      </c>
      <c r="X1527" s="6">
        <v>0</v>
      </c>
      <c r="Y1527" s="6">
        <v>0</v>
      </c>
      <c r="Z1527" s="6">
        <v>0</v>
      </c>
      <c r="AA1527" s="6">
        <v>0</v>
      </c>
      <c r="AB1527" s="6">
        <v>0</v>
      </c>
      <c r="AC1527" s="6">
        <v>0</v>
      </c>
      <c r="AD1527" s="6">
        <v>0</v>
      </c>
      <c r="AE1527" s="6">
        <v>0</v>
      </c>
      <c r="AF1527" s="6">
        <v>0</v>
      </c>
      <c r="AG1527" s="6">
        <v>0</v>
      </c>
      <c r="AH1527" s="6">
        <v>0</v>
      </c>
      <c r="AI1527" s="6">
        <v>0</v>
      </c>
      <c r="AJ1527" s="6">
        <v>0</v>
      </c>
      <c r="AK1527" s="6">
        <v>0</v>
      </c>
      <c r="AL1527" s="6">
        <v>0</v>
      </c>
      <c r="AM1527" s="6">
        <v>0</v>
      </c>
    </row>
    <row r="1528" spans="1:39" ht="45">
      <c r="A1528" s="9"/>
      <c r="B1528" s="38" t="s">
        <v>825</v>
      </c>
      <c r="C1528" s="12" t="s">
        <v>966</v>
      </c>
      <c r="D1528" s="6">
        <v>0</v>
      </c>
      <c r="E1528" s="6">
        <v>0</v>
      </c>
      <c r="F1528" s="6">
        <v>0</v>
      </c>
      <c r="G1528" s="6">
        <v>0</v>
      </c>
      <c r="H1528" s="6">
        <v>0</v>
      </c>
      <c r="I1528" s="6">
        <v>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0</v>
      </c>
      <c r="Q1528" s="6">
        <v>0</v>
      </c>
      <c r="R1528" s="6">
        <v>0</v>
      </c>
      <c r="S1528" s="6">
        <v>0</v>
      </c>
      <c r="T1528" s="6">
        <v>0</v>
      </c>
      <c r="U1528" s="6">
        <v>0</v>
      </c>
      <c r="V1528" s="6">
        <v>0</v>
      </c>
      <c r="W1528" s="6">
        <v>0</v>
      </c>
      <c r="X1528" s="6">
        <v>0</v>
      </c>
      <c r="Y1528" s="6">
        <v>0</v>
      </c>
      <c r="Z1528" s="6">
        <v>0</v>
      </c>
      <c r="AA1528" s="6">
        <v>0</v>
      </c>
      <c r="AB1528" s="6">
        <v>0</v>
      </c>
      <c r="AC1528" s="6">
        <v>0</v>
      </c>
      <c r="AD1528" s="6">
        <v>0</v>
      </c>
      <c r="AE1528" s="6">
        <v>0</v>
      </c>
      <c r="AF1528" s="6">
        <v>0</v>
      </c>
      <c r="AG1528" s="6">
        <v>0</v>
      </c>
      <c r="AH1528" s="6">
        <v>0</v>
      </c>
      <c r="AI1528" s="6">
        <v>0</v>
      </c>
      <c r="AJ1528" s="6">
        <v>0</v>
      </c>
      <c r="AK1528" s="6">
        <v>0</v>
      </c>
      <c r="AL1528" s="6">
        <v>0</v>
      </c>
      <c r="AM1528" s="6">
        <v>0</v>
      </c>
    </row>
    <row r="1529" spans="1:39" ht="30">
      <c r="A1529" s="9"/>
      <c r="B1529" s="38" t="s">
        <v>826</v>
      </c>
      <c r="C1529" s="12" t="s">
        <v>966</v>
      </c>
      <c r="D1529" s="6">
        <v>0</v>
      </c>
      <c r="E1529" s="6">
        <v>0</v>
      </c>
      <c r="F1529" s="6">
        <v>0</v>
      </c>
      <c r="G1529" s="6">
        <v>0</v>
      </c>
      <c r="H1529" s="6">
        <v>0</v>
      </c>
      <c r="I1529" s="6">
        <v>0</v>
      </c>
      <c r="J1529" s="6">
        <v>0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  <c r="P1529" s="6">
        <v>0</v>
      </c>
      <c r="Q1529" s="6">
        <v>0</v>
      </c>
      <c r="R1529" s="6">
        <v>0</v>
      </c>
      <c r="S1529" s="6">
        <v>0</v>
      </c>
      <c r="T1529" s="6">
        <v>0</v>
      </c>
      <c r="U1529" s="6">
        <v>0</v>
      </c>
      <c r="V1529" s="6">
        <v>0</v>
      </c>
      <c r="W1529" s="6">
        <v>0</v>
      </c>
      <c r="X1529" s="6">
        <v>0</v>
      </c>
      <c r="Y1529" s="6">
        <v>0</v>
      </c>
      <c r="Z1529" s="6">
        <v>0</v>
      </c>
      <c r="AA1529" s="6">
        <v>0</v>
      </c>
      <c r="AB1529" s="6">
        <v>0</v>
      </c>
      <c r="AC1529" s="6">
        <v>0</v>
      </c>
      <c r="AD1529" s="6">
        <v>0</v>
      </c>
      <c r="AE1529" s="6">
        <v>0</v>
      </c>
      <c r="AF1529" s="6">
        <v>0</v>
      </c>
      <c r="AG1529" s="6">
        <v>0</v>
      </c>
      <c r="AH1529" s="6">
        <v>0</v>
      </c>
      <c r="AI1529" s="6">
        <v>0</v>
      </c>
      <c r="AJ1529" s="6">
        <v>0</v>
      </c>
      <c r="AK1529" s="6">
        <v>0</v>
      </c>
      <c r="AL1529" s="6">
        <v>0</v>
      </c>
      <c r="AM1529" s="6">
        <v>0</v>
      </c>
    </row>
    <row r="1530" spans="1:39" ht="30">
      <c r="A1530" s="9"/>
      <c r="B1530" s="38" t="s">
        <v>827</v>
      </c>
      <c r="C1530" s="12" t="s">
        <v>966</v>
      </c>
      <c r="D1530" s="6">
        <v>0</v>
      </c>
      <c r="E1530" s="6">
        <v>0</v>
      </c>
      <c r="F1530" s="6">
        <v>0</v>
      </c>
      <c r="G1530" s="6">
        <v>0</v>
      </c>
      <c r="H1530" s="6">
        <v>0</v>
      </c>
      <c r="I1530" s="6">
        <v>0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6">
        <v>0</v>
      </c>
      <c r="P1530" s="6">
        <v>0</v>
      </c>
      <c r="Q1530" s="6">
        <v>0</v>
      </c>
      <c r="R1530" s="6">
        <v>0</v>
      </c>
      <c r="S1530" s="6">
        <v>0</v>
      </c>
      <c r="T1530" s="6">
        <v>0</v>
      </c>
      <c r="U1530" s="6">
        <v>0</v>
      </c>
      <c r="V1530" s="6">
        <v>0</v>
      </c>
      <c r="W1530" s="6">
        <v>0</v>
      </c>
      <c r="X1530" s="6">
        <v>0</v>
      </c>
      <c r="Y1530" s="6">
        <v>0</v>
      </c>
      <c r="Z1530" s="6">
        <v>0</v>
      </c>
      <c r="AA1530" s="6">
        <v>0</v>
      </c>
      <c r="AB1530" s="6">
        <v>0</v>
      </c>
      <c r="AC1530" s="6">
        <v>0</v>
      </c>
      <c r="AD1530" s="6">
        <v>0</v>
      </c>
      <c r="AE1530" s="6">
        <v>0</v>
      </c>
      <c r="AF1530" s="6">
        <v>0</v>
      </c>
      <c r="AG1530" s="6">
        <v>0</v>
      </c>
      <c r="AH1530" s="6">
        <v>0</v>
      </c>
      <c r="AI1530" s="6">
        <v>0</v>
      </c>
      <c r="AJ1530" s="6">
        <v>0</v>
      </c>
      <c r="AK1530" s="6">
        <v>0</v>
      </c>
      <c r="AL1530" s="6">
        <v>0</v>
      </c>
      <c r="AM1530" s="6">
        <v>0</v>
      </c>
    </row>
    <row r="1531" spans="1:39" ht="15.75">
      <c r="A1531" s="9"/>
      <c r="B1531" s="32" t="s">
        <v>68</v>
      </c>
      <c r="C1531" s="12"/>
      <c r="D1531" s="6">
        <v>0</v>
      </c>
      <c r="E1531" s="6">
        <v>0</v>
      </c>
      <c r="F1531" s="6">
        <v>0</v>
      </c>
      <c r="G1531" s="6">
        <v>0</v>
      </c>
      <c r="H1531" s="6">
        <v>0</v>
      </c>
      <c r="I1531" s="6">
        <v>0</v>
      </c>
      <c r="J1531" s="6">
        <v>0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  <c r="P1531" s="6">
        <v>0</v>
      </c>
      <c r="Q1531" s="6">
        <v>0</v>
      </c>
      <c r="R1531" s="6">
        <v>0</v>
      </c>
      <c r="S1531" s="6">
        <v>0</v>
      </c>
      <c r="T1531" s="6">
        <v>0</v>
      </c>
      <c r="U1531" s="6">
        <v>0</v>
      </c>
      <c r="V1531" s="6">
        <v>0</v>
      </c>
      <c r="W1531" s="6">
        <v>0</v>
      </c>
      <c r="X1531" s="6">
        <v>0</v>
      </c>
      <c r="Y1531" s="6">
        <v>0</v>
      </c>
      <c r="Z1531" s="6">
        <v>0</v>
      </c>
      <c r="AA1531" s="6">
        <v>0</v>
      </c>
      <c r="AB1531" s="6">
        <v>0</v>
      </c>
      <c r="AC1531" s="6">
        <v>0</v>
      </c>
      <c r="AD1531" s="6">
        <v>0</v>
      </c>
      <c r="AE1531" s="6">
        <v>0</v>
      </c>
      <c r="AF1531" s="6">
        <v>0</v>
      </c>
      <c r="AG1531" s="6">
        <v>0</v>
      </c>
      <c r="AH1531" s="6">
        <v>0</v>
      </c>
      <c r="AI1531" s="6">
        <v>0</v>
      </c>
      <c r="AJ1531" s="6">
        <v>0</v>
      </c>
      <c r="AK1531" s="6">
        <v>0</v>
      </c>
      <c r="AL1531" s="6">
        <v>0</v>
      </c>
      <c r="AM1531" s="6">
        <v>0</v>
      </c>
    </row>
    <row r="1532" spans="1:39" ht="30">
      <c r="A1532" s="9"/>
      <c r="B1532" s="42" t="s">
        <v>828</v>
      </c>
      <c r="C1532" s="12" t="s">
        <v>966</v>
      </c>
      <c r="D1532" s="6">
        <v>0</v>
      </c>
      <c r="E1532" s="6">
        <v>0</v>
      </c>
      <c r="F1532" s="6">
        <v>0</v>
      </c>
      <c r="G1532" s="6">
        <v>0</v>
      </c>
      <c r="H1532" s="6">
        <v>0</v>
      </c>
      <c r="I1532" s="6">
        <v>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0</v>
      </c>
      <c r="Q1532" s="6">
        <v>0</v>
      </c>
      <c r="R1532" s="6">
        <v>0</v>
      </c>
      <c r="S1532" s="6">
        <v>0</v>
      </c>
      <c r="T1532" s="6">
        <v>0</v>
      </c>
      <c r="U1532" s="6">
        <v>0</v>
      </c>
      <c r="V1532" s="6">
        <v>0</v>
      </c>
      <c r="W1532" s="6">
        <v>0</v>
      </c>
      <c r="X1532" s="6">
        <v>0</v>
      </c>
      <c r="Y1532" s="6">
        <v>0</v>
      </c>
      <c r="Z1532" s="6">
        <v>0</v>
      </c>
      <c r="AA1532" s="6">
        <v>0</v>
      </c>
      <c r="AB1532" s="6">
        <v>0</v>
      </c>
      <c r="AC1532" s="6">
        <v>0</v>
      </c>
      <c r="AD1532" s="6">
        <v>0</v>
      </c>
      <c r="AE1532" s="6">
        <v>0</v>
      </c>
      <c r="AF1532" s="6">
        <v>0</v>
      </c>
      <c r="AG1532" s="6">
        <v>0</v>
      </c>
      <c r="AH1532" s="6">
        <v>0</v>
      </c>
      <c r="AI1532" s="6">
        <v>0</v>
      </c>
      <c r="AJ1532" s="6">
        <v>0</v>
      </c>
      <c r="AK1532" s="6">
        <v>0</v>
      </c>
      <c r="AL1532" s="6">
        <v>0</v>
      </c>
      <c r="AM1532" s="6">
        <v>0</v>
      </c>
    </row>
    <row r="1533" spans="1:39" ht="30">
      <c r="A1533" s="9"/>
      <c r="B1533" s="42" t="s">
        <v>829</v>
      </c>
      <c r="C1533" s="12" t="s">
        <v>966</v>
      </c>
      <c r="D1533" s="6">
        <v>0</v>
      </c>
      <c r="E1533" s="6">
        <v>0</v>
      </c>
      <c r="F1533" s="6">
        <v>0</v>
      </c>
      <c r="G1533" s="6">
        <v>0</v>
      </c>
      <c r="H1533" s="6">
        <v>0</v>
      </c>
      <c r="I1533" s="6">
        <v>0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0</v>
      </c>
      <c r="Q1533" s="6">
        <v>0</v>
      </c>
      <c r="R1533" s="6">
        <v>0</v>
      </c>
      <c r="S1533" s="6">
        <v>0</v>
      </c>
      <c r="T1533" s="6">
        <v>0</v>
      </c>
      <c r="U1533" s="6">
        <v>0</v>
      </c>
      <c r="V1533" s="6">
        <v>0</v>
      </c>
      <c r="W1533" s="6">
        <v>0</v>
      </c>
      <c r="X1533" s="6">
        <v>0</v>
      </c>
      <c r="Y1533" s="6">
        <v>0</v>
      </c>
      <c r="Z1533" s="6">
        <v>0</v>
      </c>
      <c r="AA1533" s="6">
        <v>0</v>
      </c>
      <c r="AB1533" s="6">
        <v>0</v>
      </c>
      <c r="AC1533" s="6">
        <v>0</v>
      </c>
      <c r="AD1533" s="6">
        <v>0</v>
      </c>
      <c r="AE1533" s="6">
        <v>0</v>
      </c>
      <c r="AF1533" s="6">
        <v>0</v>
      </c>
      <c r="AG1533" s="6">
        <v>0</v>
      </c>
      <c r="AH1533" s="6">
        <v>0</v>
      </c>
      <c r="AI1533" s="6">
        <v>0</v>
      </c>
      <c r="AJ1533" s="6">
        <v>0</v>
      </c>
      <c r="AK1533" s="6">
        <v>0</v>
      </c>
      <c r="AL1533" s="6">
        <v>0</v>
      </c>
      <c r="AM1533" s="6">
        <v>0</v>
      </c>
    </row>
    <row r="1534" spans="1:39" ht="15.75">
      <c r="A1534" s="9"/>
      <c r="B1534" s="32" t="s">
        <v>69</v>
      </c>
      <c r="C1534" s="12"/>
      <c r="D1534" s="6">
        <v>0</v>
      </c>
      <c r="E1534" s="6">
        <v>0</v>
      </c>
      <c r="F1534" s="6">
        <v>0</v>
      </c>
      <c r="G1534" s="6">
        <v>0</v>
      </c>
      <c r="H1534" s="6">
        <v>0</v>
      </c>
      <c r="I1534" s="6">
        <v>0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0</v>
      </c>
      <c r="Q1534" s="6">
        <v>0</v>
      </c>
      <c r="R1534" s="6">
        <v>0</v>
      </c>
      <c r="S1534" s="6">
        <v>0</v>
      </c>
      <c r="T1534" s="6">
        <v>0</v>
      </c>
      <c r="U1534" s="6">
        <v>0</v>
      </c>
      <c r="V1534" s="6">
        <v>0</v>
      </c>
      <c r="W1534" s="6">
        <v>0</v>
      </c>
      <c r="X1534" s="6">
        <v>0</v>
      </c>
      <c r="Y1534" s="6">
        <v>0</v>
      </c>
      <c r="Z1534" s="6">
        <v>0</v>
      </c>
      <c r="AA1534" s="6">
        <v>0</v>
      </c>
      <c r="AB1534" s="6">
        <v>0</v>
      </c>
      <c r="AC1534" s="6">
        <v>0</v>
      </c>
      <c r="AD1534" s="6">
        <v>0</v>
      </c>
      <c r="AE1534" s="6">
        <v>0</v>
      </c>
      <c r="AF1534" s="6">
        <v>0</v>
      </c>
      <c r="AG1534" s="6">
        <v>0</v>
      </c>
      <c r="AH1534" s="6">
        <v>0</v>
      </c>
      <c r="AI1534" s="6">
        <v>0</v>
      </c>
      <c r="AJ1534" s="6">
        <v>0</v>
      </c>
      <c r="AK1534" s="6">
        <v>0</v>
      </c>
      <c r="AL1534" s="6">
        <v>0</v>
      </c>
      <c r="AM1534" s="6">
        <v>0</v>
      </c>
    </row>
    <row r="1535" spans="1:39" ht="45">
      <c r="A1535" s="9"/>
      <c r="B1535" s="42" t="s">
        <v>830</v>
      </c>
      <c r="C1535" s="12" t="s">
        <v>966</v>
      </c>
      <c r="D1535" s="6">
        <v>0</v>
      </c>
      <c r="E1535" s="6">
        <v>0</v>
      </c>
      <c r="F1535" s="6">
        <v>0</v>
      </c>
      <c r="G1535" s="6">
        <v>0</v>
      </c>
      <c r="H1535" s="6">
        <v>0</v>
      </c>
      <c r="I1535" s="6">
        <v>0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  <c r="P1535" s="6">
        <v>0</v>
      </c>
      <c r="Q1535" s="6">
        <v>0</v>
      </c>
      <c r="R1535" s="6">
        <v>0</v>
      </c>
      <c r="S1535" s="6">
        <v>0</v>
      </c>
      <c r="T1535" s="6">
        <v>0</v>
      </c>
      <c r="U1535" s="6">
        <v>0</v>
      </c>
      <c r="V1535" s="6">
        <v>0</v>
      </c>
      <c r="W1535" s="6">
        <v>0</v>
      </c>
      <c r="X1535" s="6">
        <v>0</v>
      </c>
      <c r="Y1535" s="6">
        <v>0</v>
      </c>
      <c r="Z1535" s="6">
        <v>0</v>
      </c>
      <c r="AA1535" s="6">
        <v>0</v>
      </c>
      <c r="AB1535" s="6">
        <v>0</v>
      </c>
      <c r="AC1535" s="6">
        <v>0</v>
      </c>
      <c r="AD1535" s="6">
        <v>0</v>
      </c>
      <c r="AE1535" s="6">
        <v>0</v>
      </c>
      <c r="AF1535" s="6">
        <v>0</v>
      </c>
      <c r="AG1535" s="6">
        <v>0</v>
      </c>
      <c r="AH1535" s="6">
        <v>0</v>
      </c>
      <c r="AI1535" s="6">
        <v>0</v>
      </c>
      <c r="AJ1535" s="6">
        <v>0</v>
      </c>
      <c r="AK1535" s="6">
        <v>0</v>
      </c>
      <c r="AL1535" s="6">
        <v>0</v>
      </c>
      <c r="AM1535" s="6">
        <v>0</v>
      </c>
    </row>
    <row r="1536" spans="1:39" ht="45">
      <c r="A1536" s="9"/>
      <c r="B1536" s="42" t="s">
        <v>831</v>
      </c>
      <c r="C1536" s="12" t="s">
        <v>966</v>
      </c>
      <c r="D1536" s="6">
        <v>0</v>
      </c>
      <c r="E1536" s="6">
        <v>0</v>
      </c>
      <c r="F1536" s="6">
        <v>0</v>
      </c>
      <c r="G1536" s="6">
        <v>0</v>
      </c>
      <c r="H1536" s="6">
        <v>0</v>
      </c>
      <c r="I1536" s="6">
        <v>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0</v>
      </c>
      <c r="P1536" s="6">
        <v>0</v>
      </c>
      <c r="Q1536" s="6">
        <v>0</v>
      </c>
      <c r="R1536" s="6">
        <v>0</v>
      </c>
      <c r="S1536" s="6">
        <v>0</v>
      </c>
      <c r="T1536" s="6">
        <v>0</v>
      </c>
      <c r="U1536" s="6">
        <v>0</v>
      </c>
      <c r="V1536" s="6">
        <v>0</v>
      </c>
      <c r="W1536" s="6">
        <v>0</v>
      </c>
      <c r="X1536" s="6">
        <v>0</v>
      </c>
      <c r="Y1536" s="6">
        <v>0</v>
      </c>
      <c r="Z1536" s="6">
        <v>0</v>
      </c>
      <c r="AA1536" s="6">
        <v>0</v>
      </c>
      <c r="AB1536" s="6">
        <v>0</v>
      </c>
      <c r="AC1536" s="6">
        <v>0</v>
      </c>
      <c r="AD1536" s="6">
        <v>0</v>
      </c>
      <c r="AE1536" s="6">
        <v>0</v>
      </c>
      <c r="AF1536" s="6">
        <v>0</v>
      </c>
      <c r="AG1536" s="6">
        <v>0</v>
      </c>
      <c r="AH1536" s="6">
        <v>0</v>
      </c>
      <c r="AI1536" s="6">
        <v>0</v>
      </c>
      <c r="AJ1536" s="6">
        <v>0</v>
      </c>
      <c r="AK1536" s="6">
        <v>0</v>
      </c>
      <c r="AL1536" s="6">
        <v>0</v>
      </c>
      <c r="AM1536" s="6">
        <v>0</v>
      </c>
    </row>
    <row r="1537" spans="1:39" ht="15.75">
      <c r="A1537" s="9"/>
      <c r="B1537" s="32" t="s">
        <v>72</v>
      </c>
      <c r="C1537" s="12"/>
      <c r="D1537" s="6">
        <v>0</v>
      </c>
      <c r="E1537" s="6">
        <v>0</v>
      </c>
      <c r="F1537" s="6">
        <v>0</v>
      </c>
      <c r="G1537" s="6">
        <v>0</v>
      </c>
      <c r="H1537" s="6">
        <v>0</v>
      </c>
      <c r="I1537" s="6">
        <v>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0</v>
      </c>
      <c r="Q1537" s="6">
        <v>0</v>
      </c>
      <c r="R1537" s="6">
        <v>0</v>
      </c>
      <c r="S1537" s="6">
        <v>0</v>
      </c>
      <c r="T1537" s="6">
        <v>0</v>
      </c>
      <c r="U1537" s="6">
        <v>0</v>
      </c>
      <c r="V1537" s="6">
        <v>0</v>
      </c>
      <c r="W1537" s="6">
        <v>0</v>
      </c>
      <c r="X1537" s="6">
        <v>0</v>
      </c>
      <c r="Y1537" s="6">
        <v>0</v>
      </c>
      <c r="Z1537" s="6">
        <v>0</v>
      </c>
      <c r="AA1537" s="6">
        <v>0</v>
      </c>
      <c r="AB1537" s="6">
        <v>0</v>
      </c>
      <c r="AC1537" s="6">
        <v>0</v>
      </c>
      <c r="AD1537" s="6">
        <v>0</v>
      </c>
      <c r="AE1537" s="6">
        <v>0</v>
      </c>
      <c r="AF1537" s="6">
        <v>0</v>
      </c>
      <c r="AG1537" s="6">
        <v>0</v>
      </c>
      <c r="AH1537" s="6">
        <v>0</v>
      </c>
      <c r="AI1537" s="6">
        <v>0</v>
      </c>
      <c r="AJ1537" s="6">
        <v>0</v>
      </c>
      <c r="AK1537" s="6">
        <v>0</v>
      </c>
      <c r="AL1537" s="6">
        <v>0</v>
      </c>
      <c r="AM1537" s="6">
        <v>0</v>
      </c>
    </row>
    <row r="1538" spans="1:39" ht="45">
      <c r="A1538" s="9"/>
      <c r="B1538" s="38" t="s">
        <v>832</v>
      </c>
      <c r="C1538" s="12" t="s">
        <v>966</v>
      </c>
      <c r="D1538" s="6">
        <v>0</v>
      </c>
      <c r="E1538" s="6">
        <v>0</v>
      </c>
      <c r="F1538" s="6">
        <v>0</v>
      </c>
      <c r="G1538" s="6">
        <v>0</v>
      </c>
      <c r="H1538" s="6">
        <v>0</v>
      </c>
      <c r="I1538" s="6">
        <v>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0</v>
      </c>
      <c r="Q1538" s="6">
        <v>0</v>
      </c>
      <c r="R1538" s="6">
        <v>0</v>
      </c>
      <c r="S1538" s="6">
        <v>0</v>
      </c>
      <c r="T1538" s="6">
        <v>0</v>
      </c>
      <c r="U1538" s="6">
        <v>0</v>
      </c>
      <c r="V1538" s="6">
        <v>0</v>
      </c>
      <c r="W1538" s="6">
        <v>0</v>
      </c>
      <c r="X1538" s="6">
        <v>0</v>
      </c>
      <c r="Y1538" s="6">
        <v>0</v>
      </c>
      <c r="Z1538" s="6">
        <v>0</v>
      </c>
      <c r="AA1538" s="6">
        <v>0</v>
      </c>
      <c r="AB1538" s="6">
        <v>0</v>
      </c>
      <c r="AC1538" s="6">
        <v>0</v>
      </c>
      <c r="AD1538" s="6">
        <v>0</v>
      </c>
      <c r="AE1538" s="6">
        <v>0</v>
      </c>
      <c r="AF1538" s="6">
        <v>0</v>
      </c>
      <c r="AG1538" s="6">
        <v>0</v>
      </c>
      <c r="AH1538" s="6">
        <v>0</v>
      </c>
      <c r="AI1538" s="6">
        <v>0</v>
      </c>
      <c r="AJ1538" s="6">
        <v>0</v>
      </c>
      <c r="AK1538" s="6">
        <v>0</v>
      </c>
      <c r="AL1538" s="6">
        <v>0</v>
      </c>
      <c r="AM1538" s="6">
        <v>0</v>
      </c>
    </row>
    <row r="1539" spans="1:39" ht="15.75">
      <c r="A1539" s="9"/>
      <c r="B1539" s="32" t="s">
        <v>64</v>
      </c>
      <c r="C1539" s="12"/>
      <c r="D1539" s="6">
        <v>0</v>
      </c>
      <c r="E1539" s="6">
        <v>0</v>
      </c>
      <c r="F1539" s="6">
        <v>0</v>
      </c>
      <c r="G1539" s="6">
        <v>0</v>
      </c>
      <c r="H1539" s="6">
        <v>0</v>
      </c>
      <c r="I1539" s="6">
        <v>0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  <c r="P1539" s="6">
        <v>0</v>
      </c>
      <c r="Q1539" s="6">
        <v>0</v>
      </c>
      <c r="R1539" s="6">
        <v>0</v>
      </c>
      <c r="S1539" s="6">
        <v>0</v>
      </c>
      <c r="T1539" s="6">
        <v>0</v>
      </c>
      <c r="U1539" s="6">
        <v>0</v>
      </c>
      <c r="V1539" s="6">
        <v>0</v>
      </c>
      <c r="W1539" s="6">
        <v>0</v>
      </c>
      <c r="X1539" s="6">
        <v>0</v>
      </c>
      <c r="Y1539" s="6">
        <v>0</v>
      </c>
      <c r="Z1539" s="6">
        <v>0</v>
      </c>
      <c r="AA1539" s="6">
        <v>0</v>
      </c>
      <c r="AB1539" s="6">
        <v>0</v>
      </c>
      <c r="AC1539" s="6">
        <v>0</v>
      </c>
      <c r="AD1539" s="6">
        <v>0</v>
      </c>
      <c r="AE1539" s="6">
        <v>0</v>
      </c>
      <c r="AF1539" s="6">
        <v>0</v>
      </c>
      <c r="AG1539" s="6">
        <v>0</v>
      </c>
      <c r="AH1539" s="6">
        <v>0</v>
      </c>
      <c r="AI1539" s="6">
        <v>0</v>
      </c>
      <c r="AJ1539" s="6">
        <v>0</v>
      </c>
      <c r="AK1539" s="6">
        <v>0</v>
      </c>
      <c r="AL1539" s="6">
        <v>0</v>
      </c>
      <c r="AM1539" s="6">
        <v>0</v>
      </c>
    </row>
    <row r="1540" spans="1:39" ht="45">
      <c r="A1540" s="9"/>
      <c r="B1540" s="38" t="s">
        <v>833</v>
      </c>
      <c r="C1540" s="12" t="s">
        <v>966</v>
      </c>
      <c r="D1540" s="6">
        <v>0</v>
      </c>
      <c r="E1540" s="6">
        <v>0</v>
      </c>
      <c r="F1540" s="6">
        <v>0</v>
      </c>
      <c r="G1540" s="6">
        <v>0</v>
      </c>
      <c r="H1540" s="6">
        <v>0</v>
      </c>
      <c r="I1540" s="6">
        <v>0</v>
      </c>
      <c r="J1540" s="6">
        <v>0</v>
      </c>
      <c r="K1540" s="6">
        <v>0</v>
      </c>
      <c r="L1540" s="6">
        <v>0</v>
      </c>
      <c r="M1540" s="6">
        <v>0</v>
      </c>
      <c r="N1540" s="6">
        <v>0</v>
      </c>
      <c r="O1540" s="6">
        <v>0</v>
      </c>
      <c r="P1540" s="6">
        <v>0</v>
      </c>
      <c r="Q1540" s="6">
        <v>0</v>
      </c>
      <c r="R1540" s="6">
        <v>0</v>
      </c>
      <c r="S1540" s="6">
        <v>0</v>
      </c>
      <c r="T1540" s="6">
        <v>0</v>
      </c>
      <c r="U1540" s="6">
        <v>0</v>
      </c>
      <c r="V1540" s="6">
        <v>0</v>
      </c>
      <c r="W1540" s="6">
        <v>0</v>
      </c>
      <c r="X1540" s="6">
        <v>0</v>
      </c>
      <c r="Y1540" s="6">
        <v>0</v>
      </c>
      <c r="Z1540" s="6">
        <v>0</v>
      </c>
      <c r="AA1540" s="6">
        <v>0</v>
      </c>
      <c r="AB1540" s="6">
        <v>0</v>
      </c>
      <c r="AC1540" s="6">
        <v>0</v>
      </c>
      <c r="AD1540" s="6">
        <v>0</v>
      </c>
      <c r="AE1540" s="6">
        <v>0</v>
      </c>
      <c r="AF1540" s="6">
        <v>0</v>
      </c>
      <c r="AG1540" s="6">
        <v>0</v>
      </c>
      <c r="AH1540" s="6">
        <v>0</v>
      </c>
      <c r="AI1540" s="6">
        <v>0</v>
      </c>
      <c r="AJ1540" s="6">
        <v>0</v>
      </c>
      <c r="AK1540" s="6">
        <v>0</v>
      </c>
      <c r="AL1540" s="6">
        <v>0</v>
      </c>
      <c r="AM1540" s="6">
        <v>0</v>
      </c>
    </row>
    <row r="1541" spans="1:39" ht="15.75">
      <c r="A1541" s="9"/>
      <c r="B1541" s="32" t="s">
        <v>201</v>
      </c>
      <c r="C1541" s="12"/>
      <c r="D1541" s="6">
        <v>0</v>
      </c>
      <c r="E1541" s="6">
        <v>0</v>
      </c>
      <c r="F1541" s="6">
        <v>0</v>
      </c>
      <c r="G1541" s="6">
        <v>0</v>
      </c>
      <c r="H1541" s="6">
        <v>0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0</v>
      </c>
      <c r="Q1541" s="6">
        <v>0</v>
      </c>
      <c r="R1541" s="6">
        <v>0</v>
      </c>
      <c r="S1541" s="6">
        <v>0</v>
      </c>
      <c r="T1541" s="6">
        <v>0</v>
      </c>
      <c r="U1541" s="6">
        <v>0</v>
      </c>
      <c r="V1541" s="6">
        <v>0</v>
      </c>
      <c r="W1541" s="6">
        <v>0</v>
      </c>
      <c r="X1541" s="6">
        <v>0</v>
      </c>
      <c r="Y1541" s="6">
        <v>0</v>
      </c>
      <c r="Z1541" s="6">
        <v>0</v>
      </c>
      <c r="AA1541" s="6">
        <v>0</v>
      </c>
      <c r="AB1541" s="6">
        <v>0</v>
      </c>
      <c r="AC1541" s="6">
        <v>0</v>
      </c>
      <c r="AD1541" s="6">
        <v>0</v>
      </c>
      <c r="AE1541" s="6">
        <v>0</v>
      </c>
      <c r="AF1541" s="6">
        <v>0</v>
      </c>
      <c r="AG1541" s="6">
        <v>0</v>
      </c>
      <c r="AH1541" s="6">
        <v>0</v>
      </c>
      <c r="AI1541" s="6">
        <v>0</v>
      </c>
      <c r="AJ1541" s="6">
        <v>0</v>
      </c>
      <c r="AK1541" s="6">
        <v>0</v>
      </c>
      <c r="AL1541" s="6">
        <v>0</v>
      </c>
      <c r="AM1541" s="6">
        <v>0</v>
      </c>
    </row>
    <row r="1542" spans="1:39" ht="15.75">
      <c r="A1542" s="9"/>
      <c r="B1542" s="32" t="s">
        <v>123</v>
      </c>
      <c r="C1542" s="12"/>
      <c r="D1542" s="6">
        <v>0</v>
      </c>
      <c r="E1542" s="6">
        <v>0</v>
      </c>
      <c r="F1542" s="6">
        <v>0</v>
      </c>
      <c r="G1542" s="6">
        <v>0</v>
      </c>
      <c r="H1542" s="6">
        <v>0</v>
      </c>
      <c r="I1542" s="6">
        <v>0</v>
      </c>
      <c r="J1542" s="6">
        <v>0</v>
      </c>
      <c r="K1542" s="6">
        <v>0</v>
      </c>
      <c r="L1542" s="6">
        <v>0</v>
      </c>
      <c r="M1542" s="6">
        <v>0</v>
      </c>
      <c r="N1542" s="6">
        <v>0</v>
      </c>
      <c r="O1542" s="6">
        <v>0</v>
      </c>
      <c r="P1542" s="6">
        <v>0</v>
      </c>
      <c r="Q1542" s="6">
        <v>0</v>
      </c>
      <c r="R1542" s="6">
        <v>0</v>
      </c>
      <c r="S1542" s="6">
        <v>0</v>
      </c>
      <c r="T1542" s="6">
        <v>0</v>
      </c>
      <c r="U1542" s="6">
        <v>0</v>
      </c>
      <c r="V1542" s="6">
        <v>0</v>
      </c>
      <c r="W1542" s="6">
        <v>0</v>
      </c>
      <c r="X1542" s="6">
        <v>0</v>
      </c>
      <c r="Y1542" s="6">
        <v>0</v>
      </c>
      <c r="Z1542" s="6">
        <v>0</v>
      </c>
      <c r="AA1542" s="6">
        <v>0</v>
      </c>
      <c r="AB1542" s="6">
        <v>0</v>
      </c>
      <c r="AC1542" s="6">
        <v>0</v>
      </c>
      <c r="AD1542" s="6">
        <v>0</v>
      </c>
      <c r="AE1542" s="6">
        <v>0</v>
      </c>
      <c r="AF1542" s="6">
        <v>0</v>
      </c>
      <c r="AG1542" s="6">
        <v>0</v>
      </c>
      <c r="AH1542" s="6">
        <v>0</v>
      </c>
      <c r="AI1542" s="6">
        <v>0</v>
      </c>
      <c r="AJ1542" s="6">
        <v>0</v>
      </c>
      <c r="AK1542" s="6">
        <v>0</v>
      </c>
      <c r="AL1542" s="6">
        <v>0</v>
      </c>
      <c r="AM1542" s="6">
        <v>0</v>
      </c>
    </row>
    <row r="1543" spans="1:39" ht="45">
      <c r="A1543" s="9"/>
      <c r="B1543" s="38" t="s">
        <v>834</v>
      </c>
      <c r="C1543" s="12" t="s">
        <v>967</v>
      </c>
      <c r="D1543" s="6">
        <v>0</v>
      </c>
      <c r="E1543" s="6">
        <v>0</v>
      </c>
      <c r="F1543" s="6">
        <v>0</v>
      </c>
      <c r="G1543" s="6">
        <v>0</v>
      </c>
      <c r="H1543" s="6">
        <v>0</v>
      </c>
      <c r="I1543" s="6">
        <v>0</v>
      </c>
      <c r="J1543" s="6">
        <v>0</v>
      </c>
      <c r="K1543" s="6">
        <v>0</v>
      </c>
      <c r="L1543" s="6">
        <v>0</v>
      </c>
      <c r="M1543" s="6">
        <v>0</v>
      </c>
      <c r="N1543" s="6">
        <v>0</v>
      </c>
      <c r="O1543" s="6">
        <v>0</v>
      </c>
      <c r="P1543" s="6">
        <v>0</v>
      </c>
      <c r="Q1543" s="6">
        <v>0</v>
      </c>
      <c r="R1543" s="6">
        <v>0</v>
      </c>
      <c r="S1543" s="6">
        <v>0</v>
      </c>
      <c r="T1543" s="6">
        <v>0</v>
      </c>
      <c r="U1543" s="6">
        <v>0</v>
      </c>
      <c r="V1543" s="6">
        <v>0</v>
      </c>
      <c r="W1543" s="6">
        <v>0</v>
      </c>
      <c r="X1543" s="6">
        <v>0</v>
      </c>
      <c r="Y1543" s="6">
        <v>0</v>
      </c>
      <c r="Z1543" s="6">
        <v>0</v>
      </c>
      <c r="AA1543" s="6">
        <v>0</v>
      </c>
      <c r="AB1543" s="6">
        <v>0</v>
      </c>
      <c r="AC1543" s="6">
        <v>0</v>
      </c>
      <c r="AD1543" s="6">
        <v>0</v>
      </c>
      <c r="AE1543" s="6">
        <v>0</v>
      </c>
      <c r="AF1543" s="6">
        <v>0</v>
      </c>
      <c r="AG1543" s="6">
        <v>0</v>
      </c>
      <c r="AH1543" s="6">
        <v>0</v>
      </c>
      <c r="AI1543" s="6">
        <v>0</v>
      </c>
      <c r="AJ1543" s="6">
        <v>0</v>
      </c>
      <c r="AK1543" s="6">
        <v>0</v>
      </c>
      <c r="AL1543" s="6">
        <v>0</v>
      </c>
      <c r="AM1543" s="6">
        <v>0</v>
      </c>
    </row>
    <row r="1544" spans="1:39" ht="30">
      <c r="A1544" s="9"/>
      <c r="B1544" s="38" t="s">
        <v>835</v>
      </c>
      <c r="C1544" s="12" t="s">
        <v>967</v>
      </c>
      <c r="D1544" s="6">
        <v>0</v>
      </c>
      <c r="E1544" s="6">
        <v>0</v>
      </c>
      <c r="F1544" s="6">
        <v>0</v>
      </c>
      <c r="G1544" s="6">
        <v>0</v>
      </c>
      <c r="H1544" s="6">
        <v>0</v>
      </c>
      <c r="I1544" s="6">
        <v>0</v>
      </c>
      <c r="J1544" s="6">
        <v>0</v>
      </c>
      <c r="K1544" s="6">
        <v>0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  <c r="S1544" s="6">
        <v>0</v>
      </c>
      <c r="T1544" s="6">
        <v>0</v>
      </c>
      <c r="U1544" s="6">
        <v>0</v>
      </c>
      <c r="V1544" s="6">
        <v>0</v>
      </c>
      <c r="W1544" s="6">
        <v>0</v>
      </c>
      <c r="X1544" s="6">
        <v>0</v>
      </c>
      <c r="Y1544" s="6">
        <v>0</v>
      </c>
      <c r="Z1544" s="6">
        <v>0</v>
      </c>
      <c r="AA1544" s="6">
        <v>0</v>
      </c>
      <c r="AB1544" s="6">
        <v>0</v>
      </c>
      <c r="AC1544" s="6">
        <v>0</v>
      </c>
      <c r="AD1544" s="6">
        <v>0</v>
      </c>
      <c r="AE1544" s="6">
        <v>0</v>
      </c>
      <c r="AF1544" s="6">
        <v>0</v>
      </c>
      <c r="AG1544" s="6">
        <v>0</v>
      </c>
      <c r="AH1544" s="6">
        <v>0</v>
      </c>
      <c r="AI1544" s="6">
        <v>0</v>
      </c>
      <c r="AJ1544" s="6">
        <v>0</v>
      </c>
      <c r="AK1544" s="6">
        <v>0</v>
      </c>
      <c r="AL1544" s="6">
        <v>0</v>
      </c>
      <c r="AM1544" s="6">
        <v>0</v>
      </c>
    </row>
    <row r="1545" spans="1:39" ht="30">
      <c r="A1545" s="9"/>
      <c r="B1545" s="38" t="s">
        <v>836</v>
      </c>
      <c r="C1545" s="12" t="s">
        <v>967</v>
      </c>
      <c r="D1545" s="6">
        <v>0</v>
      </c>
      <c r="E1545" s="6">
        <v>0</v>
      </c>
      <c r="F1545" s="6">
        <v>0</v>
      </c>
      <c r="G1545" s="6">
        <v>0</v>
      </c>
      <c r="H1545" s="6">
        <v>0</v>
      </c>
      <c r="I1545" s="6">
        <v>0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  <c r="P1545" s="6">
        <v>0</v>
      </c>
      <c r="Q1545" s="6">
        <v>0</v>
      </c>
      <c r="R1545" s="6">
        <v>0</v>
      </c>
      <c r="S1545" s="6">
        <v>0</v>
      </c>
      <c r="T1545" s="6">
        <v>0</v>
      </c>
      <c r="U1545" s="6">
        <v>0</v>
      </c>
      <c r="V1545" s="6">
        <v>0</v>
      </c>
      <c r="W1545" s="6">
        <v>0</v>
      </c>
      <c r="X1545" s="6">
        <v>0</v>
      </c>
      <c r="Y1545" s="6">
        <v>0</v>
      </c>
      <c r="Z1545" s="6">
        <v>0</v>
      </c>
      <c r="AA1545" s="6">
        <v>0</v>
      </c>
      <c r="AB1545" s="6">
        <v>0</v>
      </c>
      <c r="AC1545" s="6">
        <v>0</v>
      </c>
      <c r="AD1545" s="6">
        <v>0</v>
      </c>
      <c r="AE1545" s="6">
        <v>0</v>
      </c>
      <c r="AF1545" s="6">
        <v>0</v>
      </c>
      <c r="AG1545" s="6">
        <v>0</v>
      </c>
      <c r="AH1545" s="6">
        <v>0</v>
      </c>
      <c r="AI1545" s="6">
        <v>0</v>
      </c>
      <c r="AJ1545" s="6">
        <v>0</v>
      </c>
      <c r="AK1545" s="6">
        <v>0</v>
      </c>
      <c r="AL1545" s="6">
        <v>0</v>
      </c>
      <c r="AM1545" s="6">
        <v>0</v>
      </c>
    </row>
    <row r="1546" spans="1:39" ht="15.75">
      <c r="A1546" s="9"/>
      <c r="B1546" s="32" t="s">
        <v>68</v>
      </c>
      <c r="C1546" s="12"/>
      <c r="D1546" s="6">
        <v>0</v>
      </c>
      <c r="E1546" s="6">
        <v>0</v>
      </c>
      <c r="F1546" s="6">
        <v>0</v>
      </c>
      <c r="G1546" s="6">
        <v>0</v>
      </c>
      <c r="H1546" s="6">
        <v>0</v>
      </c>
      <c r="I1546" s="6">
        <v>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0</v>
      </c>
      <c r="Q1546" s="6">
        <v>0</v>
      </c>
      <c r="R1546" s="6">
        <v>0</v>
      </c>
      <c r="S1546" s="6">
        <v>0</v>
      </c>
      <c r="T1546" s="6">
        <v>0</v>
      </c>
      <c r="U1546" s="6">
        <v>0</v>
      </c>
      <c r="V1546" s="6">
        <v>0</v>
      </c>
      <c r="W1546" s="6">
        <v>0</v>
      </c>
      <c r="X1546" s="6">
        <v>0</v>
      </c>
      <c r="Y1546" s="6">
        <v>0</v>
      </c>
      <c r="Z1546" s="6">
        <v>0</v>
      </c>
      <c r="AA1546" s="6">
        <v>0</v>
      </c>
      <c r="AB1546" s="6">
        <v>0</v>
      </c>
      <c r="AC1546" s="6">
        <v>0</v>
      </c>
      <c r="AD1546" s="6">
        <v>0</v>
      </c>
      <c r="AE1546" s="6">
        <v>0</v>
      </c>
      <c r="AF1546" s="6">
        <v>0</v>
      </c>
      <c r="AG1546" s="6">
        <v>0</v>
      </c>
      <c r="AH1546" s="6">
        <v>0</v>
      </c>
      <c r="AI1546" s="6">
        <v>0</v>
      </c>
      <c r="AJ1546" s="6">
        <v>0</v>
      </c>
      <c r="AK1546" s="6">
        <v>0</v>
      </c>
      <c r="AL1546" s="6">
        <v>0</v>
      </c>
      <c r="AM1546" s="6">
        <v>0</v>
      </c>
    </row>
    <row r="1547" spans="1:39" ht="30">
      <c r="A1547" s="9"/>
      <c r="B1547" s="42" t="s">
        <v>837</v>
      </c>
      <c r="C1547" s="12" t="s">
        <v>967</v>
      </c>
      <c r="D1547" s="6">
        <v>0</v>
      </c>
      <c r="E1547" s="6">
        <v>0</v>
      </c>
      <c r="F1547" s="6">
        <v>0</v>
      </c>
      <c r="G1547" s="6">
        <v>0</v>
      </c>
      <c r="H1547" s="6">
        <v>0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0</v>
      </c>
      <c r="Q1547" s="6">
        <v>0</v>
      </c>
      <c r="R1547" s="6">
        <v>0</v>
      </c>
      <c r="S1547" s="6">
        <v>0</v>
      </c>
      <c r="T1547" s="6">
        <v>0</v>
      </c>
      <c r="U1547" s="6">
        <v>0</v>
      </c>
      <c r="V1547" s="6">
        <v>0</v>
      </c>
      <c r="W1547" s="6">
        <v>0</v>
      </c>
      <c r="X1547" s="6">
        <v>0</v>
      </c>
      <c r="Y1547" s="6">
        <v>0</v>
      </c>
      <c r="Z1547" s="6">
        <v>0</v>
      </c>
      <c r="AA1547" s="6">
        <v>0</v>
      </c>
      <c r="AB1547" s="6">
        <v>0</v>
      </c>
      <c r="AC1547" s="6">
        <v>0</v>
      </c>
      <c r="AD1547" s="6">
        <v>0</v>
      </c>
      <c r="AE1547" s="6">
        <v>0</v>
      </c>
      <c r="AF1547" s="6">
        <v>0</v>
      </c>
      <c r="AG1547" s="6">
        <v>0</v>
      </c>
      <c r="AH1547" s="6">
        <v>0</v>
      </c>
      <c r="AI1547" s="6">
        <v>0</v>
      </c>
      <c r="AJ1547" s="6">
        <v>0</v>
      </c>
      <c r="AK1547" s="6">
        <v>0</v>
      </c>
      <c r="AL1547" s="6">
        <v>0</v>
      </c>
      <c r="AM1547" s="6">
        <v>0</v>
      </c>
    </row>
    <row r="1548" spans="1:39" ht="30" customHeight="1">
      <c r="A1548" s="9"/>
      <c r="B1548" s="42" t="s">
        <v>838</v>
      </c>
      <c r="C1548" s="12" t="s">
        <v>967</v>
      </c>
      <c r="D1548" s="6">
        <v>0</v>
      </c>
      <c r="E1548" s="6">
        <v>0</v>
      </c>
      <c r="F1548" s="6">
        <v>0</v>
      </c>
      <c r="G1548" s="6">
        <v>0</v>
      </c>
      <c r="H1548" s="6">
        <v>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0</v>
      </c>
      <c r="Q1548" s="6">
        <v>0</v>
      </c>
      <c r="R1548" s="6">
        <v>0</v>
      </c>
      <c r="S1548" s="6">
        <v>0</v>
      </c>
      <c r="T1548" s="6">
        <v>0</v>
      </c>
      <c r="U1548" s="6">
        <v>0</v>
      </c>
      <c r="V1548" s="6">
        <v>0</v>
      </c>
      <c r="W1548" s="6">
        <v>0</v>
      </c>
      <c r="X1548" s="6">
        <v>0</v>
      </c>
      <c r="Y1548" s="6">
        <v>0</v>
      </c>
      <c r="Z1548" s="6">
        <v>0</v>
      </c>
      <c r="AA1548" s="6">
        <v>0</v>
      </c>
      <c r="AB1548" s="6">
        <v>0</v>
      </c>
      <c r="AC1548" s="6">
        <v>0</v>
      </c>
      <c r="AD1548" s="6">
        <v>0</v>
      </c>
      <c r="AE1548" s="6">
        <v>0</v>
      </c>
      <c r="AF1548" s="6">
        <v>0</v>
      </c>
      <c r="AG1548" s="6">
        <v>0</v>
      </c>
      <c r="AH1548" s="6">
        <v>0</v>
      </c>
      <c r="AI1548" s="6">
        <v>0</v>
      </c>
      <c r="AJ1548" s="6">
        <v>0</v>
      </c>
      <c r="AK1548" s="6">
        <v>0</v>
      </c>
      <c r="AL1548" s="6">
        <v>0</v>
      </c>
      <c r="AM1548" s="6">
        <v>0</v>
      </c>
    </row>
    <row r="1549" spans="1:39" ht="15.75">
      <c r="A1549" s="9"/>
      <c r="B1549" s="32" t="s">
        <v>69</v>
      </c>
      <c r="C1549" s="12"/>
      <c r="D1549" s="6">
        <v>0</v>
      </c>
      <c r="E1549" s="6">
        <v>0</v>
      </c>
      <c r="F1549" s="6">
        <v>0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  <c r="R1549" s="6">
        <v>0</v>
      </c>
      <c r="S1549" s="6">
        <v>0</v>
      </c>
      <c r="T1549" s="6">
        <v>0</v>
      </c>
      <c r="U1549" s="6">
        <v>0</v>
      </c>
      <c r="V1549" s="6">
        <v>0</v>
      </c>
      <c r="W1549" s="6">
        <v>0</v>
      </c>
      <c r="X1549" s="6">
        <v>0</v>
      </c>
      <c r="Y1549" s="6">
        <v>0</v>
      </c>
      <c r="Z1549" s="6">
        <v>0</v>
      </c>
      <c r="AA1549" s="6">
        <v>0</v>
      </c>
      <c r="AB1549" s="6">
        <v>0</v>
      </c>
      <c r="AC1549" s="6">
        <v>0</v>
      </c>
      <c r="AD1549" s="6">
        <v>0</v>
      </c>
      <c r="AE1549" s="6">
        <v>0</v>
      </c>
      <c r="AF1549" s="6">
        <v>0</v>
      </c>
      <c r="AG1549" s="6">
        <v>0</v>
      </c>
      <c r="AH1549" s="6">
        <v>0</v>
      </c>
      <c r="AI1549" s="6">
        <v>0</v>
      </c>
      <c r="AJ1549" s="6">
        <v>0</v>
      </c>
      <c r="AK1549" s="6">
        <v>0</v>
      </c>
      <c r="AL1549" s="6">
        <v>0</v>
      </c>
      <c r="AM1549" s="6">
        <v>0</v>
      </c>
    </row>
    <row r="1550" spans="1:39" ht="45">
      <c r="A1550" s="9"/>
      <c r="B1550" s="42" t="s">
        <v>839</v>
      </c>
      <c r="C1550" s="12" t="s">
        <v>967</v>
      </c>
      <c r="D1550" s="6">
        <v>0</v>
      </c>
      <c r="E1550" s="6">
        <v>0</v>
      </c>
      <c r="F1550" s="6">
        <v>0</v>
      </c>
      <c r="G1550" s="6">
        <v>0</v>
      </c>
      <c r="H1550" s="6">
        <v>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0</v>
      </c>
      <c r="Q1550" s="6">
        <v>0</v>
      </c>
      <c r="R1550" s="6">
        <v>0</v>
      </c>
      <c r="S1550" s="6">
        <v>0</v>
      </c>
      <c r="T1550" s="6">
        <v>0</v>
      </c>
      <c r="U1550" s="6">
        <v>0</v>
      </c>
      <c r="V1550" s="6">
        <v>0</v>
      </c>
      <c r="W1550" s="6">
        <v>0</v>
      </c>
      <c r="X1550" s="6">
        <v>0</v>
      </c>
      <c r="Y1550" s="6">
        <v>0</v>
      </c>
      <c r="Z1550" s="6">
        <v>0</v>
      </c>
      <c r="AA1550" s="6">
        <v>0</v>
      </c>
      <c r="AB1550" s="6">
        <v>0</v>
      </c>
      <c r="AC1550" s="6">
        <v>0</v>
      </c>
      <c r="AD1550" s="6">
        <v>0</v>
      </c>
      <c r="AE1550" s="6">
        <v>0</v>
      </c>
      <c r="AF1550" s="6">
        <v>0</v>
      </c>
      <c r="AG1550" s="6">
        <v>0</v>
      </c>
      <c r="AH1550" s="6">
        <v>0</v>
      </c>
      <c r="AI1550" s="6">
        <v>0</v>
      </c>
      <c r="AJ1550" s="6">
        <v>0</v>
      </c>
      <c r="AK1550" s="6">
        <v>0</v>
      </c>
      <c r="AL1550" s="6">
        <v>0</v>
      </c>
      <c r="AM1550" s="6">
        <v>0</v>
      </c>
    </row>
    <row r="1551" spans="1:39" ht="45">
      <c r="A1551" s="9"/>
      <c r="B1551" s="42" t="s">
        <v>840</v>
      </c>
      <c r="C1551" s="12" t="s">
        <v>967</v>
      </c>
      <c r="D1551" s="6">
        <v>0</v>
      </c>
      <c r="E1551" s="6">
        <v>0</v>
      </c>
      <c r="F1551" s="6">
        <v>0</v>
      </c>
      <c r="G1551" s="6">
        <v>0</v>
      </c>
      <c r="H1551" s="6">
        <v>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0</v>
      </c>
      <c r="Q1551" s="6">
        <v>0</v>
      </c>
      <c r="R1551" s="6">
        <v>0</v>
      </c>
      <c r="S1551" s="6">
        <v>0</v>
      </c>
      <c r="T1551" s="6">
        <v>0</v>
      </c>
      <c r="U1551" s="6">
        <v>0</v>
      </c>
      <c r="V1551" s="6">
        <v>0</v>
      </c>
      <c r="W1551" s="6">
        <v>0</v>
      </c>
      <c r="X1551" s="6">
        <v>0</v>
      </c>
      <c r="Y1551" s="6">
        <v>0</v>
      </c>
      <c r="Z1551" s="6">
        <v>0</v>
      </c>
      <c r="AA1551" s="6">
        <v>0</v>
      </c>
      <c r="AB1551" s="6">
        <v>0</v>
      </c>
      <c r="AC1551" s="6">
        <v>0</v>
      </c>
      <c r="AD1551" s="6">
        <v>0</v>
      </c>
      <c r="AE1551" s="6">
        <v>0</v>
      </c>
      <c r="AF1551" s="6">
        <v>0</v>
      </c>
      <c r="AG1551" s="6">
        <v>0</v>
      </c>
      <c r="AH1551" s="6">
        <v>0</v>
      </c>
      <c r="AI1551" s="6">
        <v>0</v>
      </c>
      <c r="AJ1551" s="6">
        <v>0</v>
      </c>
      <c r="AK1551" s="6">
        <v>0</v>
      </c>
      <c r="AL1551" s="6">
        <v>0</v>
      </c>
      <c r="AM1551" s="6">
        <v>0</v>
      </c>
    </row>
    <row r="1552" spans="1:39" ht="15.75">
      <c r="A1552" s="9"/>
      <c r="B1552" s="32" t="s">
        <v>72</v>
      </c>
      <c r="C1552" s="12"/>
      <c r="D1552" s="6">
        <v>0</v>
      </c>
      <c r="E1552" s="6">
        <v>0</v>
      </c>
      <c r="F1552" s="6">
        <v>0</v>
      </c>
      <c r="G1552" s="6">
        <v>0</v>
      </c>
      <c r="H1552" s="6">
        <v>0</v>
      </c>
      <c r="I1552" s="6">
        <v>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0</v>
      </c>
      <c r="Q1552" s="6">
        <v>0</v>
      </c>
      <c r="R1552" s="6">
        <v>0</v>
      </c>
      <c r="S1552" s="6">
        <v>0</v>
      </c>
      <c r="T1552" s="6">
        <v>0</v>
      </c>
      <c r="U1552" s="6">
        <v>0</v>
      </c>
      <c r="V1552" s="6">
        <v>0</v>
      </c>
      <c r="W1552" s="6">
        <v>0</v>
      </c>
      <c r="X1552" s="6">
        <v>0</v>
      </c>
      <c r="Y1552" s="6">
        <v>0</v>
      </c>
      <c r="Z1552" s="6">
        <v>0</v>
      </c>
      <c r="AA1552" s="6">
        <v>0</v>
      </c>
      <c r="AB1552" s="6">
        <v>0</v>
      </c>
      <c r="AC1552" s="6">
        <v>0</v>
      </c>
      <c r="AD1552" s="6">
        <v>0</v>
      </c>
      <c r="AE1552" s="6">
        <v>0</v>
      </c>
      <c r="AF1552" s="6">
        <v>0</v>
      </c>
      <c r="AG1552" s="6">
        <v>0</v>
      </c>
      <c r="AH1552" s="6">
        <v>0</v>
      </c>
      <c r="AI1552" s="6">
        <v>0</v>
      </c>
      <c r="AJ1552" s="6">
        <v>0</v>
      </c>
      <c r="AK1552" s="6">
        <v>0</v>
      </c>
      <c r="AL1552" s="6">
        <v>0</v>
      </c>
      <c r="AM1552" s="6">
        <v>0</v>
      </c>
    </row>
    <row r="1553" spans="1:39" ht="45">
      <c r="A1553" s="9"/>
      <c r="B1553" s="38" t="s">
        <v>841</v>
      </c>
      <c r="C1553" s="12" t="s">
        <v>967</v>
      </c>
      <c r="D1553" s="6">
        <v>0</v>
      </c>
      <c r="E1553" s="6">
        <v>0</v>
      </c>
      <c r="F1553" s="6">
        <v>0</v>
      </c>
      <c r="G1553" s="6">
        <v>0</v>
      </c>
      <c r="H1553" s="6">
        <v>0</v>
      </c>
      <c r="I1553" s="6">
        <v>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0</v>
      </c>
      <c r="Q1553" s="6">
        <v>0</v>
      </c>
      <c r="R1553" s="6">
        <v>0</v>
      </c>
      <c r="S1553" s="6">
        <v>0</v>
      </c>
      <c r="T1553" s="6">
        <v>0</v>
      </c>
      <c r="U1553" s="6">
        <v>0</v>
      </c>
      <c r="V1553" s="6">
        <v>0</v>
      </c>
      <c r="W1553" s="6">
        <v>0</v>
      </c>
      <c r="X1553" s="6">
        <v>0</v>
      </c>
      <c r="Y1553" s="6">
        <v>0</v>
      </c>
      <c r="Z1553" s="6">
        <v>0</v>
      </c>
      <c r="AA1553" s="6">
        <v>0</v>
      </c>
      <c r="AB1553" s="6">
        <v>0</v>
      </c>
      <c r="AC1553" s="6">
        <v>0</v>
      </c>
      <c r="AD1553" s="6">
        <v>0</v>
      </c>
      <c r="AE1553" s="6">
        <v>0</v>
      </c>
      <c r="AF1553" s="6">
        <v>0</v>
      </c>
      <c r="AG1553" s="6">
        <v>0</v>
      </c>
      <c r="AH1553" s="6">
        <v>0</v>
      </c>
      <c r="AI1553" s="6">
        <v>0</v>
      </c>
      <c r="AJ1553" s="6">
        <v>0</v>
      </c>
      <c r="AK1553" s="6">
        <v>0</v>
      </c>
      <c r="AL1553" s="6">
        <v>0</v>
      </c>
      <c r="AM1553" s="6">
        <v>0</v>
      </c>
    </row>
    <row r="1554" spans="1:39" ht="31.5">
      <c r="A1554" s="9" t="s">
        <v>101</v>
      </c>
      <c r="B1554" s="39" t="s">
        <v>102</v>
      </c>
      <c r="C1554" s="12"/>
      <c r="D1554" s="6">
        <v>0</v>
      </c>
      <c r="E1554" s="6">
        <v>0</v>
      </c>
      <c r="F1554" s="6">
        <v>0</v>
      </c>
      <c r="G1554" s="6">
        <v>0</v>
      </c>
      <c r="H1554" s="6">
        <v>0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0</v>
      </c>
      <c r="O1554" s="6">
        <v>0</v>
      </c>
      <c r="P1554" s="6">
        <v>0</v>
      </c>
      <c r="Q1554" s="6">
        <v>0</v>
      </c>
      <c r="R1554" s="6">
        <v>0</v>
      </c>
      <c r="S1554" s="6">
        <v>0</v>
      </c>
      <c r="T1554" s="6">
        <v>0</v>
      </c>
      <c r="U1554" s="6">
        <v>0</v>
      </c>
      <c r="V1554" s="6">
        <v>0</v>
      </c>
      <c r="W1554" s="6">
        <v>0</v>
      </c>
      <c r="X1554" s="6">
        <v>0</v>
      </c>
      <c r="Y1554" s="6">
        <v>0</v>
      </c>
      <c r="Z1554" s="6">
        <v>0</v>
      </c>
      <c r="AA1554" s="6">
        <v>0</v>
      </c>
      <c r="AB1554" s="6">
        <v>0</v>
      </c>
      <c r="AC1554" s="6">
        <v>0</v>
      </c>
      <c r="AD1554" s="6">
        <v>0</v>
      </c>
      <c r="AE1554" s="6">
        <v>0</v>
      </c>
      <c r="AF1554" s="6">
        <v>0</v>
      </c>
      <c r="AG1554" s="6">
        <v>0</v>
      </c>
      <c r="AH1554" s="6">
        <v>0</v>
      </c>
      <c r="AI1554" s="6">
        <v>0</v>
      </c>
      <c r="AJ1554" s="6">
        <v>0</v>
      </c>
      <c r="AK1554" s="6">
        <v>0</v>
      </c>
      <c r="AL1554" s="6">
        <v>0</v>
      </c>
      <c r="AM1554" s="6">
        <v>0</v>
      </c>
    </row>
    <row r="1555" spans="1:39" ht="31.5">
      <c r="A1555" s="9" t="s">
        <v>103</v>
      </c>
      <c r="B1555" s="39" t="s">
        <v>104</v>
      </c>
      <c r="C1555" s="12"/>
      <c r="D1555" s="6">
        <v>0</v>
      </c>
      <c r="E1555" s="6">
        <v>0</v>
      </c>
      <c r="F1555" s="6">
        <v>0</v>
      </c>
      <c r="G1555" s="6">
        <v>0</v>
      </c>
      <c r="H1555" s="6">
        <v>0</v>
      </c>
      <c r="I1555" s="6">
        <v>0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  <c r="P1555" s="6">
        <v>0</v>
      </c>
      <c r="Q1555" s="6">
        <v>0</v>
      </c>
      <c r="R1555" s="6">
        <v>0</v>
      </c>
      <c r="S1555" s="6">
        <v>0</v>
      </c>
      <c r="T1555" s="6">
        <v>0</v>
      </c>
      <c r="U1555" s="6">
        <v>0</v>
      </c>
      <c r="V1555" s="6">
        <v>0</v>
      </c>
      <c r="W1555" s="6">
        <v>0</v>
      </c>
      <c r="X1555" s="6">
        <v>0</v>
      </c>
      <c r="Y1555" s="6">
        <v>0</v>
      </c>
      <c r="Z1555" s="6">
        <v>0</v>
      </c>
      <c r="AA1555" s="6">
        <v>0</v>
      </c>
      <c r="AB1555" s="6">
        <v>0</v>
      </c>
      <c r="AC1555" s="6">
        <v>0</v>
      </c>
      <c r="AD1555" s="6">
        <v>0</v>
      </c>
      <c r="AE1555" s="6">
        <v>0</v>
      </c>
      <c r="AF1555" s="6">
        <v>0</v>
      </c>
      <c r="AG1555" s="6">
        <v>0</v>
      </c>
      <c r="AH1555" s="6">
        <v>0</v>
      </c>
      <c r="AI1555" s="6">
        <v>0</v>
      </c>
      <c r="AJ1555" s="6">
        <v>0</v>
      </c>
      <c r="AK1555" s="6">
        <v>0</v>
      </c>
      <c r="AL1555" s="6">
        <v>0</v>
      </c>
      <c r="AM1555" s="6">
        <v>0</v>
      </c>
    </row>
    <row r="1556" spans="1:39" ht="31.5">
      <c r="A1556" s="2" t="s">
        <v>105</v>
      </c>
      <c r="B1556" s="39" t="s">
        <v>106</v>
      </c>
      <c r="C1556" s="7" t="s">
        <v>994</v>
      </c>
      <c r="D1556" s="6">
        <f>D1558</f>
        <v>0</v>
      </c>
      <c r="E1556" s="6">
        <f t="shared" ref="E1556:AM1556" si="67">E1558</f>
        <v>0</v>
      </c>
      <c r="F1556" s="6">
        <f t="shared" si="67"/>
        <v>0</v>
      </c>
      <c r="G1556" s="6">
        <f t="shared" si="67"/>
        <v>0</v>
      </c>
      <c r="H1556" s="6">
        <f t="shared" si="67"/>
        <v>0</v>
      </c>
      <c r="I1556" s="6">
        <f t="shared" si="67"/>
        <v>0</v>
      </c>
      <c r="J1556" s="6">
        <f t="shared" si="67"/>
        <v>0</v>
      </c>
      <c r="K1556" s="6">
        <f t="shared" si="67"/>
        <v>0</v>
      </c>
      <c r="L1556" s="6">
        <f t="shared" si="67"/>
        <v>0</v>
      </c>
      <c r="M1556" s="6">
        <f t="shared" si="67"/>
        <v>0</v>
      </c>
      <c r="N1556" s="6">
        <f t="shared" si="67"/>
        <v>0</v>
      </c>
      <c r="O1556" s="6">
        <f t="shared" si="67"/>
        <v>0</v>
      </c>
      <c r="P1556" s="6">
        <f t="shared" si="67"/>
        <v>0</v>
      </c>
      <c r="Q1556" s="6">
        <f t="shared" si="67"/>
        <v>0</v>
      </c>
      <c r="R1556" s="6">
        <f t="shared" si="67"/>
        <v>0</v>
      </c>
      <c r="S1556" s="6">
        <f t="shared" si="67"/>
        <v>0</v>
      </c>
      <c r="T1556" s="6">
        <f t="shared" si="67"/>
        <v>0</v>
      </c>
      <c r="U1556" s="6">
        <f t="shared" si="67"/>
        <v>0</v>
      </c>
      <c r="V1556" s="6">
        <f t="shared" si="67"/>
        <v>0</v>
      </c>
      <c r="W1556" s="6">
        <f t="shared" si="67"/>
        <v>0</v>
      </c>
      <c r="X1556" s="6">
        <f t="shared" si="67"/>
        <v>0</v>
      </c>
      <c r="Y1556" s="6">
        <f t="shared" si="67"/>
        <v>0</v>
      </c>
      <c r="Z1556" s="6">
        <f t="shared" si="67"/>
        <v>0</v>
      </c>
      <c r="AA1556" s="6">
        <f t="shared" si="67"/>
        <v>0</v>
      </c>
      <c r="AB1556" s="6">
        <f t="shared" si="67"/>
        <v>0</v>
      </c>
      <c r="AC1556" s="6">
        <f t="shared" si="67"/>
        <v>0</v>
      </c>
      <c r="AD1556" s="6">
        <f t="shared" si="67"/>
        <v>0</v>
      </c>
      <c r="AE1556" s="6">
        <f t="shared" si="67"/>
        <v>0</v>
      </c>
      <c r="AF1556" s="6">
        <f t="shared" si="67"/>
        <v>0</v>
      </c>
      <c r="AG1556" s="6">
        <f t="shared" si="67"/>
        <v>0</v>
      </c>
      <c r="AH1556" s="6">
        <f t="shared" si="67"/>
        <v>0</v>
      </c>
      <c r="AI1556" s="6">
        <f t="shared" si="67"/>
        <v>0</v>
      </c>
      <c r="AJ1556" s="6">
        <f t="shared" si="67"/>
        <v>0</v>
      </c>
      <c r="AK1556" s="6">
        <f t="shared" si="67"/>
        <v>0</v>
      </c>
      <c r="AL1556" s="6">
        <f t="shared" si="67"/>
        <v>0</v>
      </c>
      <c r="AM1556" s="6">
        <f t="shared" si="67"/>
        <v>0</v>
      </c>
    </row>
    <row r="1557" spans="1:39" ht="15.75">
      <c r="A1557" s="2" t="s">
        <v>107</v>
      </c>
      <c r="B1557" s="39" t="s">
        <v>108</v>
      </c>
      <c r="C1557" s="12"/>
      <c r="D1557" s="6">
        <v>0</v>
      </c>
      <c r="E1557" s="6">
        <v>0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0</v>
      </c>
      <c r="Q1557" s="6">
        <v>0</v>
      </c>
      <c r="R1557" s="6">
        <v>0</v>
      </c>
      <c r="S1557" s="6">
        <v>0</v>
      </c>
      <c r="T1557" s="6">
        <v>0</v>
      </c>
      <c r="U1557" s="6">
        <v>0</v>
      </c>
      <c r="V1557" s="6">
        <v>0</v>
      </c>
      <c r="W1557" s="6">
        <v>0</v>
      </c>
      <c r="X1557" s="6">
        <v>0</v>
      </c>
      <c r="Y1557" s="6">
        <v>0</v>
      </c>
      <c r="Z1557" s="6">
        <v>0</v>
      </c>
      <c r="AA1557" s="6">
        <v>0</v>
      </c>
      <c r="AB1557" s="6">
        <v>0</v>
      </c>
      <c r="AC1557" s="6">
        <v>0</v>
      </c>
      <c r="AD1557" s="6">
        <v>0</v>
      </c>
      <c r="AE1557" s="6">
        <v>0</v>
      </c>
      <c r="AF1557" s="6">
        <v>0</v>
      </c>
      <c r="AG1557" s="6">
        <v>0</v>
      </c>
      <c r="AH1557" s="6">
        <v>0</v>
      </c>
      <c r="AI1557" s="6">
        <v>0</v>
      </c>
      <c r="AJ1557" s="6">
        <v>0</v>
      </c>
      <c r="AK1557" s="6">
        <v>0</v>
      </c>
      <c r="AL1557" s="6">
        <v>0</v>
      </c>
      <c r="AM1557" s="6">
        <v>0</v>
      </c>
    </row>
    <row r="1558" spans="1:39" ht="31.5">
      <c r="A1558" s="2" t="s">
        <v>109</v>
      </c>
      <c r="B1558" s="39" t="s">
        <v>110</v>
      </c>
      <c r="C1558" s="7" t="s">
        <v>994</v>
      </c>
      <c r="D1558" s="6">
        <f>D1559+D1565+D1571</f>
        <v>0</v>
      </c>
      <c r="E1558" s="6">
        <f t="shared" ref="E1558:AM1558" si="68">E1559+E1565+E1571</f>
        <v>0</v>
      </c>
      <c r="F1558" s="6">
        <f t="shared" si="68"/>
        <v>0</v>
      </c>
      <c r="G1558" s="6">
        <f t="shared" si="68"/>
        <v>0</v>
      </c>
      <c r="H1558" s="6">
        <f t="shared" si="68"/>
        <v>0</v>
      </c>
      <c r="I1558" s="6">
        <f t="shared" si="68"/>
        <v>0</v>
      </c>
      <c r="J1558" s="6">
        <f t="shared" si="68"/>
        <v>0</v>
      </c>
      <c r="K1558" s="6">
        <f t="shared" si="68"/>
        <v>0</v>
      </c>
      <c r="L1558" s="6">
        <f t="shared" si="68"/>
        <v>0</v>
      </c>
      <c r="M1558" s="6">
        <f t="shared" si="68"/>
        <v>0</v>
      </c>
      <c r="N1558" s="6">
        <f t="shared" si="68"/>
        <v>0</v>
      </c>
      <c r="O1558" s="6">
        <f t="shared" si="68"/>
        <v>0</v>
      </c>
      <c r="P1558" s="6">
        <f t="shared" si="68"/>
        <v>0</v>
      </c>
      <c r="Q1558" s="6">
        <f t="shared" si="68"/>
        <v>0</v>
      </c>
      <c r="R1558" s="6">
        <f t="shared" si="68"/>
        <v>0</v>
      </c>
      <c r="S1558" s="6">
        <f t="shared" si="68"/>
        <v>0</v>
      </c>
      <c r="T1558" s="6">
        <f t="shared" si="68"/>
        <v>0</v>
      </c>
      <c r="U1558" s="6">
        <f t="shared" si="68"/>
        <v>0</v>
      </c>
      <c r="V1558" s="6">
        <f t="shared" si="68"/>
        <v>0</v>
      </c>
      <c r="W1558" s="6">
        <f t="shared" si="68"/>
        <v>0</v>
      </c>
      <c r="X1558" s="6">
        <f t="shared" si="68"/>
        <v>0</v>
      </c>
      <c r="Y1558" s="6">
        <f t="shared" si="68"/>
        <v>0</v>
      </c>
      <c r="Z1558" s="6">
        <f t="shared" si="68"/>
        <v>0</v>
      </c>
      <c r="AA1558" s="6">
        <f t="shared" si="68"/>
        <v>0</v>
      </c>
      <c r="AB1558" s="6">
        <f t="shared" si="68"/>
        <v>0</v>
      </c>
      <c r="AC1558" s="6">
        <f t="shared" si="68"/>
        <v>0</v>
      </c>
      <c r="AD1558" s="6">
        <f t="shared" si="68"/>
        <v>0</v>
      </c>
      <c r="AE1558" s="6">
        <f t="shared" si="68"/>
        <v>0</v>
      </c>
      <c r="AF1558" s="6">
        <f t="shared" si="68"/>
        <v>0</v>
      </c>
      <c r="AG1558" s="6">
        <f t="shared" si="68"/>
        <v>0</v>
      </c>
      <c r="AH1558" s="6">
        <f t="shared" si="68"/>
        <v>0</v>
      </c>
      <c r="AI1558" s="6">
        <f t="shared" si="68"/>
        <v>0</v>
      </c>
      <c r="AJ1558" s="6">
        <f t="shared" si="68"/>
        <v>0</v>
      </c>
      <c r="AK1558" s="6">
        <f t="shared" si="68"/>
        <v>0</v>
      </c>
      <c r="AL1558" s="6">
        <f t="shared" si="68"/>
        <v>0</v>
      </c>
      <c r="AM1558" s="6">
        <f t="shared" si="68"/>
        <v>0</v>
      </c>
    </row>
    <row r="1559" spans="1:39" ht="31.5">
      <c r="A1559" s="2" t="s">
        <v>902</v>
      </c>
      <c r="B1559" s="40" t="s">
        <v>111</v>
      </c>
      <c r="C1559" s="28" t="s">
        <v>901</v>
      </c>
      <c r="D1559" s="6">
        <f>SUM(D1560:D1564)</f>
        <v>0</v>
      </c>
      <c r="E1559" s="6">
        <f t="shared" ref="E1559:AM1559" si="69">SUM(E1560:E1564)</f>
        <v>0</v>
      </c>
      <c r="F1559" s="6">
        <f t="shared" si="69"/>
        <v>0</v>
      </c>
      <c r="G1559" s="6">
        <f t="shared" si="69"/>
        <v>0</v>
      </c>
      <c r="H1559" s="6">
        <f t="shared" si="69"/>
        <v>0</v>
      </c>
      <c r="I1559" s="6">
        <f t="shared" si="69"/>
        <v>0</v>
      </c>
      <c r="J1559" s="6">
        <f t="shared" si="69"/>
        <v>0</v>
      </c>
      <c r="K1559" s="6">
        <f t="shared" si="69"/>
        <v>0</v>
      </c>
      <c r="L1559" s="6">
        <f t="shared" si="69"/>
        <v>0</v>
      </c>
      <c r="M1559" s="6">
        <f t="shared" si="69"/>
        <v>0</v>
      </c>
      <c r="N1559" s="6">
        <f t="shared" si="69"/>
        <v>0</v>
      </c>
      <c r="O1559" s="6">
        <f t="shared" si="69"/>
        <v>0</v>
      </c>
      <c r="P1559" s="6">
        <f t="shared" si="69"/>
        <v>0</v>
      </c>
      <c r="Q1559" s="6">
        <f t="shared" si="69"/>
        <v>0</v>
      </c>
      <c r="R1559" s="6">
        <f t="shared" si="69"/>
        <v>0</v>
      </c>
      <c r="S1559" s="6">
        <f t="shared" si="69"/>
        <v>0</v>
      </c>
      <c r="T1559" s="6">
        <f t="shared" si="69"/>
        <v>0</v>
      </c>
      <c r="U1559" s="6">
        <f t="shared" si="69"/>
        <v>0</v>
      </c>
      <c r="V1559" s="6">
        <f t="shared" si="69"/>
        <v>0</v>
      </c>
      <c r="W1559" s="6">
        <f t="shared" si="69"/>
        <v>0</v>
      </c>
      <c r="X1559" s="6">
        <f t="shared" si="69"/>
        <v>0</v>
      </c>
      <c r="Y1559" s="6">
        <f t="shared" si="69"/>
        <v>0</v>
      </c>
      <c r="Z1559" s="6">
        <f t="shared" si="69"/>
        <v>0</v>
      </c>
      <c r="AA1559" s="6">
        <f t="shared" si="69"/>
        <v>0</v>
      </c>
      <c r="AB1559" s="6">
        <f t="shared" si="69"/>
        <v>0</v>
      </c>
      <c r="AC1559" s="6">
        <f t="shared" si="69"/>
        <v>0</v>
      </c>
      <c r="AD1559" s="6">
        <f t="shared" si="69"/>
        <v>0</v>
      </c>
      <c r="AE1559" s="6">
        <f t="shared" si="69"/>
        <v>0</v>
      </c>
      <c r="AF1559" s="6">
        <f t="shared" si="69"/>
        <v>0</v>
      </c>
      <c r="AG1559" s="6">
        <f t="shared" si="69"/>
        <v>0</v>
      </c>
      <c r="AH1559" s="6">
        <f t="shared" si="69"/>
        <v>0</v>
      </c>
      <c r="AI1559" s="6">
        <f t="shared" si="69"/>
        <v>0</v>
      </c>
      <c r="AJ1559" s="6">
        <f t="shared" si="69"/>
        <v>0</v>
      </c>
      <c r="AK1559" s="6">
        <f t="shared" si="69"/>
        <v>0</v>
      </c>
      <c r="AL1559" s="6">
        <f t="shared" si="69"/>
        <v>0</v>
      </c>
      <c r="AM1559" s="6">
        <f t="shared" si="69"/>
        <v>0</v>
      </c>
    </row>
    <row r="1560" spans="1:39" ht="15.75">
      <c r="A1560" s="2"/>
      <c r="B1560" s="49">
        <v>2020</v>
      </c>
      <c r="C1560" s="28" t="s">
        <v>968</v>
      </c>
      <c r="D1560" s="6">
        <v>0</v>
      </c>
      <c r="E1560" s="6">
        <v>0</v>
      </c>
      <c r="F1560" s="6">
        <v>0</v>
      </c>
      <c r="G1560" s="6">
        <v>0</v>
      </c>
      <c r="H1560" s="6">
        <v>0</v>
      </c>
      <c r="I1560" s="6">
        <v>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6">
        <v>0</v>
      </c>
      <c r="P1560" s="6">
        <v>0</v>
      </c>
      <c r="Q1560" s="6">
        <v>0</v>
      </c>
      <c r="R1560" s="6">
        <v>0</v>
      </c>
      <c r="S1560" s="6">
        <v>0</v>
      </c>
      <c r="T1560" s="6">
        <v>0</v>
      </c>
      <c r="U1560" s="6">
        <v>0</v>
      </c>
      <c r="V1560" s="6">
        <v>0</v>
      </c>
      <c r="W1560" s="6">
        <v>0</v>
      </c>
      <c r="X1560" s="6">
        <v>0</v>
      </c>
      <c r="Y1560" s="6">
        <v>0</v>
      </c>
      <c r="Z1560" s="6">
        <v>0</v>
      </c>
      <c r="AA1560" s="6">
        <v>0</v>
      </c>
      <c r="AB1560" s="6">
        <v>0</v>
      </c>
      <c r="AC1560" s="6">
        <v>0</v>
      </c>
      <c r="AD1560" s="6">
        <v>0</v>
      </c>
      <c r="AE1560" s="6">
        <v>0</v>
      </c>
      <c r="AF1560" s="6">
        <v>0</v>
      </c>
      <c r="AG1560" s="6">
        <v>0</v>
      </c>
      <c r="AH1560" s="6">
        <v>0</v>
      </c>
      <c r="AI1560" s="6">
        <v>0</v>
      </c>
      <c r="AJ1560" s="6">
        <v>0</v>
      </c>
      <c r="AK1560" s="6">
        <v>0</v>
      </c>
      <c r="AL1560" s="6">
        <v>0</v>
      </c>
      <c r="AM1560" s="6">
        <v>0</v>
      </c>
    </row>
    <row r="1561" spans="1:39" ht="15.75">
      <c r="A1561" s="2"/>
      <c r="B1561" s="49">
        <v>2021</v>
      </c>
      <c r="C1561" s="28" t="s">
        <v>969</v>
      </c>
      <c r="D1561" s="6">
        <v>0</v>
      </c>
      <c r="E1561" s="6">
        <v>0</v>
      </c>
      <c r="F1561" s="6">
        <v>0</v>
      </c>
      <c r="G1561" s="6">
        <v>0</v>
      </c>
      <c r="H1561" s="6">
        <v>0</v>
      </c>
      <c r="I1561" s="6">
        <v>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0</v>
      </c>
      <c r="Q1561" s="6">
        <v>0</v>
      </c>
      <c r="R1561" s="6">
        <v>0</v>
      </c>
      <c r="S1561" s="6">
        <v>0</v>
      </c>
      <c r="T1561" s="6">
        <v>0</v>
      </c>
      <c r="U1561" s="6">
        <v>0</v>
      </c>
      <c r="V1561" s="6">
        <v>0</v>
      </c>
      <c r="W1561" s="6">
        <v>0</v>
      </c>
      <c r="X1561" s="6">
        <v>0</v>
      </c>
      <c r="Y1561" s="6">
        <v>0</v>
      </c>
      <c r="Z1561" s="6">
        <v>0</v>
      </c>
      <c r="AA1561" s="6">
        <v>0</v>
      </c>
      <c r="AB1561" s="6">
        <v>0</v>
      </c>
      <c r="AC1561" s="6">
        <v>0</v>
      </c>
      <c r="AD1561" s="6">
        <v>0</v>
      </c>
      <c r="AE1561" s="6">
        <v>0</v>
      </c>
      <c r="AF1561" s="6">
        <v>0</v>
      </c>
      <c r="AG1561" s="6">
        <v>0</v>
      </c>
      <c r="AH1561" s="6">
        <v>0</v>
      </c>
      <c r="AI1561" s="6">
        <v>0</v>
      </c>
      <c r="AJ1561" s="6">
        <v>0</v>
      </c>
      <c r="AK1561" s="6">
        <v>0</v>
      </c>
      <c r="AL1561" s="6">
        <v>0</v>
      </c>
      <c r="AM1561" s="6">
        <v>0</v>
      </c>
    </row>
    <row r="1562" spans="1:39" ht="15.75">
      <c r="A1562" s="2"/>
      <c r="B1562" s="49">
        <v>2022</v>
      </c>
      <c r="C1562" s="28" t="s">
        <v>970</v>
      </c>
      <c r="D1562" s="6">
        <v>0</v>
      </c>
      <c r="E1562" s="6">
        <v>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  <c r="S1562" s="6">
        <v>0</v>
      </c>
      <c r="T1562" s="6">
        <v>0</v>
      </c>
      <c r="U1562" s="6">
        <v>0</v>
      </c>
      <c r="V1562" s="6">
        <v>0</v>
      </c>
      <c r="W1562" s="6">
        <v>0</v>
      </c>
      <c r="X1562" s="6">
        <v>0</v>
      </c>
      <c r="Y1562" s="6">
        <v>0</v>
      </c>
      <c r="Z1562" s="6">
        <v>0</v>
      </c>
      <c r="AA1562" s="6">
        <v>0</v>
      </c>
      <c r="AB1562" s="6">
        <v>0</v>
      </c>
      <c r="AC1562" s="6">
        <v>0</v>
      </c>
      <c r="AD1562" s="6">
        <v>0</v>
      </c>
      <c r="AE1562" s="6">
        <v>0</v>
      </c>
      <c r="AF1562" s="6">
        <v>0</v>
      </c>
      <c r="AG1562" s="6">
        <v>0</v>
      </c>
      <c r="AH1562" s="6">
        <v>0</v>
      </c>
      <c r="AI1562" s="6">
        <v>0</v>
      </c>
      <c r="AJ1562" s="6">
        <v>0</v>
      </c>
      <c r="AK1562" s="6">
        <v>0</v>
      </c>
      <c r="AL1562" s="6">
        <v>0</v>
      </c>
      <c r="AM1562" s="6">
        <v>0</v>
      </c>
    </row>
    <row r="1563" spans="1:39" ht="15.75">
      <c r="A1563" s="2"/>
      <c r="B1563" s="49">
        <v>2023</v>
      </c>
      <c r="C1563" s="28" t="s">
        <v>971</v>
      </c>
      <c r="D1563" s="6">
        <v>0</v>
      </c>
      <c r="E1563" s="6">
        <v>0</v>
      </c>
      <c r="F1563" s="6">
        <v>0</v>
      </c>
      <c r="G1563" s="6"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0</v>
      </c>
      <c r="Q1563" s="6">
        <v>0</v>
      </c>
      <c r="R1563" s="6">
        <v>0</v>
      </c>
      <c r="S1563" s="6">
        <v>0</v>
      </c>
      <c r="T1563" s="6">
        <v>0</v>
      </c>
      <c r="U1563" s="6">
        <v>0</v>
      </c>
      <c r="V1563" s="6">
        <v>0</v>
      </c>
      <c r="W1563" s="6">
        <v>0</v>
      </c>
      <c r="X1563" s="6">
        <v>0</v>
      </c>
      <c r="Y1563" s="6">
        <v>0</v>
      </c>
      <c r="Z1563" s="6">
        <v>0</v>
      </c>
      <c r="AA1563" s="6">
        <v>0</v>
      </c>
      <c r="AB1563" s="6">
        <v>0</v>
      </c>
      <c r="AC1563" s="6">
        <v>0</v>
      </c>
      <c r="AD1563" s="6">
        <v>0</v>
      </c>
      <c r="AE1563" s="6">
        <v>0</v>
      </c>
      <c r="AF1563" s="6">
        <v>0</v>
      </c>
      <c r="AG1563" s="6">
        <v>0</v>
      </c>
      <c r="AH1563" s="6">
        <v>0</v>
      </c>
      <c r="AI1563" s="6">
        <v>0</v>
      </c>
      <c r="AJ1563" s="6">
        <v>0</v>
      </c>
      <c r="AK1563" s="6">
        <v>0</v>
      </c>
      <c r="AL1563" s="6">
        <v>0</v>
      </c>
      <c r="AM1563" s="6">
        <v>0</v>
      </c>
    </row>
    <row r="1564" spans="1:39" ht="15.75">
      <c r="A1564" s="2"/>
      <c r="B1564" s="49">
        <v>2024</v>
      </c>
      <c r="C1564" s="28" t="s">
        <v>972</v>
      </c>
      <c r="D1564" s="6">
        <v>0</v>
      </c>
      <c r="E1564" s="6">
        <v>0</v>
      </c>
      <c r="F1564" s="6">
        <v>0</v>
      </c>
      <c r="G1564" s="6">
        <v>0</v>
      </c>
      <c r="H1564" s="6">
        <v>0</v>
      </c>
      <c r="I1564" s="6">
        <v>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6">
        <v>0</v>
      </c>
      <c r="P1564" s="6">
        <v>0</v>
      </c>
      <c r="Q1564" s="6">
        <v>0</v>
      </c>
      <c r="R1564" s="6">
        <v>0</v>
      </c>
      <c r="S1564" s="6">
        <v>0</v>
      </c>
      <c r="T1564" s="6">
        <v>0</v>
      </c>
      <c r="U1564" s="6">
        <v>0</v>
      </c>
      <c r="V1564" s="6">
        <v>0</v>
      </c>
      <c r="W1564" s="6">
        <v>0</v>
      </c>
      <c r="X1564" s="6">
        <v>0</v>
      </c>
      <c r="Y1564" s="6">
        <v>0</v>
      </c>
      <c r="Z1564" s="6">
        <v>0</v>
      </c>
      <c r="AA1564" s="6">
        <v>0</v>
      </c>
      <c r="AB1564" s="6">
        <v>0</v>
      </c>
      <c r="AC1564" s="6">
        <v>0</v>
      </c>
      <c r="AD1564" s="6">
        <v>0</v>
      </c>
      <c r="AE1564" s="6">
        <v>0</v>
      </c>
      <c r="AF1564" s="6">
        <v>0</v>
      </c>
      <c r="AG1564" s="6">
        <v>0</v>
      </c>
      <c r="AH1564" s="6">
        <v>0</v>
      </c>
      <c r="AI1564" s="6">
        <v>0</v>
      </c>
      <c r="AJ1564" s="6">
        <v>0</v>
      </c>
      <c r="AK1564" s="6">
        <v>0</v>
      </c>
      <c r="AL1564" s="6">
        <v>0</v>
      </c>
      <c r="AM1564" s="6">
        <v>0</v>
      </c>
    </row>
    <row r="1565" spans="1:39" ht="15.75">
      <c r="A1565" s="2" t="s">
        <v>904</v>
      </c>
      <c r="B1565" s="40" t="s">
        <v>112</v>
      </c>
      <c r="C1565" s="28" t="s">
        <v>903</v>
      </c>
      <c r="D1565" s="6">
        <f>SUM(D1566:D1570)</f>
        <v>0</v>
      </c>
      <c r="E1565" s="6">
        <f t="shared" ref="E1565:AM1565" si="70">SUM(E1566:E1570)</f>
        <v>0</v>
      </c>
      <c r="F1565" s="6">
        <f t="shared" si="70"/>
        <v>0</v>
      </c>
      <c r="G1565" s="6">
        <f t="shared" si="70"/>
        <v>0</v>
      </c>
      <c r="H1565" s="6">
        <f t="shared" si="70"/>
        <v>0</v>
      </c>
      <c r="I1565" s="6">
        <f t="shared" si="70"/>
        <v>0</v>
      </c>
      <c r="J1565" s="6">
        <f t="shared" si="70"/>
        <v>0</v>
      </c>
      <c r="K1565" s="6">
        <f t="shared" si="70"/>
        <v>0</v>
      </c>
      <c r="L1565" s="6">
        <f t="shared" si="70"/>
        <v>0</v>
      </c>
      <c r="M1565" s="6">
        <f t="shared" si="70"/>
        <v>0</v>
      </c>
      <c r="N1565" s="6">
        <f t="shared" si="70"/>
        <v>0</v>
      </c>
      <c r="O1565" s="6">
        <f t="shared" si="70"/>
        <v>0</v>
      </c>
      <c r="P1565" s="6">
        <f t="shared" si="70"/>
        <v>0</v>
      </c>
      <c r="Q1565" s="6">
        <f t="shared" si="70"/>
        <v>0</v>
      </c>
      <c r="R1565" s="6">
        <f t="shared" si="70"/>
        <v>0</v>
      </c>
      <c r="S1565" s="6">
        <f t="shared" si="70"/>
        <v>0</v>
      </c>
      <c r="T1565" s="6">
        <f t="shared" si="70"/>
        <v>0</v>
      </c>
      <c r="U1565" s="6">
        <f t="shared" si="70"/>
        <v>0</v>
      </c>
      <c r="V1565" s="6">
        <f t="shared" si="70"/>
        <v>0</v>
      </c>
      <c r="W1565" s="6">
        <f t="shared" si="70"/>
        <v>0</v>
      </c>
      <c r="X1565" s="6">
        <f t="shared" si="70"/>
        <v>0</v>
      </c>
      <c r="Y1565" s="6">
        <f t="shared" si="70"/>
        <v>0</v>
      </c>
      <c r="Z1565" s="6">
        <f t="shared" si="70"/>
        <v>0</v>
      </c>
      <c r="AA1565" s="6">
        <f t="shared" si="70"/>
        <v>0</v>
      </c>
      <c r="AB1565" s="6">
        <f t="shared" si="70"/>
        <v>0</v>
      </c>
      <c r="AC1565" s="6">
        <f t="shared" si="70"/>
        <v>0</v>
      </c>
      <c r="AD1565" s="6">
        <f t="shared" si="70"/>
        <v>0</v>
      </c>
      <c r="AE1565" s="6">
        <f t="shared" si="70"/>
        <v>0</v>
      </c>
      <c r="AF1565" s="6">
        <f t="shared" si="70"/>
        <v>0</v>
      </c>
      <c r="AG1565" s="6">
        <f t="shared" si="70"/>
        <v>0</v>
      </c>
      <c r="AH1565" s="6">
        <f t="shared" si="70"/>
        <v>0</v>
      </c>
      <c r="AI1565" s="6">
        <f t="shared" si="70"/>
        <v>0</v>
      </c>
      <c r="AJ1565" s="6">
        <f t="shared" si="70"/>
        <v>0</v>
      </c>
      <c r="AK1565" s="6">
        <f t="shared" si="70"/>
        <v>0</v>
      </c>
      <c r="AL1565" s="6">
        <f t="shared" si="70"/>
        <v>0</v>
      </c>
      <c r="AM1565" s="6">
        <f t="shared" si="70"/>
        <v>0</v>
      </c>
    </row>
    <row r="1566" spans="1:39" ht="15.75">
      <c r="A1566" s="2"/>
      <c r="B1566" s="53">
        <v>2020</v>
      </c>
      <c r="C1566" s="28" t="s">
        <v>973</v>
      </c>
      <c r="D1566" s="6">
        <v>0</v>
      </c>
      <c r="E1566" s="6">
        <v>0</v>
      </c>
      <c r="F1566" s="6">
        <v>0</v>
      </c>
      <c r="G1566" s="6">
        <v>0</v>
      </c>
      <c r="H1566" s="6">
        <v>0</v>
      </c>
      <c r="I1566" s="6">
        <v>0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6">
        <v>0</v>
      </c>
      <c r="P1566" s="6">
        <v>0</v>
      </c>
      <c r="Q1566" s="6">
        <v>0</v>
      </c>
      <c r="R1566" s="6">
        <v>0</v>
      </c>
      <c r="S1566" s="6">
        <v>0</v>
      </c>
      <c r="T1566" s="6">
        <v>0</v>
      </c>
      <c r="U1566" s="6">
        <v>0</v>
      </c>
      <c r="V1566" s="6">
        <v>0</v>
      </c>
      <c r="W1566" s="6">
        <v>0</v>
      </c>
      <c r="X1566" s="6">
        <v>0</v>
      </c>
      <c r="Y1566" s="6">
        <v>0</v>
      </c>
      <c r="Z1566" s="6">
        <v>0</v>
      </c>
      <c r="AA1566" s="6">
        <v>0</v>
      </c>
      <c r="AB1566" s="6">
        <v>0</v>
      </c>
      <c r="AC1566" s="6">
        <v>0</v>
      </c>
      <c r="AD1566" s="6">
        <v>0</v>
      </c>
      <c r="AE1566" s="6">
        <v>0</v>
      </c>
      <c r="AF1566" s="6">
        <v>0</v>
      </c>
      <c r="AG1566" s="6">
        <v>0</v>
      </c>
      <c r="AH1566" s="6">
        <v>0</v>
      </c>
      <c r="AI1566" s="6">
        <v>0</v>
      </c>
      <c r="AJ1566" s="6">
        <v>0</v>
      </c>
      <c r="AK1566" s="6">
        <v>0</v>
      </c>
      <c r="AL1566" s="6">
        <v>0</v>
      </c>
      <c r="AM1566" s="6">
        <v>0</v>
      </c>
    </row>
    <row r="1567" spans="1:39" ht="15.75">
      <c r="A1567" s="2"/>
      <c r="B1567" s="53">
        <v>2021</v>
      </c>
      <c r="C1567" s="28" t="s">
        <v>974</v>
      </c>
      <c r="D1567" s="6">
        <v>0</v>
      </c>
      <c r="E1567" s="6">
        <v>0</v>
      </c>
      <c r="F1567" s="6">
        <v>0</v>
      </c>
      <c r="G1567" s="6">
        <v>0</v>
      </c>
      <c r="H1567" s="6">
        <v>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0</v>
      </c>
      <c r="Q1567" s="6">
        <v>0</v>
      </c>
      <c r="R1567" s="6">
        <v>0</v>
      </c>
      <c r="S1567" s="6">
        <v>0</v>
      </c>
      <c r="T1567" s="6">
        <v>0</v>
      </c>
      <c r="U1567" s="6">
        <v>0</v>
      </c>
      <c r="V1567" s="6">
        <v>0</v>
      </c>
      <c r="W1567" s="6">
        <v>0</v>
      </c>
      <c r="X1567" s="6">
        <v>0</v>
      </c>
      <c r="Y1567" s="6">
        <v>0</v>
      </c>
      <c r="Z1567" s="6">
        <v>0</v>
      </c>
      <c r="AA1567" s="6">
        <v>0</v>
      </c>
      <c r="AB1567" s="6">
        <v>0</v>
      </c>
      <c r="AC1567" s="6">
        <v>0</v>
      </c>
      <c r="AD1567" s="6">
        <v>0</v>
      </c>
      <c r="AE1567" s="6">
        <v>0</v>
      </c>
      <c r="AF1567" s="6">
        <v>0</v>
      </c>
      <c r="AG1567" s="6">
        <v>0</v>
      </c>
      <c r="AH1567" s="6">
        <v>0</v>
      </c>
      <c r="AI1567" s="6">
        <v>0</v>
      </c>
      <c r="AJ1567" s="6">
        <v>0</v>
      </c>
      <c r="AK1567" s="6">
        <v>0</v>
      </c>
      <c r="AL1567" s="6">
        <v>0</v>
      </c>
      <c r="AM1567" s="6">
        <v>0</v>
      </c>
    </row>
    <row r="1568" spans="1:39" ht="15.75">
      <c r="A1568" s="2"/>
      <c r="B1568" s="53">
        <v>2022</v>
      </c>
      <c r="C1568" s="28" t="s">
        <v>975</v>
      </c>
      <c r="D1568" s="6">
        <v>0</v>
      </c>
      <c r="E1568" s="6">
        <v>0</v>
      </c>
      <c r="F1568" s="6">
        <v>0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  <c r="S1568" s="6">
        <v>0</v>
      </c>
      <c r="T1568" s="6">
        <v>0</v>
      </c>
      <c r="U1568" s="6">
        <v>0</v>
      </c>
      <c r="V1568" s="6">
        <v>0</v>
      </c>
      <c r="W1568" s="6">
        <v>0</v>
      </c>
      <c r="X1568" s="6">
        <v>0</v>
      </c>
      <c r="Y1568" s="6">
        <v>0</v>
      </c>
      <c r="Z1568" s="6">
        <v>0</v>
      </c>
      <c r="AA1568" s="6">
        <v>0</v>
      </c>
      <c r="AB1568" s="6">
        <v>0</v>
      </c>
      <c r="AC1568" s="6">
        <v>0</v>
      </c>
      <c r="AD1568" s="6">
        <v>0</v>
      </c>
      <c r="AE1568" s="6">
        <v>0</v>
      </c>
      <c r="AF1568" s="6">
        <v>0</v>
      </c>
      <c r="AG1568" s="6">
        <v>0</v>
      </c>
      <c r="AH1568" s="6">
        <v>0</v>
      </c>
      <c r="AI1568" s="6">
        <v>0</v>
      </c>
      <c r="AJ1568" s="6">
        <v>0</v>
      </c>
      <c r="AK1568" s="6">
        <v>0</v>
      </c>
      <c r="AL1568" s="6">
        <v>0</v>
      </c>
      <c r="AM1568" s="6">
        <v>0</v>
      </c>
    </row>
    <row r="1569" spans="1:39" ht="15.75">
      <c r="A1569" s="2"/>
      <c r="B1569" s="53">
        <v>2023</v>
      </c>
      <c r="C1569" s="28" t="s">
        <v>976</v>
      </c>
      <c r="D1569" s="6">
        <v>0</v>
      </c>
      <c r="E1569" s="6">
        <v>0</v>
      </c>
      <c r="F1569" s="6">
        <v>0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0</v>
      </c>
      <c r="Q1569" s="6">
        <v>0</v>
      </c>
      <c r="R1569" s="6">
        <v>0</v>
      </c>
      <c r="S1569" s="6">
        <v>0</v>
      </c>
      <c r="T1569" s="6">
        <v>0</v>
      </c>
      <c r="U1569" s="6">
        <v>0</v>
      </c>
      <c r="V1569" s="6">
        <v>0</v>
      </c>
      <c r="W1569" s="6">
        <v>0</v>
      </c>
      <c r="X1569" s="6">
        <v>0</v>
      </c>
      <c r="Y1569" s="6">
        <v>0</v>
      </c>
      <c r="Z1569" s="6">
        <v>0</v>
      </c>
      <c r="AA1569" s="6">
        <v>0</v>
      </c>
      <c r="AB1569" s="6">
        <v>0</v>
      </c>
      <c r="AC1569" s="6">
        <v>0</v>
      </c>
      <c r="AD1569" s="6">
        <v>0</v>
      </c>
      <c r="AE1569" s="6">
        <v>0</v>
      </c>
      <c r="AF1569" s="6">
        <v>0</v>
      </c>
      <c r="AG1569" s="6">
        <v>0</v>
      </c>
      <c r="AH1569" s="6">
        <v>0</v>
      </c>
      <c r="AI1569" s="6">
        <v>0</v>
      </c>
      <c r="AJ1569" s="6">
        <v>0</v>
      </c>
      <c r="AK1569" s="6">
        <v>0</v>
      </c>
      <c r="AL1569" s="6">
        <v>0</v>
      </c>
      <c r="AM1569" s="6">
        <v>0</v>
      </c>
    </row>
    <row r="1570" spans="1:39" ht="15.75">
      <c r="A1570" s="2"/>
      <c r="B1570" s="53">
        <v>2024</v>
      </c>
      <c r="C1570" s="28" t="s">
        <v>977</v>
      </c>
      <c r="D1570" s="6">
        <v>0</v>
      </c>
      <c r="E1570" s="6">
        <v>0</v>
      </c>
      <c r="F1570" s="6">
        <v>0</v>
      </c>
      <c r="G1570" s="6">
        <v>0</v>
      </c>
      <c r="H1570" s="6">
        <v>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  <c r="S1570" s="6">
        <v>0</v>
      </c>
      <c r="T1570" s="6">
        <v>0</v>
      </c>
      <c r="U1570" s="6">
        <v>0</v>
      </c>
      <c r="V1570" s="6">
        <v>0</v>
      </c>
      <c r="W1570" s="6">
        <v>0</v>
      </c>
      <c r="X1570" s="6">
        <v>0</v>
      </c>
      <c r="Y1570" s="6">
        <v>0</v>
      </c>
      <c r="Z1570" s="6">
        <v>0</v>
      </c>
      <c r="AA1570" s="6">
        <v>0</v>
      </c>
      <c r="AB1570" s="6">
        <v>0</v>
      </c>
      <c r="AC1570" s="6">
        <v>0</v>
      </c>
      <c r="AD1570" s="6">
        <v>0</v>
      </c>
      <c r="AE1570" s="6">
        <v>0</v>
      </c>
      <c r="AF1570" s="6">
        <v>0</v>
      </c>
      <c r="AG1570" s="6">
        <v>0</v>
      </c>
      <c r="AH1570" s="6">
        <v>0</v>
      </c>
      <c r="AI1570" s="6">
        <v>0</v>
      </c>
      <c r="AJ1570" s="6">
        <v>0</v>
      </c>
      <c r="AK1570" s="6">
        <v>0</v>
      </c>
      <c r="AL1570" s="6">
        <v>0</v>
      </c>
      <c r="AM1570" s="6">
        <v>0</v>
      </c>
    </row>
    <row r="1571" spans="1:39" ht="15.75">
      <c r="A1571" s="2" t="s">
        <v>906</v>
      </c>
      <c r="B1571" s="41" t="s">
        <v>113</v>
      </c>
      <c r="C1571" s="12" t="s">
        <v>905</v>
      </c>
      <c r="D1571" s="6">
        <f t="shared" ref="D1571:AM1571" si="71">SUM(D1573:D1621)</f>
        <v>0</v>
      </c>
      <c r="E1571" s="6">
        <f t="shared" si="71"/>
        <v>0</v>
      </c>
      <c r="F1571" s="6">
        <f t="shared" si="71"/>
        <v>0</v>
      </c>
      <c r="G1571" s="6">
        <f t="shared" si="71"/>
        <v>0</v>
      </c>
      <c r="H1571" s="6">
        <f t="shared" si="71"/>
        <v>0</v>
      </c>
      <c r="I1571" s="6">
        <f t="shared" si="71"/>
        <v>0</v>
      </c>
      <c r="J1571" s="6">
        <f t="shared" si="71"/>
        <v>0</v>
      </c>
      <c r="K1571" s="6">
        <f t="shared" si="71"/>
        <v>0</v>
      </c>
      <c r="L1571" s="6">
        <f t="shared" si="71"/>
        <v>0</v>
      </c>
      <c r="M1571" s="6">
        <f t="shared" si="71"/>
        <v>0</v>
      </c>
      <c r="N1571" s="6">
        <f t="shared" si="71"/>
        <v>0</v>
      </c>
      <c r="O1571" s="6">
        <f t="shared" si="71"/>
        <v>0</v>
      </c>
      <c r="P1571" s="6">
        <f t="shared" si="71"/>
        <v>0</v>
      </c>
      <c r="Q1571" s="6">
        <f t="shared" si="71"/>
        <v>0</v>
      </c>
      <c r="R1571" s="6">
        <f t="shared" si="71"/>
        <v>0</v>
      </c>
      <c r="S1571" s="6">
        <f t="shared" si="71"/>
        <v>0</v>
      </c>
      <c r="T1571" s="6">
        <f t="shared" si="71"/>
        <v>0</v>
      </c>
      <c r="U1571" s="6">
        <f t="shared" si="71"/>
        <v>0</v>
      </c>
      <c r="V1571" s="6">
        <f t="shared" si="71"/>
        <v>0</v>
      </c>
      <c r="W1571" s="6">
        <f t="shared" si="71"/>
        <v>0</v>
      </c>
      <c r="X1571" s="6">
        <f t="shared" si="71"/>
        <v>0</v>
      </c>
      <c r="Y1571" s="6">
        <f t="shared" si="71"/>
        <v>0</v>
      </c>
      <c r="Z1571" s="6">
        <f t="shared" si="71"/>
        <v>0</v>
      </c>
      <c r="AA1571" s="6">
        <f t="shared" si="71"/>
        <v>0</v>
      </c>
      <c r="AB1571" s="6">
        <f t="shared" si="71"/>
        <v>0</v>
      </c>
      <c r="AC1571" s="6">
        <f t="shared" si="71"/>
        <v>0</v>
      </c>
      <c r="AD1571" s="6">
        <f t="shared" si="71"/>
        <v>0</v>
      </c>
      <c r="AE1571" s="6">
        <f t="shared" si="71"/>
        <v>0</v>
      </c>
      <c r="AF1571" s="6">
        <f t="shared" si="71"/>
        <v>0</v>
      </c>
      <c r="AG1571" s="6">
        <f t="shared" si="71"/>
        <v>0</v>
      </c>
      <c r="AH1571" s="6">
        <f t="shared" si="71"/>
        <v>0</v>
      </c>
      <c r="AI1571" s="6">
        <f t="shared" si="71"/>
        <v>0</v>
      </c>
      <c r="AJ1571" s="6">
        <f t="shared" si="71"/>
        <v>0</v>
      </c>
      <c r="AK1571" s="6">
        <f t="shared" si="71"/>
        <v>0</v>
      </c>
      <c r="AL1571" s="6">
        <f t="shared" si="71"/>
        <v>0</v>
      </c>
      <c r="AM1571" s="6">
        <f t="shared" si="71"/>
        <v>0</v>
      </c>
    </row>
    <row r="1572" spans="1:39" ht="15.75">
      <c r="A1572" s="9"/>
      <c r="B1572" s="32" t="s">
        <v>194</v>
      </c>
      <c r="C1572" s="12"/>
      <c r="D1572" s="6">
        <v>0</v>
      </c>
      <c r="E1572" s="12">
        <v>0</v>
      </c>
      <c r="F1572" s="12">
        <v>0</v>
      </c>
      <c r="G1572" s="12">
        <v>0</v>
      </c>
      <c r="H1572" s="12">
        <v>0</v>
      </c>
      <c r="I1572" s="12">
        <v>0</v>
      </c>
      <c r="J1572" s="12">
        <v>0</v>
      </c>
      <c r="K1572" s="12">
        <v>0</v>
      </c>
      <c r="L1572" s="12">
        <v>0</v>
      </c>
      <c r="M1572" s="12">
        <v>0</v>
      </c>
      <c r="N1572" s="12">
        <v>0</v>
      </c>
      <c r="O1572" s="12">
        <v>0</v>
      </c>
      <c r="P1572" s="12">
        <v>0</v>
      </c>
      <c r="Q1572" s="12">
        <v>0</v>
      </c>
      <c r="R1572" s="12">
        <v>0</v>
      </c>
      <c r="S1572" s="12">
        <v>0</v>
      </c>
      <c r="T1572" s="12">
        <v>0</v>
      </c>
      <c r="U1572" s="12">
        <v>0</v>
      </c>
      <c r="V1572" s="12">
        <v>0</v>
      </c>
      <c r="W1572" s="12">
        <v>0</v>
      </c>
      <c r="X1572" s="12">
        <v>0</v>
      </c>
      <c r="Y1572" s="12">
        <v>0</v>
      </c>
      <c r="Z1572" s="12">
        <v>0</v>
      </c>
      <c r="AA1572" s="12">
        <v>0</v>
      </c>
      <c r="AB1572" s="12">
        <v>0</v>
      </c>
      <c r="AC1572" s="12">
        <v>0</v>
      </c>
      <c r="AD1572" s="12">
        <v>0</v>
      </c>
      <c r="AE1572" s="12">
        <v>0</v>
      </c>
      <c r="AF1572" s="12">
        <v>0</v>
      </c>
      <c r="AG1572" s="12">
        <v>0</v>
      </c>
      <c r="AH1572" s="12">
        <v>0</v>
      </c>
      <c r="AI1572" s="12">
        <v>0</v>
      </c>
      <c r="AJ1572" s="12">
        <v>0</v>
      </c>
      <c r="AK1572" s="12">
        <v>0</v>
      </c>
      <c r="AL1572" s="12">
        <v>0</v>
      </c>
      <c r="AM1572" s="12">
        <v>0</v>
      </c>
    </row>
    <row r="1573" spans="1:39" ht="15.75">
      <c r="A1573" s="9"/>
      <c r="B1573" s="38" t="s">
        <v>1489</v>
      </c>
      <c r="C1573" s="12" t="s">
        <v>978</v>
      </c>
      <c r="D1573" s="6">
        <v>0</v>
      </c>
      <c r="E1573" s="6">
        <v>0</v>
      </c>
      <c r="F1573" s="6">
        <v>0</v>
      </c>
      <c r="G1573" s="6">
        <v>0</v>
      </c>
      <c r="H1573" s="6">
        <v>0</v>
      </c>
      <c r="I1573" s="6">
        <v>0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  <c r="P1573" s="6">
        <v>0</v>
      </c>
      <c r="Q1573" s="6">
        <v>0</v>
      </c>
      <c r="R1573" s="6">
        <v>0</v>
      </c>
      <c r="S1573" s="6">
        <v>0</v>
      </c>
      <c r="T1573" s="6">
        <v>0</v>
      </c>
      <c r="U1573" s="6">
        <v>0</v>
      </c>
      <c r="V1573" s="6">
        <v>0</v>
      </c>
      <c r="W1573" s="6">
        <v>0</v>
      </c>
      <c r="X1573" s="6">
        <v>0</v>
      </c>
      <c r="Y1573" s="6">
        <v>0</v>
      </c>
      <c r="Z1573" s="6">
        <v>0</v>
      </c>
      <c r="AA1573" s="6">
        <v>0</v>
      </c>
      <c r="AB1573" s="6">
        <v>0</v>
      </c>
      <c r="AC1573" s="6">
        <v>0</v>
      </c>
      <c r="AD1573" s="6">
        <v>0</v>
      </c>
      <c r="AE1573" s="6">
        <v>0</v>
      </c>
      <c r="AF1573" s="6">
        <v>0</v>
      </c>
      <c r="AG1573" s="6">
        <v>0</v>
      </c>
      <c r="AH1573" s="6">
        <v>0</v>
      </c>
      <c r="AI1573" s="6">
        <v>0</v>
      </c>
      <c r="AJ1573" s="6">
        <v>0</v>
      </c>
      <c r="AK1573" s="6">
        <v>0</v>
      </c>
      <c r="AL1573" s="6">
        <v>0</v>
      </c>
      <c r="AM1573" s="6">
        <v>0</v>
      </c>
    </row>
    <row r="1574" spans="1:39" ht="15.75">
      <c r="A1574" s="9"/>
      <c r="B1574" s="38" t="s">
        <v>1490</v>
      </c>
      <c r="C1574" s="12" t="s">
        <v>978</v>
      </c>
      <c r="D1574" s="6">
        <v>0</v>
      </c>
      <c r="E1574" s="6">
        <v>0</v>
      </c>
      <c r="F1574" s="6">
        <v>0</v>
      </c>
      <c r="G1574" s="6">
        <v>0</v>
      </c>
      <c r="H1574" s="6">
        <v>0</v>
      </c>
      <c r="I1574" s="6">
        <v>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0</v>
      </c>
      <c r="P1574" s="6">
        <v>0</v>
      </c>
      <c r="Q1574" s="6">
        <v>0</v>
      </c>
      <c r="R1574" s="6">
        <v>0</v>
      </c>
      <c r="S1574" s="6">
        <v>0</v>
      </c>
      <c r="T1574" s="6">
        <v>0</v>
      </c>
      <c r="U1574" s="6">
        <v>0</v>
      </c>
      <c r="V1574" s="6">
        <v>0</v>
      </c>
      <c r="W1574" s="6">
        <v>0</v>
      </c>
      <c r="X1574" s="6">
        <v>0</v>
      </c>
      <c r="Y1574" s="6">
        <v>0</v>
      </c>
      <c r="Z1574" s="6">
        <v>0</v>
      </c>
      <c r="AA1574" s="6">
        <v>0</v>
      </c>
      <c r="AB1574" s="6">
        <v>0</v>
      </c>
      <c r="AC1574" s="6">
        <v>0</v>
      </c>
      <c r="AD1574" s="6">
        <v>0</v>
      </c>
      <c r="AE1574" s="6">
        <v>0</v>
      </c>
      <c r="AF1574" s="6">
        <v>0</v>
      </c>
      <c r="AG1574" s="6">
        <v>0</v>
      </c>
      <c r="AH1574" s="6">
        <v>0</v>
      </c>
      <c r="AI1574" s="6">
        <v>0</v>
      </c>
      <c r="AJ1574" s="6">
        <v>0</v>
      </c>
      <c r="AK1574" s="6">
        <v>0</v>
      </c>
      <c r="AL1574" s="6">
        <v>0</v>
      </c>
      <c r="AM1574" s="6">
        <v>0</v>
      </c>
    </row>
    <row r="1575" spans="1:39" ht="15.75">
      <c r="A1575" s="9"/>
      <c r="B1575" s="38" t="s">
        <v>1491</v>
      </c>
      <c r="C1575" s="12" t="s">
        <v>978</v>
      </c>
      <c r="D1575" s="6">
        <v>0</v>
      </c>
      <c r="E1575" s="6">
        <v>0</v>
      </c>
      <c r="F1575" s="6">
        <v>0</v>
      </c>
      <c r="G1575" s="6">
        <v>0</v>
      </c>
      <c r="H1575" s="6">
        <v>0</v>
      </c>
      <c r="I1575" s="6">
        <v>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0</v>
      </c>
      <c r="Q1575" s="6">
        <v>0</v>
      </c>
      <c r="R1575" s="6">
        <v>0</v>
      </c>
      <c r="S1575" s="6">
        <v>0</v>
      </c>
      <c r="T1575" s="6">
        <v>0</v>
      </c>
      <c r="U1575" s="6">
        <v>0</v>
      </c>
      <c r="V1575" s="6">
        <v>0</v>
      </c>
      <c r="W1575" s="6">
        <v>0</v>
      </c>
      <c r="X1575" s="6">
        <v>0</v>
      </c>
      <c r="Y1575" s="6">
        <v>0</v>
      </c>
      <c r="Z1575" s="6">
        <v>0</v>
      </c>
      <c r="AA1575" s="6">
        <v>0</v>
      </c>
      <c r="AB1575" s="6">
        <v>0</v>
      </c>
      <c r="AC1575" s="6">
        <v>0</v>
      </c>
      <c r="AD1575" s="6">
        <v>0</v>
      </c>
      <c r="AE1575" s="6">
        <v>0</v>
      </c>
      <c r="AF1575" s="6">
        <v>0</v>
      </c>
      <c r="AG1575" s="6">
        <v>0</v>
      </c>
      <c r="AH1575" s="6">
        <v>0</v>
      </c>
      <c r="AI1575" s="6">
        <v>0</v>
      </c>
      <c r="AJ1575" s="6">
        <v>0</v>
      </c>
      <c r="AK1575" s="6">
        <v>0</v>
      </c>
      <c r="AL1575" s="6">
        <v>0</v>
      </c>
      <c r="AM1575" s="6">
        <v>0</v>
      </c>
    </row>
    <row r="1576" spans="1:39" ht="15.75">
      <c r="A1576" s="9"/>
      <c r="B1576" s="38" t="s">
        <v>1492</v>
      </c>
      <c r="C1576" s="12" t="s">
        <v>978</v>
      </c>
      <c r="D1576" s="6">
        <v>0</v>
      </c>
      <c r="E1576" s="6">
        <v>0</v>
      </c>
      <c r="F1576" s="6">
        <v>0</v>
      </c>
      <c r="G1576" s="6">
        <v>0</v>
      </c>
      <c r="H1576" s="6">
        <v>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0</v>
      </c>
      <c r="P1576" s="6">
        <v>0</v>
      </c>
      <c r="Q1576" s="6">
        <v>0</v>
      </c>
      <c r="R1576" s="6">
        <v>0</v>
      </c>
      <c r="S1576" s="6">
        <v>0</v>
      </c>
      <c r="T1576" s="6">
        <v>0</v>
      </c>
      <c r="U1576" s="6">
        <v>0</v>
      </c>
      <c r="V1576" s="6">
        <v>0</v>
      </c>
      <c r="W1576" s="6">
        <v>0</v>
      </c>
      <c r="X1576" s="6">
        <v>0</v>
      </c>
      <c r="Y1576" s="6">
        <v>0</v>
      </c>
      <c r="Z1576" s="6">
        <v>0</v>
      </c>
      <c r="AA1576" s="6">
        <v>0</v>
      </c>
      <c r="AB1576" s="6">
        <v>0</v>
      </c>
      <c r="AC1576" s="6">
        <v>0</v>
      </c>
      <c r="AD1576" s="6">
        <v>0</v>
      </c>
      <c r="AE1576" s="6">
        <v>0</v>
      </c>
      <c r="AF1576" s="6">
        <v>0</v>
      </c>
      <c r="AG1576" s="6">
        <v>0</v>
      </c>
      <c r="AH1576" s="6">
        <v>0</v>
      </c>
      <c r="AI1576" s="6">
        <v>0</v>
      </c>
      <c r="AJ1576" s="6">
        <v>0</v>
      </c>
      <c r="AK1576" s="6">
        <v>0</v>
      </c>
      <c r="AL1576" s="6">
        <v>0</v>
      </c>
      <c r="AM1576" s="6">
        <v>0</v>
      </c>
    </row>
    <row r="1577" spans="1:39" ht="15.75">
      <c r="A1577" s="9"/>
      <c r="B1577" s="38" t="s">
        <v>1493</v>
      </c>
      <c r="C1577" s="12" t="s">
        <v>978</v>
      </c>
      <c r="D1577" s="6">
        <v>0</v>
      </c>
      <c r="E1577" s="6">
        <v>0</v>
      </c>
      <c r="F1577" s="6">
        <v>0</v>
      </c>
      <c r="G1577" s="6">
        <v>0</v>
      </c>
      <c r="H1577" s="6">
        <v>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0</v>
      </c>
      <c r="Q1577" s="6">
        <v>0</v>
      </c>
      <c r="R1577" s="6">
        <v>0</v>
      </c>
      <c r="S1577" s="6">
        <v>0</v>
      </c>
      <c r="T1577" s="6">
        <v>0</v>
      </c>
      <c r="U1577" s="6">
        <v>0</v>
      </c>
      <c r="V1577" s="6">
        <v>0</v>
      </c>
      <c r="W1577" s="6">
        <v>0</v>
      </c>
      <c r="X1577" s="6">
        <v>0</v>
      </c>
      <c r="Y1577" s="6">
        <v>0</v>
      </c>
      <c r="Z1577" s="6">
        <v>0</v>
      </c>
      <c r="AA1577" s="6">
        <v>0</v>
      </c>
      <c r="AB1577" s="6">
        <v>0</v>
      </c>
      <c r="AC1577" s="6">
        <v>0</v>
      </c>
      <c r="AD1577" s="6">
        <v>0</v>
      </c>
      <c r="AE1577" s="6">
        <v>0</v>
      </c>
      <c r="AF1577" s="6">
        <v>0</v>
      </c>
      <c r="AG1577" s="6">
        <v>0</v>
      </c>
      <c r="AH1577" s="6">
        <v>0</v>
      </c>
      <c r="AI1577" s="6">
        <v>0</v>
      </c>
      <c r="AJ1577" s="6">
        <v>0</v>
      </c>
      <c r="AK1577" s="6">
        <v>0</v>
      </c>
      <c r="AL1577" s="6">
        <v>0</v>
      </c>
      <c r="AM1577" s="6">
        <v>0</v>
      </c>
    </row>
    <row r="1578" spans="1:39" ht="15.75">
      <c r="A1578" s="9"/>
      <c r="B1578" s="38" t="s">
        <v>1494</v>
      </c>
      <c r="C1578" s="12" t="s">
        <v>978</v>
      </c>
      <c r="D1578" s="6">
        <v>0</v>
      </c>
      <c r="E1578" s="6">
        <v>0</v>
      </c>
      <c r="F1578" s="6">
        <v>0</v>
      </c>
      <c r="G1578" s="6">
        <v>0</v>
      </c>
      <c r="H1578" s="6">
        <v>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0</v>
      </c>
      <c r="Q1578" s="6">
        <v>0</v>
      </c>
      <c r="R1578" s="6">
        <v>0</v>
      </c>
      <c r="S1578" s="6">
        <v>0</v>
      </c>
      <c r="T1578" s="6">
        <v>0</v>
      </c>
      <c r="U1578" s="6">
        <v>0</v>
      </c>
      <c r="V1578" s="6">
        <v>0</v>
      </c>
      <c r="W1578" s="6">
        <v>0</v>
      </c>
      <c r="X1578" s="6">
        <v>0</v>
      </c>
      <c r="Y1578" s="6">
        <v>0</v>
      </c>
      <c r="Z1578" s="6">
        <v>0</v>
      </c>
      <c r="AA1578" s="6">
        <v>0</v>
      </c>
      <c r="AB1578" s="6">
        <v>0</v>
      </c>
      <c r="AC1578" s="6">
        <v>0</v>
      </c>
      <c r="AD1578" s="6">
        <v>0</v>
      </c>
      <c r="AE1578" s="6">
        <v>0</v>
      </c>
      <c r="AF1578" s="6">
        <v>0</v>
      </c>
      <c r="AG1578" s="6">
        <v>0</v>
      </c>
      <c r="AH1578" s="6">
        <v>0</v>
      </c>
      <c r="AI1578" s="6">
        <v>0</v>
      </c>
      <c r="AJ1578" s="6">
        <v>0</v>
      </c>
      <c r="AK1578" s="6">
        <v>0</v>
      </c>
      <c r="AL1578" s="6">
        <v>0</v>
      </c>
      <c r="AM1578" s="6">
        <v>0</v>
      </c>
    </row>
    <row r="1579" spans="1:39" ht="15.75">
      <c r="A1579" s="9"/>
      <c r="B1579" s="38" t="s">
        <v>1495</v>
      </c>
      <c r="C1579" s="12" t="s">
        <v>978</v>
      </c>
      <c r="D1579" s="6">
        <v>0</v>
      </c>
      <c r="E1579" s="6">
        <v>0</v>
      </c>
      <c r="F1579" s="6">
        <v>0</v>
      </c>
      <c r="G1579" s="6">
        <v>0</v>
      </c>
      <c r="H1579" s="6">
        <v>0</v>
      </c>
      <c r="I1579" s="6">
        <v>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0</v>
      </c>
      <c r="Q1579" s="6">
        <v>0</v>
      </c>
      <c r="R1579" s="6">
        <v>0</v>
      </c>
      <c r="S1579" s="6">
        <v>0</v>
      </c>
      <c r="T1579" s="6">
        <v>0</v>
      </c>
      <c r="U1579" s="6">
        <v>0</v>
      </c>
      <c r="V1579" s="6">
        <v>0</v>
      </c>
      <c r="W1579" s="6">
        <v>0</v>
      </c>
      <c r="X1579" s="6">
        <v>0</v>
      </c>
      <c r="Y1579" s="6">
        <v>0</v>
      </c>
      <c r="Z1579" s="6">
        <v>0</v>
      </c>
      <c r="AA1579" s="6">
        <v>0</v>
      </c>
      <c r="AB1579" s="6">
        <v>0</v>
      </c>
      <c r="AC1579" s="6">
        <v>0</v>
      </c>
      <c r="AD1579" s="6">
        <v>0</v>
      </c>
      <c r="AE1579" s="6">
        <v>0</v>
      </c>
      <c r="AF1579" s="6">
        <v>0</v>
      </c>
      <c r="AG1579" s="6">
        <v>0</v>
      </c>
      <c r="AH1579" s="6">
        <v>0</v>
      </c>
      <c r="AI1579" s="6">
        <v>0</v>
      </c>
      <c r="AJ1579" s="6">
        <v>0</v>
      </c>
      <c r="AK1579" s="6">
        <v>0</v>
      </c>
      <c r="AL1579" s="6">
        <v>0</v>
      </c>
      <c r="AM1579" s="6">
        <v>0</v>
      </c>
    </row>
    <row r="1580" spans="1:39" ht="15.75">
      <c r="A1580" s="9"/>
      <c r="B1580" s="38" t="s">
        <v>1622</v>
      </c>
      <c r="C1580" s="12" t="s">
        <v>978</v>
      </c>
      <c r="D1580" s="6">
        <v>0</v>
      </c>
      <c r="E1580" s="6">
        <v>0</v>
      </c>
      <c r="F1580" s="6">
        <v>0</v>
      </c>
      <c r="G1580" s="6">
        <v>0</v>
      </c>
      <c r="H1580" s="6">
        <v>0</v>
      </c>
      <c r="I1580" s="6">
        <v>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0</v>
      </c>
      <c r="Q1580" s="6">
        <v>0</v>
      </c>
      <c r="R1580" s="6">
        <v>0</v>
      </c>
      <c r="S1580" s="6">
        <v>0</v>
      </c>
      <c r="T1580" s="6">
        <v>0</v>
      </c>
      <c r="U1580" s="6">
        <v>0</v>
      </c>
      <c r="V1580" s="6">
        <v>0</v>
      </c>
      <c r="W1580" s="6">
        <v>0</v>
      </c>
      <c r="X1580" s="6">
        <v>0</v>
      </c>
      <c r="Y1580" s="6">
        <v>0</v>
      </c>
      <c r="Z1580" s="6">
        <v>0</v>
      </c>
      <c r="AA1580" s="6">
        <v>0</v>
      </c>
      <c r="AB1580" s="6">
        <v>0</v>
      </c>
      <c r="AC1580" s="6">
        <v>0</v>
      </c>
      <c r="AD1580" s="6">
        <v>0</v>
      </c>
      <c r="AE1580" s="6">
        <v>0</v>
      </c>
      <c r="AF1580" s="6">
        <v>0</v>
      </c>
      <c r="AG1580" s="6">
        <v>0</v>
      </c>
      <c r="AH1580" s="6">
        <v>0</v>
      </c>
      <c r="AI1580" s="6">
        <v>0</v>
      </c>
      <c r="AJ1580" s="6">
        <v>0</v>
      </c>
      <c r="AK1580" s="6">
        <v>0</v>
      </c>
      <c r="AL1580" s="6">
        <v>0</v>
      </c>
      <c r="AM1580" s="6">
        <v>0</v>
      </c>
    </row>
    <row r="1581" spans="1:39" ht="15.75">
      <c r="A1581" s="9"/>
      <c r="B1581" s="38" t="s">
        <v>1496</v>
      </c>
      <c r="C1581" s="12" t="s">
        <v>978</v>
      </c>
      <c r="D1581" s="6">
        <v>0</v>
      </c>
      <c r="E1581" s="6">
        <v>0</v>
      </c>
      <c r="F1581" s="6">
        <v>0</v>
      </c>
      <c r="G1581" s="6">
        <v>0</v>
      </c>
      <c r="H1581" s="6">
        <v>0</v>
      </c>
      <c r="I1581" s="6">
        <v>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0</v>
      </c>
      <c r="Q1581" s="6">
        <v>0</v>
      </c>
      <c r="R1581" s="6">
        <v>0</v>
      </c>
      <c r="S1581" s="6">
        <v>0</v>
      </c>
      <c r="T1581" s="6">
        <v>0</v>
      </c>
      <c r="U1581" s="6">
        <v>0</v>
      </c>
      <c r="V1581" s="6">
        <v>0</v>
      </c>
      <c r="W1581" s="6">
        <v>0</v>
      </c>
      <c r="X1581" s="6">
        <v>0</v>
      </c>
      <c r="Y1581" s="6">
        <v>0</v>
      </c>
      <c r="Z1581" s="6">
        <v>0</v>
      </c>
      <c r="AA1581" s="6">
        <v>0</v>
      </c>
      <c r="AB1581" s="6">
        <v>0</v>
      </c>
      <c r="AC1581" s="6">
        <v>0</v>
      </c>
      <c r="AD1581" s="6">
        <v>0</v>
      </c>
      <c r="AE1581" s="6">
        <v>0</v>
      </c>
      <c r="AF1581" s="6">
        <v>0</v>
      </c>
      <c r="AG1581" s="6">
        <v>0</v>
      </c>
      <c r="AH1581" s="6">
        <v>0</v>
      </c>
      <c r="AI1581" s="6">
        <v>0</v>
      </c>
      <c r="AJ1581" s="6">
        <v>0</v>
      </c>
      <c r="AK1581" s="6">
        <v>0</v>
      </c>
      <c r="AL1581" s="6">
        <v>0</v>
      </c>
      <c r="AM1581" s="6">
        <v>0</v>
      </c>
    </row>
    <row r="1582" spans="1:39" ht="15.75">
      <c r="A1582" s="9"/>
      <c r="B1582" s="38" t="s">
        <v>1497</v>
      </c>
      <c r="C1582" s="12" t="s">
        <v>978</v>
      </c>
      <c r="D1582" s="6">
        <v>0</v>
      </c>
      <c r="E1582" s="6">
        <v>0</v>
      </c>
      <c r="F1582" s="6">
        <v>0</v>
      </c>
      <c r="G1582" s="6">
        <v>0</v>
      </c>
      <c r="H1582" s="6">
        <v>0</v>
      </c>
      <c r="I1582" s="6">
        <v>0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0</v>
      </c>
      <c r="Q1582" s="6">
        <v>0</v>
      </c>
      <c r="R1582" s="6">
        <v>0</v>
      </c>
      <c r="S1582" s="6">
        <v>0</v>
      </c>
      <c r="T1582" s="6">
        <v>0</v>
      </c>
      <c r="U1582" s="6">
        <v>0</v>
      </c>
      <c r="V1582" s="6">
        <v>0</v>
      </c>
      <c r="W1582" s="6">
        <v>0</v>
      </c>
      <c r="X1582" s="6">
        <v>0</v>
      </c>
      <c r="Y1582" s="6">
        <v>0</v>
      </c>
      <c r="Z1582" s="6">
        <v>0</v>
      </c>
      <c r="AA1582" s="6">
        <v>0</v>
      </c>
      <c r="AB1582" s="6">
        <v>0</v>
      </c>
      <c r="AC1582" s="6">
        <v>0</v>
      </c>
      <c r="AD1582" s="6">
        <v>0</v>
      </c>
      <c r="AE1582" s="6">
        <v>0</v>
      </c>
      <c r="AF1582" s="6">
        <v>0</v>
      </c>
      <c r="AG1582" s="6">
        <v>0</v>
      </c>
      <c r="AH1582" s="6">
        <v>0</v>
      </c>
      <c r="AI1582" s="6">
        <v>0</v>
      </c>
      <c r="AJ1582" s="6">
        <v>0</v>
      </c>
      <c r="AK1582" s="6">
        <v>0</v>
      </c>
      <c r="AL1582" s="6">
        <v>0</v>
      </c>
      <c r="AM1582" s="6">
        <v>0</v>
      </c>
    </row>
    <row r="1583" spans="1:39" ht="15.75">
      <c r="A1583" s="9"/>
      <c r="B1583" s="38" t="s">
        <v>1498</v>
      </c>
      <c r="C1583" s="12" t="s">
        <v>978</v>
      </c>
      <c r="D1583" s="6">
        <v>0</v>
      </c>
      <c r="E1583" s="6">
        <v>0</v>
      </c>
      <c r="F1583" s="6">
        <v>0</v>
      </c>
      <c r="G1583" s="6">
        <v>0</v>
      </c>
      <c r="H1583" s="6">
        <v>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  <c r="P1583" s="6">
        <v>0</v>
      </c>
      <c r="Q1583" s="6">
        <v>0</v>
      </c>
      <c r="R1583" s="6">
        <v>0</v>
      </c>
      <c r="S1583" s="6">
        <v>0</v>
      </c>
      <c r="T1583" s="6">
        <v>0</v>
      </c>
      <c r="U1583" s="6">
        <v>0</v>
      </c>
      <c r="V1583" s="6">
        <v>0</v>
      </c>
      <c r="W1583" s="6">
        <v>0</v>
      </c>
      <c r="X1583" s="6">
        <v>0</v>
      </c>
      <c r="Y1583" s="6">
        <v>0</v>
      </c>
      <c r="Z1583" s="6">
        <v>0</v>
      </c>
      <c r="AA1583" s="6">
        <v>0</v>
      </c>
      <c r="AB1583" s="6">
        <v>0</v>
      </c>
      <c r="AC1583" s="6">
        <v>0</v>
      </c>
      <c r="AD1583" s="6">
        <v>0</v>
      </c>
      <c r="AE1583" s="6">
        <v>0</v>
      </c>
      <c r="AF1583" s="6">
        <v>0</v>
      </c>
      <c r="AG1583" s="6">
        <v>0</v>
      </c>
      <c r="AH1583" s="6">
        <v>0</v>
      </c>
      <c r="AI1583" s="6">
        <v>0</v>
      </c>
      <c r="AJ1583" s="6">
        <v>0</v>
      </c>
      <c r="AK1583" s="6">
        <v>0</v>
      </c>
      <c r="AL1583" s="6">
        <v>0</v>
      </c>
      <c r="AM1583" s="6">
        <v>0</v>
      </c>
    </row>
    <row r="1584" spans="1:39" ht="15.75">
      <c r="A1584" s="9"/>
      <c r="B1584" s="32" t="s">
        <v>196</v>
      </c>
      <c r="C1584" s="12"/>
      <c r="D1584" s="6">
        <v>0</v>
      </c>
      <c r="E1584" s="6">
        <v>0</v>
      </c>
      <c r="F1584" s="6">
        <v>0</v>
      </c>
      <c r="G1584" s="6">
        <v>0</v>
      </c>
      <c r="H1584" s="6">
        <v>0</v>
      </c>
      <c r="I1584" s="6">
        <v>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0</v>
      </c>
      <c r="Q1584" s="6">
        <v>0</v>
      </c>
      <c r="R1584" s="6">
        <v>0</v>
      </c>
      <c r="S1584" s="6">
        <v>0</v>
      </c>
      <c r="T1584" s="6">
        <v>0</v>
      </c>
      <c r="U1584" s="6">
        <v>0</v>
      </c>
      <c r="V1584" s="6">
        <v>0</v>
      </c>
      <c r="W1584" s="6">
        <v>0</v>
      </c>
      <c r="X1584" s="6">
        <v>0</v>
      </c>
      <c r="Y1584" s="6">
        <v>0</v>
      </c>
      <c r="Z1584" s="6">
        <v>0</v>
      </c>
      <c r="AA1584" s="6">
        <v>0</v>
      </c>
      <c r="AB1584" s="6">
        <v>0</v>
      </c>
      <c r="AC1584" s="6">
        <v>0</v>
      </c>
      <c r="AD1584" s="6">
        <v>0</v>
      </c>
      <c r="AE1584" s="6">
        <v>0</v>
      </c>
      <c r="AF1584" s="6">
        <v>0</v>
      </c>
      <c r="AG1584" s="6">
        <v>0</v>
      </c>
      <c r="AH1584" s="6">
        <v>0</v>
      </c>
      <c r="AI1584" s="6">
        <v>0</v>
      </c>
      <c r="AJ1584" s="6">
        <v>0</v>
      </c>
      <c r="AK1584" s="6">
        <v>0</v>
      </c>
      <c r="AL1584" s="6">
        <v>0</v>
      </c>
      <c r="AM1584" s="6">
        <v>0</v>
      </c>
    </row>
    <row r="1585" spans="1:39" ht="15.75">
      <c r="A1585" s="9"/>
      <c r="B1585" s="38" t="s">
        <v>1499</v>
      </c>
      <c r="C1585" s="12" t="s">
        <v>979</v>
      </c>
      <c r="D1585" s="6">
        <v>0</v>
      </c>
      <c r="E1585" s="6">
        <v>0</v>
      </c>
      <c r="F1585" s="6">
        <v>0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0</v>
      </c>
      <c r="Q1585" s="6">
        <v>0</v>
      </c>
      <c r="R1585" s="6">
        <v>0</v>
      </c>
      <c r="S1585" s="6">
        <v>0</v>
      </c>
      <c r="T1585" s="6">
        <v>0</v>
      </c>
      <c r="U1585" s="6">
        <v>0</v>
      </c>
      <c r="V1585" s="6">
        <v>0</v>
      </c>
      <c r="W1585" s="6">
        <v>0</v>
      </c>
      <c r="X1585" s="6">
        <v>0</v>
      </c>
      <c r="Y1585" s="6">
        <v>0</v>
      </c>
      <c r="Z1585" s="6">
        <v>0</v>
      </c>
      <c r="AA1585" s="6">
        <v>0</v>
      </c>
      <c r="AB1585" s="6">
        <v>0</v>
      </c>
      <c r="AC1585" s="6">
        <v>0</v>
      </c>
      <c r="AD1585" s="6">
        <v>0</v>
      </c>
      <c r="AE1585" s="6">
        <v>0</v>
      </c>
      <c r="AF1585" s="6">
        <v>0</v>
      </c>
      <c r="AG1585" s="6">
        <v>0</v>
      </c>
      <c r="AH1585" s="6">
        <v>0</v>
      </c>
      <c r="AI1585" s="6">
        <v>0</v>
      </c>
      <c r="AJ1585" s="6">
        <v>0</v>
      </c>
      <c r="AK1585" s="6">
        <v>0</v>
      </c>
      <c r="AL1585" s="6">
        <v>0</v>
      </c>
      <c r="AM1585" s="6">
        <v>0</v>
      </c>
    </row>
    <row r="1586" spans="1:39" ht="15.75">
      <c r="A1586" s="9"/>
      <c r="B1586" s="38" t="s">
        <v>1623</v>
      </c>
      <c r="C1586" s="12" t="s">
        <v>979</v>
      </c>
      <c r="D1586" s="6">
        <v>0</v>
      </c>
      <c r="E1586" s="6">
        <v>0</v>
      </c>
      <c r="F1586" s="6">
        <v>0</v>
      </c>
      <c r="G1586" s="6">
        <v>0</v>
      </c>
      <c r="H1586" s="6">
        <v>0</v>
      </c>
      <c r="I1586" s="6">
        <v>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0</v>
      </c>
      <c r="Q1586" s="6">
        <v>0</v>
      </c>
      <c r="R1586" s="6">
        <v>0</v>
      </c>
      <c r="S1586" s="6">
        <v>0</v>
      </c>
      <c r="T1586" s="6">
        <v>0</v>
      </c>
      <c r="U1586" s="6">
        <v>0</v>
      </c>
      <c r="V1586" s="6">
        <v>0</v>
      </c>
      <c r="W1586" s="6">
        <v>0</v>
      </c>
      <c r="X1586" s="6">
        <v>0</v>
      </c>
      <c r="Y1586" s="6">
        <v>0</v>
      </c>
      <c r="Z1586" s="6">
        <v>0</v>
      </c>
      <c r="AA1586" s="6">
        <v>0</v>
      </c>
      <c r="AB1586" s="6">
        <v>0</v>
      </c>
      <c r="AC1586" s="6">
        <v>0</v>
      </c>
      <c r="AD1586" s="6">
        <v>0</v>
      </c>
      <c r="AE1586" s="6">
        <v>0</v>
      </c>
      <c r="AF1586" s="6">
        <v>0</v>
      </c>
      <c r="AG1586" s="6">
        <v>0</v>
      </c>
      <c r="AH1586" s="6">
        <v>0</v>
      </c>
      <c r="AI1586" s="6">
        <v>0</v>
      </c>
      <c r="AJ1586" s="6">
        <v>0</v>
      </c>
      <c r="AK1586" s="6">
        <v>0</v>
      </c>
      <c r="AL1586" s="6">
        <v>0</v>
      </c>
      <c r="AM1586" s="6">
        <v>0</v>
      </c>
    </row>
    <row r="1587" spans="1:39" ht="15.75">
      <c r="A1587" s="9"/>
      <c r="B1587" s="38" t="s">
        <v>1500</v>
      </c>
      <c r="C1587" s="12" t="s">
        <v>979</v>
      </c>
      <c r="D1587" s="6">
        <v>0</v>
      </c>
      <c r="E1587" s="6">
        <v>0</v>
      </c>
      <c r="F1587" s="6">
        <v>0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0</v>
      </c>
      <c r="Q1587" s="6">
        <v>0</v>
      </c>
      <c r="R1587" s="6">
        <v>0</v>
      </c>
      <c r="S1587" s="6">
        <v>0</v>
      </c>
      <c r="T1587" s="6">
        <v>0</v>
      </c>
      <c r="U1587" s="6">
        <v>0</v>
      </c>
      <c r="V1587" s="6">
        <v>0</v>
      </c>
      <c r="W1587" s="6">
        <v>0</v>
      </c>
      <c r="X1587" s="6">
        <v>0</v>
      </c>
      <c r="Y1587" s="6">
        <v>0</v>
      </c>
      <c r="Z1587" s="6">
        <v>0</v>
      </c>
      <c r="AA1587" s="6">
        <v>0</v>
      </c>
      <c r="AB1587" s="6">
        <v>0</v>
      </c>
      <c r="AC1587" s="6">
        <v>0</v>
      </c>
      <c r="AD1587" s="6">
        <v>0</v>
      </c>
      <c r="AE1587" s="6">
        <v>0</v>
      </c>
      <c r="AF1587" s="6">
        <v>0</v>
      </c>
      <c r="AG1587" s="6">
        <v>0</v>
      </c>
      <c r="AH1587" s="6">
        <v>0</v>
      </c>
      <c r="AI1587" s="6">
        <v>0</v>
      </c>
      <c r="AJ1587" s="6">
        <v>0</v>
      </c>
      <c r="AK1587" s="6">
        <v>0</v>
      </c>
      <c r="AL1587" s="6">
        <v>0</v>
      </c>
      <c r="AM1587" s="6">
        <v>0</v>
      </c>
    </row>
    <row r="1588" spans="1:39" ht="30">
      <c r="A1588" s="9"/>
      <c r="B1588" s="38" t="s">
        <v>1501</v>
      </c>
      <c r="C1588" s="12" t="s">
        <v>979</v>
      </c>
      <c r="D1588" s="6">
        <v>0</v>
      </c>
      <c r="E1588" s="6">
        <v>0</v>
      </c>
      <c r="F1588" s="6">
        <v>0</v>
      </c>
      <c r="G1588" s="6">
        <v>0</v>
      </c>
      <c r="H1588" s="6">
        <v>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  <c r="R1588" s="6">
        <v>0</v>
      </c>
      <c r="S1588" s="6">
        <v>0</v>
      </c>
      <c r="T1588" s="6">
        <v>0</v>
      </c>
      <c r="U1588" s="6">
        <v>0</v>
      </c>
      <c r="V1588" s="6">
        <v>0</v>
      </c>
      <c r="W1588" s="6">
        <v>0</v>
      </c>
      <c r="X1588" s="6">
        <v>0</v>
      </c>
      <c r="Y1588" s="6">
        <v>0</v>
      </c>
      <c r="Z1588" s="6">
        <v>0</v>
      </c>
      <c r="AA1588" s="6">
        <v>0</v>
      </c>
      <c r="AB1588" s="6">
        <v>0</v>
      </c>
      <c r="AC1588" s="6">
        <v>0</v>
      </c>
      <c r="AD1588" s="6">
        <v>0</v>
      </c>
      <c r="AE1588" s="6">
        <v>0</v>
      </c>
      <c r="AF1588" s="6">
        <v>0</v>
      </c>
      <c r="AG1588" s="6">
        <v>0</v>
      </c>
      <c r="AH1588" s="6">
        <v>0</v>
      </c>
      <c r="AI1588" s="6">
        <v>0</v>
      </c>
      <c r="AJ1588" s="6">
        <v>0</v>
      </c>
      <c r="AK1588" s="6">
        <v>0</v>
      </c>
      <c r="AL1588" s="6">
        <v>0</v>
      </c>
      <c r="AM1588" s="6">
        <v>0</v>
      </c>
    </row>
    <row r="1589" spans="1:39" ht="15.75">
      <c r="A1589" s="9"/>
      <c r="B1589" s="38" t="s">
        <v>1502</v>
      </c>
      <c r="C1589" s="12" t="s">
        <v>979</v>
      </c>
      <c r="D1589" s="6">
        <v>0</v>
      </c>
      <c r="E1589" s="6">
        <v>0</v>
      </c>
      <c r="F1589" s="6">
        <v>0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  <c r="R1589" s="6">
        <v>0</v>
      </c>
      <c r="S1589" s="6">
        <v>0</v>
      </c>
      <c r="T1589" s="6">
        <v>0</v>
      </c>
      <c r="U1589" s="6">
        <v>0</v>
      </c>
      <c r="V1589" s="6">
        <v>0</v>
      </c>
      <c r="W1589" s="6">
        <v>0</v>
      </c>
      <c r="X1589" s="6">
        <v>0</v>
      </c>
      <c r="Y1589" s="6">
        <v>0</v>
      </c>
      <c r="Z1589" s="6">
        <v>0</v>
      </c>
      <c r="AA1589" s="6">
        <v>0</v>
      </c>
      <c r="AB1589" s="6">
        <v>0</v>
      </c>
      <c r="AC1589" s="6">
        <v>0</v>
      </c>
      <c r="AD1589" s="6">
        <v>0</v>
      </c>
      <c r="AE1589" s="6">
        <v>0</v>
      </c>
      <c r="AF1589" s="6">
        <v>0</v>
      </c>
      <c r="AG1589" s="6">
        <v>0</v>
      </c>
      <c r="AH1589" s="6">
        <v>0</v>
      </c>
      <c r="AI1589" s="6">
        <v>0</v>
      </c>
      <c r="AJ1589" s="6">
        <v>0</v>
      </c>
      <c r="AK1589" s="6">
        <v>0</v>
      </c>
      <c r="AL1589" s="6">
        <v>0</v>
      </c>
      <c r="AM1589" s="6">
        <v>0</v>
      </c>
    </row>
    <row r="1590" spans="1:39" ht="15.75">
      <c r="A1590" s="9"/>
      <c r="B1590" s="38" t="s">
        <v>1503</v>
      </c>
      <c r="C1590" s="12" t="s">
        <v>979</v>
      </c>
      <c r="D1590" s="6">
        <v>0</v>
      </c>
      <c r="E1590" s="6">
        <v>0</v>
      </c>
      <c r="F1590" s="6">
        <v>0</v>
      </c>
      <c r="G1590" s="6">
        <v>0</v>
      </c>
      <c r="H1590" s="6">
        <v>0</v>
      </c>
      <c r="I1590" s="6">
        <v>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0</v>
      </c>
      <c r="Q1590" s="6">
        <v>0</v>
      </c>
      <c r="R1590" s="6">
        <v>0</v>
      </c>
      <c r="S1590" s="6">
        <v>0</v>
      </c>
      <c r="T1590" s="6">
        <v>0</v>
      </c>
      <c r="U1590" s="6">
        <v>0</v>
      </c>
      <c r="V1590" s="6">
        <v>0</v>
      </c>
      <c r="W1590" s="6">
        <v>0</v>
      </c>
      <c r="X1590" s="6">
        <v>0</v>
      </c>
      <c r="Y1590" s="6">
        <v>0</v>
      </c>
      <c r="Z1590" s="6">
        <v>0</v>
      </c>
      <c r="AA1590" s="6">
        <v>0</v>
      </c>
      <c r="AB1590" s="6">
        <v>0</v>
      </c>
      <c r="AC1590" s="6">
        <v>0</v>
      </c>
      <c r="AD1590" s="6">
        <v>0</v>
      </c>
      <c r="AE1590" s="6">
        <v>0</v>
      </c>
      <c r="AF1590" s="6">
        <v>0</v>
      </c>
      <c r="AG1590" s="6">
        <v>0</v>
      </c>
      <c r="AH1590" s="6">
        <v>0</v>
      </c>
      <c r="AI1590" s="6">
        <v>0</v>
      </c>
      <c r="AJ1590" s="6">
        <v>0</v>
      </c>
      <c r="AK1590" s="6">
        <v>0</v>
      </c>
      <c r="AL1590" s="6">
        <v>0</v>
      </c>
      <c r="AM1590" s="6">
        <v>0</v>
      </c>
    </row>
    <row r="1591" spans="1:39" ht="15.75">
      <c r="A1591" s="9"/>
      <c r="B1591" s="38" t="s">
        <v>1504</v>
      </c>
      <c r="C1591" s="12" t="s">
        <v>979</v>
      </c>
      <c r="D1591" s="6">
        <v>0</v>
      </c>
      <c r="E1591" s="6">
        <v>0</v>
      </c>
      <c r="F1591" s="6">
        <v>0</v>
      </c>
      <c r="G1591" s="6">
        <v>0</v>
      </c>
      <c r="H1591" s="6">
        <v>0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  <c r="P1591" s="6">
        <v>0</v>
      </c>
      <c r="Q1591" s="6">
        <v>0</v>
      </c>
      <c r="R1591" s="6">
        <v>0</v>
      </c>
      <c r="S1591" s="6">
        <v>0</v>
      </c>
      <c r="T1591" s="6">
        <v>0</v>
      </c>
      <c r="U1591" s="6">
        <v>0</v>
      </c>
      <c r="V1591" s="6">
        <v>0</v>
      </c>
      <c r="W1591" s="6">
        <v>0</v>
      </c>
      <c r="X1591" s="6">
        <v>0</v>
      </c>
      <c r="Y1591" s="6">
        <v>0</v>
      </c>
      <c r="Z1591" s="6">
        <v>0</v>
      </c>
      <c r="AA1591" s="6">
        <v>0</v>
      </c>
      <c r="AB1591" s="6">
        <v>0</v>
      </c>
      <c r="AC1591" s="6">
        <v>0</v>
      </c>
      <c r="AD1591" s="6">
        <v>0</v>
      </c>
      <c r="AE1591" s="6">
        <v>0</v>
      </c>
      <c r="AF1591" s="6">
        <v>0</v>
      </c>
      <c r="AG1591" s="6">
        <v>0</v>
      </c>
      <c r="AH1591" s="6">
        <v>0</v>
      </c>
      <c r="AI1591" s="6">
        <v>0</v>
      </c>
      <c r="AJ1591" s="6">
        <v>0</v>
      </c>
      <c r="AK1591" s="6">
        <v>0</v>
      </c>
      <c r="AL1591" s="6">
        <v>0</v>
      </c>
      <c r="AM1591" s="6">
        <v>0</v>
      </c>
    </row>
    <row r="1592" spans="1:39" ht="15.75">
      <c r="A1592" s="9"/>
      <c r="B1592" s="38" t="s">
        <v>1622</v>
      </c>
      <c r="C1592" s="12" t="s">
        <v>979</v>
      </c>
      <c r="D1592" s="6">
        <v>0</v>
      </c>
      <c r="E1592" s="6">
        <v>0</v>
      </c>
      <c r="F1592" s="6">
        <v>0</v>
      </c>
      <c r="G1592" s="6">
        <v>0</v>
      </c>
      <c r="H1592" s="6">
        <v>0</v>
      </c>
      <c r="I1592" s="6">
        <v>0</v>
      </c>
      <c r="J1592" s="6">
        <v>0</v>
      </c>
      <c r="K1592" s="6">
        <v>0</v>
      </c>
      <c r="L1592" s="6">
        <v>0</v>
      </c>
      <c r="M1592" s="6">
        <v>0</v>
      </c>
      <c r="N1592" s="6">
        <v>0</v>
      </c>
      <c r="O1592" s="6">
        <v>0</v>
      </c>
      <c r="P1592" s="6">
        <v>0</v>
      </c>
      <c r="Q1592" s="6">
        <v>0</v>
      </c>
      <c r="R1592" s="6">
        <v>0</v>
      </c>
      <c r="S1592" s="6">
        <v>0</v>
      </c>
      <c r="T1592" s="6">
        <v>0</v>
      </c>
      <c r="U1592" s="6">
        <v>0</v>
      </c>
      <c r="V1592" s="6">
        <v>0</v>
      </c>
      <c r="W1592" s="6">
        <v>0</v>
      </c>
      <c r="X1592" s="6">
        <v>0</v>
      </c>
      <c r="Y1592" s="6">
        <v>0</v>
      </c>
      <c r="Z1592" s="6">
        <v>0</v>
      </c>
      <c r="AA1592" s="6">
        <v>0</v>
      </c>
      <c r="AB1592" s="6">
        <v>0</v>
      </c>
      <c r="AC1592" s="6">
        <v>0</v>
      </c>
      <c r="AD1592" s="6">
        <v>0</v>
      </c>
      <c r="AE1592" s="6">
        <v>0</v>
      </c>
      <c r="AF1592" s="6">
        <v>0</v>
      </c>
      <c r="AG1592" s="6">
        <v>0</v>
      </c>
      <c r="AH1592" s="6">
        <v>0</v>
      </c>
      <c r="AI1592" s="6">
        <v>0</v>
      </c>
      <c r="AJ1592" s="6">
        <v>0</v>
      </c>
      <c r="AK1592" s="6">
        <v>0</v>
      </c>
      <c r="AL1592" s="6">
        <v>0</v>
      </c>
      <c r="AM1592" s="6">
        <v>0</v>
      </c>
    </row>
    <row r="1593" spans="1:39" ht="15.75">
      <c r="A1593" s="9"/>
      <c r="B1593" s="38" t="s">
        <v>1624</v>
      </c>
      <c r="C1593" s="12" t="s">
        <v>979</v>
      </c>
      <c r="D1593" s="6">
        <v>0</v>
      </c>
      <c r="E1593" s="6">
        <v>0</v>
      </c>
      <c r="F1593" s="6">
        <v>0</v>
      </c>
      <c r="G1593" s="6">
        <v>0</v>
      </c>
      <c r="H1593" s="6">
        <v>0</v>
      </c>
      <c r="I1593" s="6">
        <v>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0</v>
      </c>
      <c r="Q1593" s="6">
        <v>0</v>
      </c>
      <c r="R1593" s="6">
        <v>0</v>
      </c>
      <c r="S1593" s="6">
        <v>0</v>
      </c>
      <c r="T1593" s="6">
        <v>0</v>
      </c>
      <c r="U1593" s="6">
        <v>0</v>
      </c>
      <c r="V1593" s="6">
        <v>0</v>
      </c>
      <c r="W1593" s="6">
        <v>0</v>
      </c>
      <c r="X1593" s="6">
        <v>0</v>
      </c>
      <c r="Y1593" s="6">
        <v>0</v>
      </c>
      <c r="Z1593" s="6">
        <v>0</v>
      </c>
      <c r="AA1593" s="6">
        <v>0</v>
      </c>
      <c r="AB1593" s="6">
        <v>0</v>
      </c>
      <c r="AC1593" s="6">
        <v>0</v>
      </c>
      <c r="AD1593" s="6">
        <v>0</v>
      </c>
      <c r="AE1593" s="6">
        <v>0</v>
      </c>
      <c r="AF1593" s="6">
        <v>0</v>
      </c>
      <c r="AG1593" s="6">
        <v>0</v>
      </c>
      <c r="AH1593" s="6">
        <v>0</v>
      </c>
      <c r="AI1593" s="6">
        <v>0</v>
      </c>
      <c r="AJ1593" s="6">
        <v>0</v>
      </c>
      <c r="AK1593" s="6">
        <v>0</v>
      </c>
      <c r="AL1593" s="6">
        <v>0</v>
      </c>
      <c r="AM1593" s="6">
        <v>0</v>
      </c>
    </row>
    <row r="1594" spans="1:39" ht="15.75">
      <c r="A1594" s="9"/>
      <c r="B1594" s="38" t="s">
        <v>1506</v>
      </c>
      <c r="C1594" s="12" t="s">
        <v>979</v>
      </c>
      <c r="D1594" s="6">
        <v>0</v>
      </c>
      <c r="E1594" s="6">
        <v>0</v>
      </c>
      <c r="F1594" s="6">
        <v>0</v>
      </c>
      <c r="G1594" s="6">
        <v>0</v>
      </c>
      <c r="H1594" s="6">
        <v>0</v>
      </c>
      <c r="I1594" s="6">
        <v>0</v>
      </c>
      <c r="J1594" s="6">
        <v>0</v>
      </c>
      <c r="K1594" s="6">
        <v>0</v>
      </c>
      <c r="L1594" s="6">
        <v>0</v>
      </c>
      <c r="M1594" s="6">
        <v>0</v>
      </c>
      <c r="N1594" s="6">
        <v>0</v>
      </c>
      <c r="O1594" s="6">
        <v>0</v>
      </c>
      <c r="P1594" s="6">
        <v>0</v>
      </c>
      <c r="Q1594" s="6">
        <v>0</v>
      </c>
      <c r="R1594" s="6">
        <v>0</v>
      </c>
      <c r="S1594" s="6">
        <v>0</v>
      </c>
      <c r="T1594" s="6">
        <v>0</v>
      </c>
      <c r="U1594" s="6">
        <v>0</v>
      </c>
      <c r="V1594" s="6">
        <v>0</v>
      </c>
      <c r="W1594" s="6">
        <v>0</v>
      </c>
      <c r="X1594" s="6">
        <v>0</v>
      </c>
      <c r="Y1594" s="6">
        <v>0</v>
      </c>
      <c r="Z1594" s="6">
        <v>0</v>
      </c>
      <c r="AA1594" s="6">
        <v>0</v>
      </c>
      <c r="AB1594" s="6">
        <v>0</v>
      </c>
      <c r="AC1594" s="6">
        <v>0</v>
      </c>
      <c r="AD1594" s="6">
        <v>0</v>
      </c>
      <c r="AE1594" s="6">
        <v>0</v>
      </c>
      <c r="AF1594" s="6">
        <v>0</v>
      </c>
      <c r="AG1594" s="6">
        <v>0</v>
      </c>
      <c r="AH1594" s="6">
        <v>0</v>
      </c>
      <c r="AI1594" s="6">
        <v>0</v>
      </c>
      <c r="AJ1594" s="6">
        <v>0</v>
      </c>
      <c r="AK1594" s="6">
        <v>0</v>
      </c>
      <c r="AL1594" s="6">
        <v>0</v>
      </c>
      <c r="AM1594" s="6">
        <v>0</v>
      </c>
    </row>
    <row r="1595" spans="1:39" ht="15.75">
      <c r="A1595" s="9"/>
      <c r="B1595" s="38" t="s">
        <v>1507</v>
      </c>
      <c r="C1595" s="12" t="s">
        <v>979</v>
      </c>
      <c r="D1595" s="6">
        <v>0</v>
      </c>
      <c r="E1595" s="6">
        <v>0</v>
      </c>
      <c r="F1595" s="6">
        <v>0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0</v>
      </c>
      <c r="Q1595" s="6">
        <v>0</v>
      </c>
      <c r="R1595" s="6">
        <v>0</v>
      </c>
      <c r="S1595" s="6">
        <v>0</v>
      </c>
      <c r="T1595" s="6">
        <v>0</v>
      </c>
      <c r="U1595" s="6">
        <v>0</v>
      </c>
      <c r="V1595" s="6">
        <v>0</v>
      </c>
      <c r="W1595" s="6">
        <v>0</v>
      </c>
      <c r="X1595" s="6">
        <v>0</v>
      </c>
      <c r="Y1595" s="6">
        <v>0</v>
      </c>
      <c r="Z1595" s="6">
        <v>0</v>
      </c>
      <c r="AA1595" s="6">
        <v>0</v>
      </c>
      <c r="AB1595" s="6">
        <v>0</v>
      </c>
      <c r="AC1595" s="6">
        <v>0</v>
      </c>
      <c r="AD1595" s="6">
        <v>0</v>
      </c>
      <c r="AE1595" s="6">
        <v>0</v>
      </c>
      <c r="AF1595" s="6">
        <v>0</v>
      </c>
      <c r="AG1595" s="6">
        <v>0</v>
      </c>
      <c r="AH1595" s="6">
        <v>0</v>
      </c>
      <c r="AI1595" s="6">
        <v>0</v>
      </c>
      <c r="AJ1595" s="6">
        <v>0</v>
      </c>
      <c r="AK1595" s="6">
        <v>0</v>
      </c>
      <c r="AL1595" s="6">
        <v>0</v>
      </c>
      <c r="AM1595" s="6">
        <v>0</v>
      </c>
    </row>
    <row r="1596" spans="1:39" ht="15.75">
      <c r="A1596" s="9"/>
      <c r="B1596" s="32" t="s">
        <v>198</v>
      </c>
      <c r="C1596" s="12"/>
      <c r="D1596" s="6">
        <v>0</v>
      </c>
      <c r="E1596" s="6">
        <v>0</v>
      </c>
      <c r="F1596" s="6">
        <v>0</v>
      </c>
      <c r="G1596" s="6">
        <v>0</v>
      </c>
      <c r="H1596" s="6">
        <v>0</v>
      </c>
      <c r="I1596" s="6">
        <v>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0</v>
      </c>
      <c r="Q1596" s="6">
        <v>0</v>
      </c>
      <c r="R1596" s="6">
        <v>0</v>
      </c>
      <c r="S1596" s="6">
        <v>0</v>
      </c>
      <c r="T1596" s="6">
        <v>0</v>
      </c>
      <c r="U1596" s="6">
        <v>0</v>
      </c>
      <c r="V1596" s="6">
        <v>0</v>
      </c>
      <c r="W1596" s="6">
        <v>0</v>
      </c>
      <c r="X1596" s="6">
        <v>0</v>
      </c>
      <c r="Y1596" s="6">
        <v>0</v>
      </c>
      <c r="Z1596" s="6">
        <v>0</v>
      </c>
      <c r="AA1596" s="6">
        <v>0</v>
      </c>
      <c r="AB1596" s="6">
        <v>0</v>
      </c>
      <c r="AC1596" s="6">
        <v>0</v>
      </c>
      <c r="AD1596" s="6">
        <v>0</v>
      </c>
      <c r="AE1596" s="6">
        <v>0</v>
      </c>
      <c r="AF1596" s="6">
        <v>0</v>
      </c>
      <c r="AG1596" s="6">
        <v>0</v>
      </c>
      <c r="AH1596" s="6">
        <v>0</v>
      </c>
      <c r="AI1596" s="6">
        <v>0</v>
      </c>
      <c r="AJ1596" s="6">
        <v>0</v>
      </c>
      <c r="AK1596" s="6">
        <v>0</v>
      </c>
      <c r="AL1596" s="6">
        <v>0</v>
      </c>
      <c r="AM1596" s="6">
        <v>0</v>
      </c>
    </row>
    <row r="1597" spans="1:39" ht="15.75">
      <c r="A1597" s="9"/>
      <c r="B1597" s="38" t="s">
        <v>1508</v>
      </c>
      <c r="C1597" s="12" t="s">
        <v>980</v>
      </c>
      <c r="D1597" s="6">
        <v>0</v>
      </c>
      <c r="E1597" s="6">
        <v>0</v>
      </c>
      <c r="F1597" s="6">
        <v>0</v>
      </c>
      <c r="G1597" s="6">
        <v>0</v>
      </c>
      <c r="H1597" s="6">
        <v>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  <c r="P1597" s="6">
        <v>0</v>
      </c>
      <c r="Q1597" s="6">
        <v>0</v>
      </c>
      <c r="R1597" s="6">
        <v>0</v>
      </c>
      <c r="S1597" s="6">
        <v>0</v>
      </c>
      <c r="T1597" s="6">
        <v>0</v>
      </c>
      <c r="U1597" s="6">
        <v>0</v>
      </c>
      <c r="V1597" s="6">
        <v>0</v>
      </c>
      <c r="W1597" s="6">
        <v>0</v>
      </c>
      <c r="X1597" s="6">
        <v>0</v>
      </c>
      <c r="Y1597" s="6">
        <v>0</v>
      </c>
      <c r="Z1597" s="6">
        <v>0</v>
      </c>
      <c r="AA1597" s="6">
        <v>0</v>
      </c>
      <c r="AB1597" s="6">
        <v>0</v>
      </c>
      <c r="AC1597" s="6">
        <v>0</v>
      </c>
      <c r="AD1597" s="6">
        <v>0</v>
      </c>
      <c r="AE1597" s="6">
        <v>0</v>
      </c>
      <c r="AF1597" s="6">
        <v>0</v>
      </c>
      <c r="AG1597" s="6">
        <v>0</v>
      </c>
      <c r="AH1597" s="6">
        <v>0</v>
      </c>
      <c r="AI1597" s="6">
        <v>0</v>
      </c>
      <c r="AJ1597" s="6">
        <v>0</v>
      </c>
      <c r="AK1597" s="6">
        <v>0</v>
      </c>
      <c r="AL1597" s="6">
        <v>0</v>
      </c>
      <c r="AM1597" s="6">
        <v>0</v>
      </c>
    </row>
    <row r="1598" spans="1:39" ht="15.75">
      <c r="A1598" s="9"/>
      <c r="B1598" s="38" t="s">
        <v>1509</v>
      </c>
      <c r="C1598" s="12" t="s">
        <v>980</v>
      </c>
      <c r="D1598" s="6">
        <v>0</v>
      </c>
      <c r="E1598" s="6">
        <v>0</v>
      </c>
      <c r="F1598" s="6">
        <v>0</v>
      </c>
      <c r="G1598" s="6">
        <v>0</v>
      </c>
      <c r="H1598" s="6">
        <v>0</v>
      </c>
      <c r="I1598" s="6">
        <v>0</v>
      </c>
      <c r="J1598" s="6">
        <v>0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0</v>
      </c>
      <c r="Q1598" s="6">
        <v>0</v>
      </c>
      <c r="R1598" s="6">
        <v>0</v>
      </c>
      <c r="S1598" s="6">
        <v>0</v>
      </c>
      <c r="T1598" s="6">
        <v>0</v>
      </c>
      <c r="U1598" s="6">
        <v>0</v>
      </c>
      <c r="V1598" s="6">
        <v>0</v>
      </c>
      <c r="W1598" s="6">
        <v>0</v>
      </c>
      <c r="X1598" s="6">
        <v>0</v>
      </c>
      <c r="Y1598" s="6">
        <v>0</v>
      </c>
      <c r="Z1598" s="6">
        <v>0</v>
      </c>
      <c r="AA1598" s="6">
        <v>0</v>
      </c>
      <c r="AB1598" s="6">
        <v>0</v>
      </c>
      <c r="AC1598" s="6">
        <v>0</v>
      </c>
      <c r="AD1598" s="6">
        <v>0</v>
      </c>
      <c r="AE1598" s="6">
        <v>0</v>
      </c>
      <c r="AF1598" s="6">
        <v>0</v>
      </c>
      <c r="AG1598" s="6">
        <v>0</v>
      </c>
      <c r="AH1598" s="6">
        <v>0</v>
      </c>
      <c r="AI1598" s="6">
        <v>0</v>
      </c>
      <c r="AJ1598" s="6">
        <v>0</v>
      </c>
      <c r="AK1598" s="6">
        <v>0</v>
      </c>
      <c r="AL1598" s="6">
        <v>0</v>
      </c>
      <c r="AM1598" s="6">
        <v>0</v>
      </c>
    </row>
    <row r="1599" spans="1:39" ht="15.75">
      <c r="A1599" s="9"/>
      <c r="B1599" s="38" t="s">
        <v>1510</v>
      </c>
      <c r="C1599" s="12" t="s">
        <v>980</v>
      </c>
      <c r="D1599" s="6">
        <v>0</v>
      </c>
      <c r="E1599" s="6">
        <v>0</v>
      </c>
      <c r="F1599" s="6">
        <v>0</v>
      </c>
      <c r="G1599" s="6">
        <v>0</v>
      </c>
      <c r="H1599" s="6">
        <v>0</v>
      </c>
      <c r="I1599" s="6">
        <v>0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  <c r="P1599" s="6">
        <v>0</v>
      </c>
      <c r="Q1599" s="6">
        <v>0</v>
      </c>
      <c r="R1599" s="6">
        <v>0</v>
      </c>
      <c r="S1599" s="6">
        <v>0</v>
      </c>
      <c r="T1599" s="6">
        <v>0</v>
      </c>
      <c r="U1599" s="6">
        <v>0</v>
      </c>
      <c r="V1599" s="6">
        <v>0</v>
      </c>
      <c r="W1599" s="6">
        <v>0</v>
      </c>
      <c r="X1599" s="6">
        <v>0</v>
      </c>
      <c r="Y1599" s="6">
        <v>0</v>
      </c>
      <c r="Z1599" s="6">
        <v>0</v>
      </c>
      <c r="AA1599" s="6">
        <v>0</v>
      </c>
      <c r="AB1599" s="6">
        <v>0</v>
      </c>
      <c r="AC1599" s="6">
        <v>0</v>
      </c>
      <c r="AD1599" s="6">
        <v>0</v>
      </c>
      <c r="AE1599" s="6">
        <v>0</v>
      </c>
      <c r="AF1599" s="6">
        <v>0</v>
      </c>
      <c r="AG1599" s="6">
        <v>0</v>
      </c>
      <c r="AH1599" s="6">
        <v>0</v>
      </c>
      <c r="AI1599" s="6">
        <v>0</v>
      </c>
      <c r="AJ1599" s="6">
        <v>0</v>
      </c>
      <c r="AK1599" s="6">
        <v>0</v>
      </c>
      <c r="AL1599" s="6">
        <v>0</v>
      </c>
      <c r="AM1599" s="6">
        <v>0</v>
      </c>
    </row>
    <row r="1600" spans="1:39" ht="15.75">
      <c r="A1600" s="9"/>
      <c r="B1600" s="38" t="s">
        <v>1625</v>
      </c>
      <c r="C1600" s="12" t="s">
        <v>980</v>
      </c>
      <c r="D1600" s="6">
        <v>0</v>
      </c>
      <c r="E1600" s="6">
        <v>0</v>
      </c>
      <c r="F1600" s="6">
        <v>0</v>
      </c>
      <c r="G1600" s="6">
        <v>0</v>
      </c>
      <c r="H1600" s="6">
        <v>0</v>
      </c>
      <c r="I1600" s="6">
        <v>0</v>
      </c>
      <c r="J1600" s="6">
        <v>0</v>
      </c>
      <c r="K1600" s="6">
        <v>0</v>
      </c>
      <c r="L1600" s="6">
        <v>0</v>
      </c>
      <c r="M1600" s="6">
        <v>0</v>
      </c>
      <c r="N1600" s="6">
        <v>0</v>
      </c>
      <c r="O1600" s="6">
        <v>0</v>
      </c>
      <c r="P1600" s="6">
        <v>0</v>
      </c>
      <c r="Q1600" s="6">
        <v>0</v>
      </c>
      <c r="R1600" s="6">
        <v>0</v>
      </c>
      <c r="S1600" s="6">
        <v>0</v>
      </c>
      <c r="T1600" s="6">
        <v>0</v>
      </c>
      <c r="U1600" s="6">
        <v>0</v>
      </c>
      <c r="V1600" s="6">
        <v>0</v>
      </c>
      <c r="W1600" s="6">
        <v>0</v>
      </c>
      <c r="X1600" s="6">
        <v>0</v>
      </c>
      <c r="Y1600" s="6">
        <v>0</v>
      </c>
      <c r="Z1600" s="6">
        <v>0</v>
      </c>
      <c r="AA1600" s="6">
        <v>0</v>
      </c>
      <c r="AB1600" s="6">
        <v>0</v>
      </c>
      <c r="AC1600" s="6">
        <v>0</v>
      </c>
      <c r="AD1600" s="6">
        <v>0</v>
      </c>
      <c r="AE1600" s="6">
        <v>0</v>
      </c>
      <c r="AF1600" s="6">
        <v>0</v>
      </c>
      <c r="AG1600" s="6">
        <v>0</v>
      </c>
      <c r="AH1600" s="6">
        <v>0</v>
      </c>
      <c r="AI1600" s="6">
        <v>0</v>
      </c>
      <c r="AJ1600" s="6">
        <v>0</v>
      </c>
      <c r="AK1600" s="6">
        <v>0</v>
      </c>
      <c r="AL1600" s="6">
        <v>0</v>
      </c>
      <c r="AM1600" s="6">
        <v>0</v>
      </c>
    </row>
    <row r="1601" spans="1:39" ht="15.75">
      <c r="A1601" s="9"/>
      <c r="B1601" s="38" t="s">
        <v>1505</v>
      </c>
      <c r="C1601" s="12" t="s">
        <v>980</v>
      </c>
      <c r="D1601" s="6">
        <v>0</v>
      </c>
      <c r="E1601" s="6">
        <v>0</v>
      </c>
      <c r="F1601" s="6">
        <v>0</v>
      </c>
      <c r="G1601" s="6">
        <v>0</v>
      </c>
      <c r="H1601" s="6">
        <v>0</v>
      </c>
      <c r="I1601" s="6">
        <v>0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0</v>
      </c>
      <c r="Q1601" s="6">
        <v>0</v>
      </c>
      <c r="R1601" s="6">
        <v>0</v>
      </c>
      <c r="S1601" s="6">
        <v>0</v>
      </c>
      <c r="T1601" s="6">
        <v>0</v>
      </c>
      <c r="U1601" s="6">
        <v>0</v>
      </c>
      <c r="V1601" s="6">
        <v>0</v>
      </c>
      <c r="W1601" s="6">
        <v>0</v>
      </c>
      <c r="X1601" s="6">
        <v>0</v>
      </c>
      <c r="Y1601" s="6">
        <v>0</v>
      </c>
      <c r="Z1601" s="6">
        <v>0</v>
      </c>
      <c r="AA1601" s="6">
        <v>0</v>
      </c>
      <c r="AB1601" s="6">
        <v>0</v>
      </c>
      <c r="AC1601" s="6">
        <v>0</v>
      </c>
      <c r="AD1601" s="6">
        <v>0</v>
      </c>
      <c r="AE1601" s="6">
        <v>0</v>
      </c>
      <c r="AF1601" s="6">
        <v>0</v>
      </c>
      <c r="AG1601" s="6">
        <v>0</v>
      </c>
      <c r="AH1601" s="6">
        <v>0</v>
      </c>
      <c r="AI1601" s="6">
        <v>0</v>
      </c>
      <c r="AJ1601" s="6">
        <v>0</v>
      </c>
      <c r="AK1601" s="6">
        <v>0</v>
      </c>
      <c r="AL1601" s="6">
        <v>0</v>
      </c>
      <c r="AM1601" s="6">
        <v>0</v>
      </c>
    </row>
    <row r="1602" spans="1:39" ht="15.75">
      <c r="A1602" s="9"/>
      <c r="B1602" s="38" t="s">
        <v>1511</v>
      </c>
      <c r="C1602" s="12" t="s">
        <v>980</v>
      </c>
      <c r="D1602" s="6">
        <v>0</v>
      </c>
      <c r="E1602" s="6">
        <v>0</v>
      </c>
      <c r="F1602" s="6">
        <v>0</v>
      </c>
      <c r="G1602" s="6">
        <v>0</v>
      </c>
      <c r="H1602" s="6">
        <v>0</v>
      </c>
      <c r="I1602" s="6">
        <v>0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0</v>
      </c>
      <c r="Q1602" s="6">
        <v>0</v>
      </c>
      <c r="R1602" s="6">
        <v>0</v>
      </c>
      <c r="S1602" s="6">
        <v>0</v>
      </c>
      <c r="T1602" s="6">
        <v>0</v>
      </c>
      <c r="U1602" s="6">
        <v>0</v>
      </c>
      <c r="V1602" s="6">
        <v>0</v>
      </c>
      <c r="W1602" s="6">
        <v>0</v>
      </c>
      <c r="X1602" s="6">
        <v>0</v>
      </c>
      <c r="Y1602" s="6">
        <v>0</v>
      </c>
      <c r="Z1602" s="6">
        <v>0</v>
      </c>
      <c r="AA1602" s="6">
        <v>0</v>
      </c>
      <c r="AB1602" s="6">
        <v>0</v>
      </c>
      <c r="AC1602" s="6">
        <v>0</v>
      </c>
      <c r="AD1602" s="6">
        <v>0</v>
      </c>
      <c r="AE1602" s="6">
        <v>0</v>
      </c>
      <c r="AF1602" s="6">
        <v>0</v>
      </c>
      <c r="AG1602" s="6">
        <v>0</v>
      </c>
      <c r="AH1602" s="6">
        <v>0</v>
      </c>
      <c r="AI1602" s="6">
        <v>0</v>
      </c>
      <c r="AJ1602" s="6">
        <v>0</v>
      </c>
      <c r="AK1602" s="6">
        <v>0</v>
      </c>
      <c r="AL1602" s="6">
        <v>0</v>
      </c>
      <c r="AM1602" s="6">
        <v>0</v>
      </c>
    </row>
    <row r="1603" spans="1:39" ht="15.75">
      <c r="A1603" s="9"/>
      <c r="B1603" s="38" t="s">
        <v>1626</v>
      </c>
      <c r="C1603" s="12" t="s">
        <v>980</v>
      </c>
      <c r="D1603" s="6">
        <v>0</v>
      </c>
      <c r="E1603" s="6">
        <v>0</v>
      </c>
      <c r="F1603" s="6">
        <v>0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0</v>
      </c>
      <c r="Q1603" s="6">
        <v>0</v>
      </c>
      <c r="R1603" s="6">
        <v>0</v>
      </c>
      <c r="S1603" s="6">
        <v>0</v>
      </c>
      <c r="T1603" s="6">
        <v>0</v>
      </c>
      <c r="U1603" s="6">
        <v>0</v>
      </c>
      <c r="V1603" s="6">
        <v>0</v>
      </c>
      <c r="W1603" s="6">
        <v>0</v>
      </c>
      <c r="X1603" s="6">
        <v>0</v>
      </c>
      <c r="Y1603" s="6">
        <v>0</v>
      </c>
      <c r="Z1603" s="6">
        <v>0</v>
      </c>
      <c r="AA1603" s="6">
        <v>0</v>
      </c>
      <c r="AB1603" s="6">
        <v>0</v>
      </c>
      <c r="AC1603" s="6">
        <v>0</v>
      </c>
      <c r="AD1603" s="6">
        <v>0</v>
      </c>
      <c r="AE1603" s="6">
        <v>0</v>
      </c>
      <c r="AF1603" s="6">
        <v>0</v>
      </c>
      <c r="AG1603" s="6">
        <v>0</v>
      </c>
      <c r="AH1603" s="6">
        <v>0</v>
      </c>
      <c r="AI1603" s="6">
        <v>0</v>
      </c>
      <c r="AJ1603" s="6">
        <v>0</v>
      </c>
      <c r="AK1603" s="6">
        <v>0</v>
      </c>
      <c r="AL1603" s="6">
        <v>0</v>
      </c>
      <c r="AM1603" s="6">
        <v>0</v>
      </c>
    </row>
    <row r="1604" spans="1:39" ht="15.75">
      <c r="A1604" s="9"/>
      <c r="B1604" s="32" t="s">
        <v>199</v>
      </c>
      <c r="C1604" s="12"/>
      <c r="D1604" s="6">
        <v>0</v>
      </c>
      <c r="E1604" s="6">
        <v>0</v>
      </c>
      <c r="F1604" s="6">
        <v>0</v>
      </c>
      <c r="G1604" s="6">
        <v>0</v>
      </c>
      <c r="H1604" s="6">
        <v>0</v>
      </c>
      <c r="I1604" s="6">
        <v>0</v>
      </c>
      <c r="J1604" s="6">
        <v>0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  <c r="R1604" s="6">
        <v>0</v>
      </c>
      <c r="S1604" s="6">
        <v>0</v>
      </c>
      <c r="T1604" s="6">
        <v>0</v>
      </c>
      <c r="U1604" s="6">
        <v>0</v>
      </c>
      <c r="V1604" s="6">
        <v>0</v>
      </c>
      <c r="W1604" s="6">
        <v>0</v>
      </c>
      <c r="X1604" s="6">
        <v>0</v>
      </c>
      <c r="Y1604" s="6">
        <v>0</v>
      </c>
      <c r="Z1604" s="6">
        <v>0</v>
      </c>
      <c r="AA1604" s="6">
        <v>0</v>
      </c>
      <c r="AB1604" s="6">
        <v>0</v>
      </c>
      <c r="AC1604" s="6">
        <v>0</v>
      </c>
      <c r="AD1604" s="6">
        <v>0</v>
      </c>
      <c r="AE1604" s="6">
        <v>0</v>
      </c>
      <c r="AF1604" s="6">
        <v>0</v>
      </c>
      <c r="AG1604" s="6">
        <v>0</v>
      </c>
      <c r="AH1604" s="6">
        <v>0</v>
      </c>
      <c r="AI1604" s="6">
        <v>0</v>
      </c>
      <c r="AJ1604" s="6">
        <v>0</v>
      </c>
      <c r="AK1604" s="6">
        <v>0</v>
      </c>
      <c r="AL1604" s="6">
        <v>0</v>
      </c>
      <c r="AM1604" s="6">
        <v>0</v>
      </c>
    </row>
    <row r="1605" spans="1:39" ht="15.75">
      <c r="A1605" s="9"/>
      <c r="B1605" s="38" t="s">
        <v>1512</v>
      </c>
      <c r="C1605" s="12" t="s">
        <v>981</v>
      </c>
      <c r="D1605" s="6">
        <v>0</v>
      </c>
      <c r="E1605" s="6">
        <v>0</v>
      </c>
      <c r="F1605" s="6">
        <v>0</v>
      </c>
      <c r="G1605" s="6">
        <v>0</v>
      </c>
      <c r="H1605" s="6">
        <v>0</v>
      </c>
      <c r="I1605" s="6">
        <v>0</v>
      </c>
      <c r="J1605" s="6">
        <v>0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  <c r="P1605" s="6">
        <v>0</v>
      </c>
      <c r="Q1605" s="6">
        <v>0</v>
      </c>
      <c r="R1605" s="6">
        <v>0</v>
      </c>
      <c r="S1605" s="6">
        <v>0</v>
      </c>
      <c r="T1605" s="6">
        <v>0</v>
      </c>
      <c r="U1605" s="6">
        <v>0</v>
      </c>
      <c r="V1605" s="6">
        <v>0</v>
      </c>
      <c r="W1605" s="6">
        <v>0</v>
      </c>
      <c r="X1605" s="6">
        <v>0</v>
      </c>
      <c r="Y1605" s="6">
        <v>0</v>
      </c>
      <c r="Z1605" s="6">
        <v>0</v>
      </c>
      <c r="AA1605" s="6">
        <v>0</v>
      </c>
      <c r="AB1605" s="6">
        <v>0</v>
      </c>
      <c r="AC1605" s="6">
        <v>0</v>
      </c>
      <c r="AD1605" s="6">
        <v>0</v>
      </c>
      <c r="AE1605" s="6">
        <v>0</v>
      </c>
      <c r="AF1605" s="6">
        <v>0</v>
      </c>
      <c r="AG1605" s="6">
        <v>0</v>
      </c>
      <c r="AH1605" s="6">
        <v>0</v>
      </c>
      <c r="AI1605" s="6">
        <v>0</v>
      </c>
      <c r="AJ1605" s="6">
        <v>0</v>
      </c>
      <c r="AK1605" s="6">
        <v>0</v>
      </c>
      <c r="AL1605" s="6">
        <v>0</v>
      </c>
      <c r="AM1605" s="6">
        <v>0</v>
      </c>
    </row>
    <row r="1606" spans="1:39" ht="15.75">
      <c r="A1606" s="9"/>
      <c r="B1606" s="38" t="s">
        <v>1623</v>
      </c>
      <c r="C1606" s="12" t="s">
        <v>981</v>
      </c>
      <c r="D1606" s="6">
        <v>0</v>
      </c>
      <c r="E1606" s="6">
        <v>0</v>
      </c>
      <c r="F1606" s="6">
        <v>0</v>
      </c>
      <c r="G1606" s="6">
        <v>0</v>
      </c>
      <c r="H1606" s="6">
        <v>0</v>
      </c>
      <c r="I1606" s="6">
        <v>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0</v>
      </c>
      <c r="Q1606" s="6">
        <v>0</v>
      </c>
      <c r="R1606" s="6">
        <v>0</v>
      </c>
      <c r="S1606" s="6">
        <v>0</v>
      </c>
      <c r="T1606" s="6">
        <v>0</v>
      </c>
      <c r="U1606" s="6">
        <v>0</v>
      </c>
      <c r="V1606" s="6">
        <v>0</v>
      </c>
      <c r="W1606" s="6">
        <v>0</v>
      </c>
      <c r="X1606" s="6">
        <v>0</v>
      </c>
      <c r="Y1606" s="6">
        <v>0</v>
      </c>
      <c r="Z1606" s="6">
        <v>0</v>
      </c>
      <c r="AA1606" s="6">
        <v>0</v>
      </c>
      <c r="AB1606" s="6">
        <v>0</v>
      </c>
      <c r="AC1606" s="6">
        <v>0</v>
      </c>
      <c r="AD1606" s="6">
        <v>0</v>
      </c>
      <c r="AE1606" s="6">
        <v>0</v>
      </c>
      <c r="AF1606" s="6">
        <v>0</v>
      </c>
      <c r="AG1606" s="6">
        <v>0</v>
      </c>
      <c r="AH1606" s="6">
        <v>0</v>
      </c>
      <c r="AI1606" s="6">
        <v>0</v>
      </c>
      <c r="AJ1606" s="6">
        <v>0</v>
      </c>
      <c r="AK1606" s="6">
        <v>0</v>
      </c>
      <c r="AL1606" s="6">
        <v>0</v>
      </c>
      <c r="AM1606" s="6">
        <v>0</v>
      </c>
    </row>
    <row r="1607" spans="1:39" ht="15.75">
      <c r="A1607" s="9"/>
      <c r="B1607" s="38" t="s">
        <v>1513</v>
      </c>
      <c r="C1607" s="12" t="s">
        <v>981</v>
      </c>
      <c r="D1607" s="6">
        <v>0</v>
      </c>
      <c r="E1607" s="6">
        <v>0</v>
      </c>
      <c r="F1607" s="6">
        <v>0</v>
      </c>
      <c r="G1607" s="6">
        <v>0</v>
      </c>
      <c r="H1607" s="6">
        <v>0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  <c r="R1607" s="6">
        <v>0</v>
      </c>
      <c r="S1607" s="6">
        <v>0</v>
      </c>
      <c r="T1607" s="6">
        <v>0</v>
      </c>
      <c r="U1607" s="6">
        <v>0</v>
      </c>
      <c r="V1607" s="6">
        <v>0</v>
      </c>
      <c r="W1607" s="6">
        <v>0</v>
      </c>
      <c r="X1607" s="6">
        <v>0</v>
      </c>
      <c r="Y1607" s="6">
        <v>0</v>
      </c>
      <c r="Z1607" s="6">
        <v>0</v>
      </c>
      <c r="AA1607" s="6">
        <v>0</v>
      </c>
      <c r="AB1607" s="6">
        <v>0</v>
      </c>
      <c r="AC1607" s="6">
        <v>0</v>
      </c>
      <c r="AD1607" s="6">
        <v>0</v>
      </c>
      <c r="AE1607" s="6">
        <v>0</v>
      </c>
      <c r="AF1607" s="6">
        <v>0</v>
      </c>
      <c r="AG1607" s="6">
        <v>0</v>
      </c>
      <c r="AH1607" s="6">
        <v>0</v>
      </c>
      <c r="AI1607" s="6">
        <v>0</v>
      </c>
      <c r="AJ1607" s="6">
        <v>0</v>
      </c>
      <c r="AK1607" s="6">
        <v>0</v>
      </c>
      <c r="AL1607" s="6">
        <v>0</v>
      </c>
      <c r="AM1607" s="6">
        <v>0</v>
      </c>
    </row>
    <row r="1608" spans="1:39" ht="15.75">
      <c r="A1608" s="9"/>
      <c r="B1608" s="38" t="s">
        <v>1514</v>
      </c>
      <c r="C1608" s="12" t="s">
        <v>981</v>
      </c>
      <c r="D1608" s="6">
        <v>0</v>
      </c>
      <c r="E1608" s="6">
        <v>0</v>
      </c>
      <c r="F1608" s="6">
        <v>0</v>
      </c>
      <c r="G1608" s="6">
        <v>0</v>
      </c>
      <c r="H1608" s="6">
        <v>0</v>
      </c>
      <c r="I1608" s="6">
        <v>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0</v>
      </c>
      <c r="S1608" s="6">
        <v>0</v>
      </c>
      <c r="T1608" s="6">
        <v>0</v>
      </c>
      <c r="U1608" s="6">
        <v>0</v>
      </c>
      <c r="V1608" s="6">
        <v>0</v>
      </c>
      <c r="W1608" s="6">
        <v>0</v>
      </c>
      <c r="X1608" s="6">
        <v>0</v>
      </c>
      <c r="Y1608" s="6">
        <v>0</v>
      </c>
      <c r="Z1608" s="6">
        <v>0</v>
      </c>
      <c r="AA1608" s="6">
        <v>0</v>
      </c>
      <c r="AB1608" s="6">
        <v>0</v>
      </c>
      <c r="AC1608" s="6">
        <v>0</v>
      </c>
      <c r="AD1608" s="6">
        <v>0</v>
      </c>
      <c r="AE1608" s="6">
        <v>0</v>
      </c>
      <c r="AF1608" s="6">
        <v>0</v>
      </c>
      <c r="AG1608" s="6">
        <v>0</v>
      </c>
      <c r="AH1608" s="6">
        <v>0</v>
      </c>
      <c r="AI1608" s="6">
        <v>0</v>
      </c>
      <c r="AJ1608" s="6">
        <v>0</v>
      </c>
      <c r="AK1608" s="6">
        <v>0</v>
      </c>
      <c r="AL1608" s="6">
        <v>0</v>
      </c>
      <c r="AM1608" s="6">
        <v>0</v>
      </c>
    </row>
    <row r="1609" spans="1:39" ht="15.75">
      <c r="A1609" s="9"/>
      <c r="B1609" s="38" t="s">
        <v>1515</v>
      </c>
      <c r="C1609" s="12" t="s">
        <v>981</v>
      </c>
      <c r="D1609" s="6">
        <v>0</v>
      </c>
      <c r="E1609" s="6">
        <v>0</v>
      </c>
      <c r="F1609" s="6">
        <v>0</v>
      </c>
      <c r="G1609" s="6">
        <v>0</v>
      </c>
      <c r="H1609" s="6">
        <v>0</v>
      </c>
      <c r="I1609" s="6">
        <v>0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  <c r="P1609" s="6">
        <v>0</v>
      </c>
      <c r="Q1609" s="6">
        <v>0</v>
      </c>
      <c r="R1609" s="6">
        <v>0</v>
      </c>
      <c r="S1609" s="6">
        <v>0</v>
      </c>
      <c r="T1609" s="6">
        <v>0</v>
      </c>
      <c r="U1609" s="6">
        <v>0</v>
      </c>
      <c r="V1609" s="6">
        <v>0</v>
      </c>
      <c r="W1609" s="6">
        <v>0</v>
      </c>
      <c r="X1609" s="6">
        <v>0</v>
      </c>
      <c r="Y1609" s="6">
        <v>0</v>
      </c>
      <c r="Z1609" s="6">
        <v>0</v>
      </c>
      <c r="AA1609" s="6">
        <v>0</v>
      </c>
      <c r="AB1609" s="6">
        <v>0</v>
      </c>
      <c r="AC1609" s="6">
        <v>0</v>
      </c>
      <c r="AD1609" s="6">
        <v>0</v>
      </c>
      <c r="AE1609" s="6">
        <v>0</v>
      </c>
      <c r="AF1609" s="6">
        <v>0</v>
      </c>
      <c r="AG1609" s="6">
        <v>0</v>
      </c>
      <c r="AH1609" s="6">
        <v>0</v>
      </c>
      <c r="AI1609" s="6">
        <v>0</v>
      </c>
      <c r="AJ1609" s="6">
        <v>0</v>
      </c>
      <c r="AK1609" s="6">
        <v>0</v>
      </c>
      <c r="AL1609" s="6">
        <v>0</v>
      </c>
      <c r="AM1609" s="6">
        <v>0</v>
      </c>
    </row>
    <row r="1610" spans="1:39" ht="15.75">
      <c r="A1610" s="9"/>
      <c r="B1610" s="38" t="s">
        <v>1627</v>
      </c>
      <c r="C1610" s="12" t="s">
        <v>981</v>
      </c>
      <c r="D1610" s="6">
        <v>0</v>
      </c>
      <c r="E1610" s="6">
        <v>0</v>
      </c>
      <c r="F1610" s="6">
        <v>0</v>
      </c>
      <c r="G1610" s="6">
        <v>0</v>
      </c>
      <c r="H1610" s="6">
        <v>0</v>
      </c>
      <c r="I1610" s="6">
        <v>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0</v>
      </c>
      <c r="Q1610" s="6">
        <v>0</v>
      </c>
      <c r="R1610" s="6">
        <v>0</v>
      </c>
      <c r="S1610" s="6">
        <v>0</v>
      </c>
      <c r="T1610" s="6">
        <v>0</v>
      </c>
      <c r="U1610" s="6">
        <v>0</v>
      </c>
      <c r="V1610" s="6">
        <v>0</v>
      </c>
      <c r="W1610" s="6">
        <v>0</v>
      </c>
      <c r="X1610" s="6">
        <v>0</v>
      </c>
      <c r="Y1610" s="6">
        <v>0</v>
      </c>
      <c r="Z1610" s="6">
        <v>0</v>
      </c>
      <c r="AA1610" s="6">
        <v>0</v>
      </c>
      <c r="AB1610" s="6">
        <v>0</v>
      </c>
      <c r="AC1610" s="6">
        <v>0</v>
      </c>
      <c r="AD1610" s="6">
        <v>0</v>
      </c>
      <c r="AE1610" s="6">
        <v>0</v>
      </c>
      <c r="AF1610" s="6">
        <v>0</v>
      </c>
      <c r="AG1610" s="6">
        <v>0</v>
      </c>
      <c r="AH1610" s="6">
        <v>0</v>
      </c>
      <c r="AI1610" s="6">
        <v>0</v>
      </c>
      <c r="AJ1610" s="6">
        <v>0</v>
      </c>
      <c r="AK1610" s="6">
        <v>0</v>
      </c>
      <c r="AL1610" s="6">
        <v>0</v>
      </c>
      <c r="AM1610" s="6">
        <v>0</v>
      </c>
    </row>
    <row r="1611" spans="1:39" ht="15.75">
      <c r="A1611" s="9"/>
      <c r="B1611" s="38" t="s">
        <v>1628</v>
      </c>
      <c r="C1611" s="12" t="s">
        <v>981</v>
      </c>
      <c r="D1611" s="6">
        <v>0</v>
      </c>
      <c r="E1611" s="6">
        <v>0</v>
      </c>
      <c r="F1611" s="6">
        <v>0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0</v>
      </c>
      <c r="Q1611" s="6">
        <v>0</v>
      </c>
      <c r="R1611" s="6">
        <v>0</v>
      </c>
      <c r="S1611" s="6">
        <v>0</v>
      </c>
      <c r="T1611" s="6">
        <v>0</v>
      </c>
      <c r="U1611" s="6">
        <v>0</v>
      </c>
      <c r="V1611" s="6">
        <v>0</v>
      </c>
      <c r="W1611" s="6">
        <v>0</v>
      </c>
      <c r="X1611" s="6">
        <v>0</v>
      </c>
      <c r="Y1611" s="6">
        <v>0</v>
      </c>
      <c r="Z1611" s="6">
        <v>0</v>
      </c>
      <c r="AA1611" s="6">
        <v>0</v>
      </c>
      <c r="AB1611" s="6">
        <v>0</v>
      </c>
      <c r="AC1611" s="6">
        <v>0</v>
      </c>
      <c r="AD1611" s="6">
        <v>0</v>
      </c>
      <c r="AE1611" s="6">
        <v>0</v>
      </c>
      <c r="AF1611" s="6">
        <v>0</v>
      </c>
      <c r="AG1611" s="6">
        <v>0</v>
      </c>
      <c r="AH1611" s="6">
        <v>0</v>
      </c>
      <c r="AI1611" s="6">
        <v>0</v>
      </c>
      <c r="AJ1611" s="6">
        <v>0</v>
      </c>
      <c r="AK1611" s="6">
        <v>0</v>
      </c>
      <c r="AL1611" s="6">
        <v>0</v>
      </c>
      <c r="AM1611" s="6">
        <v>0</v>
      </c>
    </row>
    <row r="1612" spans="1:39" ht="15.75">
      <c r="A1612" s="9"/>
      <c r="B1612" s="38" t="s">
        <v>1516</v>
      </c>
      <c r="C1612" s="12" t="s">
        <v>981</v>
      </c>
      <c r="D1612" s="6">
        <v>0</v>
      </c>
      <c r="E1612" s="6">
        <v>0</v>
      </c>
      <c r="F1612" s="6">
        <v>0</v>
      </c>
      <c r="G1612" s="6">
        <v>0</v>
      </c>
      <c r="H1612" s="6">
        <v>0</v>
      </c>
      <c r="I1612" s="6">
        <v>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0</v>
      </c>
      <c r="Q1612" s="6">
        <v>0</v>
      </c>
      <c r="R1612" s="6">
        <v>0</v>
      </c>
      <c r="S1612" s="6">
        <v>0</v>
      </c>
      <c r="T1612" s="6">
        <v>0</v>
      </c>
      <c r="U1612" s="6">
        <v>0</v>
      </c>
      <c r="V1612" s="6">
        <v>0</v>
      </c>
      <c r="W1612" s="6">
        <v>0</v>
      </c>
      <c r="X1612" s="6">
        <v>0</v>
      </c>
      <c r="Y1612" s="6">
        <v>0</v>
      </c>
      <c r="Z1612" s="6">
        <v>0</v>
      </c>
      <c r="AA1612" s="6">
        <v>0</v>
      </c>
      <c r="AB1612" s="6">
        <v>0</v>
      </c>
      <c r="AC1612" s="6">
        <v>0</v>
      </c>
      <c r="AD1612" s="6">
        <v>0</v>
      </c>
      <c r="AE1612" s="6">
        <v>0</v>
      </c>
      <c r="AF1612" s="6">
        <v>0</v>
      </c>
      <c r="AG1612" s="6">
        <v>0</v>
      </c>
      <c r="AH1612" s="6">
        <v>0</v>
      </c>
      <c r="AI1612" s="6">
        <v>0</v>
      </c>
      <c r="AJ1612" s="6">
        <v>0</v>
      </c>
      <c r="AK1612" s="6">
        <v>0</v>
      </c>
      <c r="AL1612" s="6">
        <v>0</v>
      </c>
      <c r="AM1612" s="6">
        <v>0</v>
      </c>
    </row>
    <row r="1613" spans="1:39" ht="15.75">
      <c r="A1613" s="9"/>
      <c r="B1613" s="38" t="s">
        <v>1629</v>
      </c>
      <c r="C1613" s="12" t="s">
        <v>981</v>
      </c>
      <c r="D1613" s="6">
        <v>0</v>
      </c>
      <c r="E1613" s="6">
        <v>0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  <c r="S1613" s="6">
        <v>0</v>
      </c>
      <c r="T1613" s="6">
        <v>0</v>
      </c>
      <c r="U1613" s="6">
        <v>0</v>
      </c>
      <c r="V1613" s="6">
        <v>0</v>
      </c>
      <c r="W1613" s="6">
        <v>0</v>
      </c>
      <c r="X1613" s="6">
        <v>0</v>
      </c>
      <c r="Y1613" s="6">
        <v>0</v>
      </c>
      <c r="Z1613" s="6">
        <v>0</v>
      </c>
      <c r="AA1613" s="6">
        <v>0</v>
      </c>
      <c r="AB1613" s="6">
        <v>0</v>
      </c>
      <c r="AC1613" s="6">
        <v>0</v>
      </c>
      <c r="AD1613" s="6">
        <v>0</v>
      </c>
      <c r="AE1613" s="6">
        <v>0</v>
      </c>
      <c r="AF1613" s="6">
        <v>0</v>
      </c>
      <c r="AG1613" s="6">
        <v>0</v>
      </c>
      <c r="AH1613" s="6">
        <v>0</v>
      </c>
      <c r="AI1613" s="6">
        <v>0</v>
      </c>
      <c r="AJ1613" s="6">
        <v>0</v>
      </c>
      <c r="AK1613" s="6">
        <v>0</v>
      </c>
      <c r="AL1613" s="6">
        <v>0</v>
      </c>
      <c r="AM1613" s="6">
        <v>0</v>
      </c>
    </row>
    <row r="1614" spans="1:39" ht="15.75">
      <c r="A1614" s="9"/>
      <c r="B1614" s="38" t="s">
        <v>1517</v>
      </c>
      <c r="C1614" s="12" t="s">
        <v>981</v>
      </c>
      <c r="D1614" s="6">
        <v>0</v>
      </c>
      <c r="E1614" s="6">
        <v>0</v>
      </c>
      <c r="F1614" s="6">
        <v>0</v>
      </c>
      <c r="G1614" s="6">
        <v>0</v>
      </c>
      <c r="H1614" s="6">
        <v>0</v>
      </c>
      <c r="I1614" s="6">
        <v>0</v>
      </c>
      <c r="J1614" s="6">
        <v>0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0</v>
      </c>
      <c r="Q1614" s="6">
        <v>0</v>
      </c>
      <c r="R1614" s="6">
        <v>0</v>
      </c>
      <c r="S1614" s="6">
        <v>0</v>
      </c>
      <c r="T1614" s="6">
        <v>0</v>
      </c>
      <c r="U1614" s="6">
        <v>0</v>
      </c>
      <c r="V1614" s="6">
        <v>0</v>
      </c>
      <c r="W1614" s="6">
        <v>0</v>
      </c>
      <c r="X1614" s="6">
        <v>0</v>
      </c>
      <c r="Y1614" s="6">
        <v>0</v>
      </c>
      <c r="Z1614" s="6">
        <v>0</v>
      </c>
      <c r="AA1614" s="6">
        <v>0</v>
      </c>
      <c r="AB1614" s="6">
        <v>0</v>
      </c>
      <c r="AC1614" s="6">
        <v>0</v>
      </c>
      <c r="AD1614" s="6">
        <v>0</v>
      </c>
      <c r="AE1614" s="6">
        <v>0</v>
      </c>
      <c r="AF1614" s="6">
        <v>0</v>
      </c>
      <c r="AG1614" s="6">
        <v>0</v>
      </c>
      <c r="AH1614" s="6">
        <v>0</v>
      </c>
      <c r="AI1614" s="6">
        <v>0</v>
      </c>
      <c r="AJ1614" s="6">
        <v>0</v>
      </c>
      <c r="AK1614" s="6">
        <v>0</v>
      </c>
      <c r="AL1614" s="6">
        <v>0</v>
      </c>
      <c r="AM1614" s="6">
        <v>0</v>
      </c>
    </row>
    <row r="1615" spans="1:39" ht="15.75">
      <c r="A1615" s="9"/>
      <c r="B1615" s="32" t="s">
        <v>201</v>
      </c>
      <c r="C1615" s="12"/>
      <c r="D1615" s="6">
        <v>0</v>
      </c>
      <c r="E1615" s="6">
        <v>0</v>
      </c>
      <c r="F1615" s="6">
        <v>0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  <c r="S1615" s="6">
        <v>0</v>
      </c>
      <c r="T1615" s="6">
        <v>0</v>
      </c>
      <c r="U1615" s="6">
        <v>0</v>
      </c>
      <c r="V1615" s="6">
        <v>0</v>
      </c>
      <c r="W1615" s="6">
        <v>0</v>
      </c>
      <c r="X1615" s="6">
        <v>0</v>
      </c>
      <c r="Y1615" s="6">
        <v>0</v>
      </c>
      <c r="Z1615" s="6">
        <v>0</v>
      </c>
      <c r="AA1615" s="6">
        <v>0</v>
      </c>
      <c r="AB1615" s="6">
        <v>0</v>
      </c>
      <c r="AC1615" s="6">
        <v>0</v>
      </c>
      <c r="AD1615" s="6">
        <v>0</v>
      </c>
      <c r="AE1615" s="6">
        <v>0</v>
      </c>
      <c r="AF1615" s="6">
        <v>0</v>
      </c>
      <c r="AG1615" s="6">
        <v>0</v>
      </c>
      <c r="AH1615" s="6">
        <v>0</v>
      </c>
      <c r="AI1615" s="6">
        <v>0</v>
      </c>
      <c r="AJ1615" s="6">
        <v>0</v>
      </c>
      <c r="AK1615" s="6">
        <v>0</v>
      </c>
      <c r="AL1615" s="6">
        <v>0</v>
      </c>
      <c r="AM1615" s="6">
        <v>0</v>
      </c>
    </row>
    <row r="1616" spans="1:39" ht="15.75">
      <c r="A1616" s="9"/>
      <c r="B1616" s="38" t="s">
        <v>1518</v>
      </c>
      <c r="C1616" s="12" t="s">
        <v>982</v>
      </c>
      <c r="D1616" s="6">
        <v>0</v>
      </c>
      <c r="E1616" s="6">
        <v>0</v>
      </c>
      <c r="F1616" s="6">
        <v>0</v>
      </c>
      <c r="G1616" s="6">
        <v>0</v>
      </c>
      <c r="H1616" s="6">
        <v>0</v>
      </c>
      <c r="I1616" s="6">
        <v>0</v>
      </c>
      <c r="J1616" s="6">
        <v>0</v>
      </c>
      <c r="K1616" s="6">
        <v>0</v>
      </c>
      <c r="L1616" s="6">
        <v>0</v>
      </c>
      <c r="M1616" s="6">
        <v>0</v>
      </c>
      <c r="N1616" s="6">
        <v>0</v>
      </c>
      <c r="O1616" s="6">
        <v>0</v>
      </c>
      <c r="P1616" s="6">
        <v>0</v>
      </c>
      <c r="Q1616" s="6">
        <v>0</v>
      </c>
      <c r="R1616" s="6">
        <v>0</v>
      </c>
      <c r="S1616" s="6">
        <v>0</v>
      </c>
      <c r="T1616" s="6">
        <v>0</v>
      </c>
      <c r="U1616" s="6">
        <v>0</v>
      </c>
      <c r="V1616" s="6">
        <v>0</v>
      </c>
      <c r="W1616" s="6">
        <v>0</v>
      </c>
      <c r="X1616" s="6">
        <v>0</v>
      </c>
      <c r="Y1616" s="6">
        <v>0</v>
      </c>
      <c r="Z1616" s="6">
        <v>0</v>
      </c>
      <c r="AA1616" s="6">
        <v>0</v>
      </c>
      <c r="AB1616" s="6">
        <v>0</v>
      </c>
      <c r="AC1616" s="6">
        <v>0</v>
      </c>
      <c r="AD1616" s="6">
        <v>0</v>
      </c>
      <c r="AE1616" s="6">
        <v>0</v>
      </c>
      <c r="AF1616" s="6">
        <v>0</v>
      </c>
      <c r="AG1616" s="6">
        <v>0</v>
      </c>
      <c r="AH1616" s="6">
        <v>0</v>
      </c>
      <c r="AI1616" s="6">
        <v>0</v>
      </c>
      <c r="AJ1616" s="6">
        <v>0</v>
      </c>
      <c r="AK1616" s="6">
        <v>0</v>
      </c>
      <c r="AL1616" s="6">
        <v>0</v>
      </c>
      <c r="AM1616" s="6">
        <v>0</v>
      </c>
    </row>
    <row r="1617" spans="1:43" ht="15.75">
      <c r="A1617" s="9"/>
      <c r="B1617" s="38" t="s">
        <v>1627</v>
      </c>
      <c r="C1617" s="12" t="s">
        <v>982</v>
      </c>
      <c r="D1617" s="6">
        <v>0</v>
      </c>
      <c r="E1617" s="6">
        <v>0</v>
      </c>
      <c r="F1617" s="6">
        <v>0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  <c r="T1617" s="6">
        <v>0</v>
      </c>
      <c r="U1617" s="6">
        <v>0</v>
      </c>
      <c r="V1617" s="6">
        <v>0</v>
      </c>
      <c r="W1617" s="6">
        <v>0</v>
      </c>
      <c r="X1617" s="6">
        <v>0</v>
      </c>
      <c r="Y1617" s="6">
        <v>0</v>
      </c>
      <c r="Z1617" s="6">
        <v>0</v>
      </c>
      <c r="AA1617" s="6">
        <v>0</v>
      </c>
      <c r="AB1617" s="6">
        <v>0</v>
      </c>
      <c r="AC1617" s="6">
        <v>0</v>
      </c>
      <c r="AD1617" s="6">
        <v>0</v>
      </c>
      <c r="AE1617" s="6">
        <v>0</v>
      </c>
      <c r="AF1617" s="6">
        <v>0</v>
      </c>
      <c r="AG1617" s="6">
        <v>0</v>
      </c>
      <c r="AH1617" s="6">
        <v>0</v>
      </c>
      <c r="AI1617" s="6">
        <v>0</v>
      </c>
      <c r="AJ1617" s="6">
        <v>0</v>
      </c>
      <c r="AK1617" s="6">
        <v>0</v>
      </c>
      <c r="AL1617" s="6">
        <v>0</v>
      </c>
      <c r="AM1617" s="6">
        <v>0</v>
      </c>
    </row>
    <row r="1618" spans="1:43" ht="15.75">
      <c r="A1618" s="9"/>
      <c r="B1618" s="38" t="s">
        <v>1630</v>
      </c>
      <c r="C1618" s="12" t="s">
        <v>982</v>
      </c>
      <c r="D1618" s="6">
        <v>0</v>
      </c>
      <c r="E1618" s="6">
        <v>0</v>
      </c>
      <c r="F1618" s="6">
        <v>0</v>
      </c>
      <c r="G1618" s="6">
        <v>0</v>
      </c>
      <c r="H1618" s="6">
        <v>0</v>
      </c>
      <c r="I1618" s="6">
        <v>0</v>
      </c>
      <c r="J1618" s="6">
        <v>0</v>
      </c>
      <c r="K1618" s="6">
        <v>0</v>
      </c>
      <c r="L1618" s="6">
        <v>0</v>
      </c>
      <c r="M1618" s="6">
        <v>0</v>
      </c>
      <c r="N1618" s="6">
        <v>0</v>
      </c>
      <c r="O1618" s="6">
        <v>0</v>
      </c>
      <c r="P1618" s="6">
        <v>0</v>
      </c>
      <c r="Q1618" s="6">
        <v>0</v>
      </c>
      <c r="R1618" s="6">
        <v>0</v>
      </c>
      <c r="S1618" s="6">
        <v>0</v>
      </c>
      <c r="T1618" s="6">
        <v>0</v>
      </c>
      <c r="U1618" s="6">
        <v>0</v>
      </c>
      <c r="V1618" s="6">
        <v>0</v>
      </c>
      <c r="W1618" s="6">
        <v>0</v>
      </c>
      <c r="X1618" s="6">
        <v>0</v>
      </c>
      <c r="Y1618" s="6">
        <v>0</v>
      </c>
      <c r="Z1618" s="6">
        <v>0</v>
      </c>
      <c r="AA1618" s="6">
        <v>0</v>
      </c>
      <c r="AB1618" s="6">
        <v>0</v>
      </c>
      <c r="AC1618" s="6">
        <v>0</v>
      </c>
      <c r="AD1618" s="6">
        <v>0</v>
      </c>
      <c r="AE1618" s="6">
        <v>0</v>
      </c>
      <c r="AF1618" s="6">
        <v>0</v>
      </c>
      <c r="AG1618" s="6">
        <v>0</v>
      </c>
      <c r="AH1618" s="6">
        <v>0</v>
      </c>
      <c r="AI1618" s="6">
        <v>0</v>
      </c>
      <c r="AJ1618" s="6">
        <v>0</v>
      </c>
      <c r="AK1618" s="6">
        <v>0</v>
      </c>
      <c r="AL1618" s="6">
        <v>0</v>
      </c>
      <c r="AM1618" s="6">
        <v>0</v>
      </c>
    </row>
    <row r="1619" spans="1:43" ht="15.75">
      <c r="A1619" s="9"/>
      <c r="B1619" s="38" t="s">
        <v>1519</v>
      </c>
      <c r="C1619" s="12" t="s">
        <v>982</v>
      </c>
      <c r="D1619" s="6">
        <v>0</v>
      </c>
      <c r="E1619" s="6">
        <v>0</v>
      </c>
      <c r="F1619" s="6">
        <v>0</v>
      </c>
      <c r="G1619" s="6">
        <v>0</v>
      </c>
      <c r="H1619" s="6">
        <v>0</v>
      </c>
      <c r="I1619" s="6">
        <v>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0</v>
      </c>
      <c r="T1619" s="6">
        <v>0</v>
      </c>
      <c r="U1619" s="6">
        <v>0</v>
      </c>
      <c r="V1619" s="6">
        <v>0</v>
      </c>
      <c r="W1619" s="6">
        <v>0</v>
      </c>
      <c r="X1619" s="6">
        <v>0</v>
      </c>
      <c r="Y1619" s="6">
        <v>0</v>
      </c>
      <c r="Z1619" s="6">
        <v>0</v>
      </c>
      <c r="AA1619" s="6">
        <v>0</v>
      </c>
      <c r="AB1619" s="6">
        <v>0</v>
      </c>
      <c r="AC1619" s="6">
        <v>0</v>
      </c>
      <c r="AD1619" s="6">
        <v>0</v>
      </c>
      <c r="AE1619" s="6">
        <v>0</v>
      </c>
      <c r="AF1619" s="6">
        <v>0</v>
      </c>
      <c r="AG1619" s="6">
        <v>0</v>
      </c>
      <c r="AH1619" s="6">
        <v>0</v>
      </c>
      <c r="AI1619" s="6">
        <v>0</v>
      </c>
      <c r="AJ1619" s="6">
        <v>0</v>
      </c>
      <c r="AK1619" s="6">
        <v>0</v>
      </c>
      <c r="AL1619" s="6">
        <v>0</v>
      </c>
      <c r="AM1619" s="6">
        <v>0</v>
      </c>
    </row>
    <row r="1620" spans="1:43" ht="15.75">
      <c r="A1620" s="9"/>
      <c r="B1620" s="38" t="s">
        <v>1520</v>
      </c>
      <c r="C1620" s="12" t="s">
        <v>982</v>
      </c>
      <c r="D1620" s="6">
        <v>0</v>
      </c>
      <c r="E1620" s="6">
        <v>0</v>
      </c>
      <c r="F1620" s="6">
        <v>0</v>
      </c>
      <c r="G1620" s="6">
        <v>0</v>
      </c>
      <c r="H1620" s="6">
        <v>0</v>
      </c>
      <c r="I1620" s="6">
        <v>0</v>
      </c>
      <c r="J1620" s="6">
        <v>0</v>
      </c>
      <c r="K1620" s="6">
        <v>0</v>
      </c>
      <c r="L1620" s="6">
        <v>0</v>
      </c>
      <c r="M1620" s="6">
        <v>0</v>
      </c>
      <c r="N1620" s="6">
        <v>0</v>
      </c>
      <c r="O1620" s="6">
        <v>0</v>
      </c>
      <c r="P1620" s="6">
        <v>0</v>
      </c>
      <c r="Q1620" s="6">
        <v>0</v>
      </c>
      <c r="R1620" s="6">
        <v>0</v>
      </c>
      <c r="S1620" s="6">
        <v>0</v>
      </c>
      <c r="T1620" s="6">
        <v>0</v>
      </c>
      <c r="U1620" s="6">
        <v>0</v>
      </c>
      <c r="V1620" s="6">
        <v>0</v>
      </c>
      <c r="W1620" s="6">
        <v>0</v>
      </c>
      <c r="X1620" s="6">
        <v>0</v>
      </c>
      <c r="Y1620" s="6">
        <v>0</v>
      </c>
      <c r="Z1620" s="6">
        <v>0</v>
      </c>
      <c r="AA1620" s="6">
        <v>0</v>
      </c>
      <c r="AB1620" s="6">
        <v>0</v>
      </c>
      <c r="AC1620" s="6">
        <v>0</v>
      </c>
      <c r="AD1620" s="6">
        <v>0</v>
      </c>
      <c r="AE1620" s="6">
        <v>0</v>
      </c>
      <c r="AF1620" s="6">
        <v>0</v>
      </c>
      <c r="AG1620" s="6">
        <v>0</v>
      </c>
      <c r="AH1620" s="6">
        <v>0</v>
      </c>
      <c r="AI1620" s="6">
        <v>0</v>
      </c>
      <c r="AJ1620" s="6">
        <v>0</v>
      </c>
      <c r="AK1620" s="6">
        <v>0</v>
      </c>
      <c r="AL1620" s="6">
        <v>0</v>
      </c>
      <c r="AM1620" s="6">
        <v>0</v>
      </c>
    </row>
    <row r="1621" spans="1:43" ht="15.75">
      <c r="A1621" s="9"/>
      <c r="B1621" s="38" t="s">
        <v>1631</v>
      </c>
      <c r="C1621" s="12" t="s">
        <v>982</v>
      </c>
      <c r="D1621" s="6">
        <v>0</v>
      </c>
      <c r="E1621" s="6">
        <v>0</v>
      </c>
      <c r="F1621" s="6">
        <v>0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  <c r="S1621" s="6">
        <v>0</v>
      </c>
      <c r="T1621" s="6">
        <v>0</v>
      </c>
      <c r="U1621" s="6">
        <v>0</v>
      </c>
      <c r="V1621" s="6">
        <v>0</v>
      </c>
      <c r="W1621" s="6">
        <v>0</v>
      </c>
      <c r="X1621" s="6">
        <v>0</v>
      </c>
      <c r="Y1621" s="6">
        <v>0</v>
      </c>
      <c r="Z1621" s="6">
        <v>0</v>
      </c>
      <c r="AA1621" s="6">
        <v>0</v>
      </c>
      <c r="AB1621" s="6">
        <v>0</v>
      </c>
      <c r="AC1621" s="6">
        <v>0</v>
      </c>
      <c r="AD1621" s="6">
        <v>0</v>
      </c>
      <c r="AE1621" s="6">
        <v>0</v>
      </c>
      <c r="AF1621" s="6">
        <v>0</v>
      </c>
      <c r="AG1621" s="6">
        <v>0</v>
      </c>
      <c r="AH1621" s="6">
        <v>0</v>
      </c>
      <c r="AI1621" s="6">
        <v>0</v>
      </c>
      <c r="AJ1621" s="6">
        <v>0</v>
      </c>
      <c r="AK1621" s="6">
        <v>0</v>
      </c>
      <c r="AL1621" s="6">
        <v>0</v>
      </c>
      <c r="AM1621" s="6">
        <v>0</v>
      </c>
    </row>
    <row r="1622" spans="1:43" ht="47.25">
      <c r="A1622" s="2" t="s">
        <v>114</v>
      </c>
      <c r="B1622" s="39" t="s">
        <v>115</v>
      </c>
      <c r="C1622" s="12"/>
      <c r="D1622" s="6">
        <v>0</v>
      </c>
      <c r="E1622" s="6">
        <v>0</v>
      </c>
      <c r="F1622" s="6">
        <v>0</v>
      </c>
      <c r="G1622" s="6">
        <v>0</v>
      </c>
      <c r="H1622" s="6">
        <v>0</v>
      </c>
      <c r="I1622" s="6">
        <v>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  <c r="R1622" s="6">
        <v>0</v>
      </c>
      <c r="S1622" s="6">
        <v>0</v>
      </c>
      <c r="T1622" s="6">
        <v>0</v>
      </c>
      <c r="U1622" s="6">
        <v>0</v>
      </c>
      <c r="V1622" s="6">
        <v>0</v>
      </c>
      <c r="W1622" s="6">
        <v>0</v>
      </c>
      <c r="X1622" s="6">
        <v>0</v>
      </c>
      <c r="Y1622" s="6">
        <v>0</v>
      </c>
      <c r="Z1622" s="6">
        <v>0</v>
      </c>
      <c r="AA1622" s="6">
        <v>0</v>
      </c>
      <c r="AB1622" s="6">
        <v>0</v>
      </c>
      <c r="AC1622" s="6">
        <v>0</v>
      </c>
      <c r="AD1622" s="6">
        <v>0</v>
      </c>
      <c r="AE1622" s="6">
        <v>0</v>
      </c>
      <c r="AF1622" s="6">
        <v>0</v>
      </c>
      <c r="AG1622" s="6">
        <v>0</v>
      </c>
      <c r="AH1622" s="6">
        <v>0</v>
      </c>
      <c r="AI1622" s="6">
        <v>0</v>
      </c>
      <c r="AJ1622" s="6">
        <v>0</v>
      </c>
      <c r="AK1622" s="6">
        <v>0</v>
      </c>
      <c r="AL1622" s="6">
        <v>0</v>
      </c>
      <c r="AM1622" s="6">
        <v>0</v>
      </c>
    </row>
    <row r="1623" spans="1:43" ht="31.5">
      <c r="A1623" s="2" t="s">
        <v>116</v>
      </c>
      <c r="B1623" s="39" t="s">
        <v>117</v>
      </c>
      <c r="C1623" s="12"/>
      <c r="D1623" s="6">
        <v>0</v>
      </c>
      <c r="E1623" s="6">
        <v>0</v>
      </c>
      <c r="F1623" s="6">
        <v>0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0</v>
      </c>
      <c r="Q1623" s="6">
        <v>0</v>
      </c>
      <c r="R1623" s="6">
        <v>0</v>
      </c>
      <c r="S1623" s="6">
        <v>0</v>
      </c>
      <c r="T1623" s="6">
        <v>0</v>
      </c>
      <c r="U1623" s="6">
        <v>0</v>
      </c>
      <c r="V1623" s="6">
        <v>0</v>
      </c>
      <c r="W1623" s="6">
        <v>0</v>
      </c>
      <c r="X1623" s="6">
        <v>0</v>
      </c>
      <c r="Y1623" s="6">
        <v>0</v>
      </c>
      <c r="Z1623" s="6">
        <v>0</v>
      </c>
      <c r="AA1623" s="6">
        <v>0</v>
      </c>
      <c r="AB1623" s="6">
        <v>0</v>
      </c>
      <c r="AC1623" s="6">
        <v>0</v>
      </c>
      <c r="AD1623" s="6">
        <v>0</v>
      </c>
      <c r="AE1623" s="6">
        <v>0</v>
      </c>
      <c r="AF1623" s="6">
        <v>0</v>
      </c>
      <c r="AG1623" s="6">
        <v>0</v>
      </c>
      <c r="AH1623" s="6">
        <v>0</v>
      </c>
      <c r="AI1623" s="6">
        <v>0</v>
      </c>
      <c r="AJ1623" s="6">
        <v>0</v>
      </c>
      <c r="AK1623" s="6">
        <v>0</v>
      </c>
      <c r="AL1623" s="6">
        <v>0</v>
      </c>
      <c r="AM1623" s="6">
        <v>0</v>
      </c>
    </row>
    <row r="1624" spans="1:43" ht="31.5">
      <c r="A1624" s="2" t="s">
        <v>118</v>
      </c>
      <c r="B1624" s="39" t="s">
        <v>119</v>
      </c>
      <c r="C1624" s="12"/>
      <c r="D1624" s="6">
        <v>0</v>
      </c>
      <c r="E1624" s="6">
        <v>0</v>
      </c>
      <c r="F1624" s="6">
        <v>0</v>
      </c>
      <c r="G1624" s="6">
        <v>0</v>
      </c>
      <c r="H1624" s="6">
        <v>0</v>
      </c>
      <c r="I1624" s="6">
        <v>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0</v>
      </c>
      <c r="Q1624" s="6">
        <v>0</v>
      </c>
      <c r="R1624" s="6">
        <v>0</v>
      </c>
      <c r="S1624" s="6">
        <v>0</v>
      </c>
      <c r="T1624" s="6">
        <v>0</v>
      </c>
      <c r="U1624" s="6">
        <v>0</v>
      </c>
      <c r="V1624" s="6">
        <v>0</v>
      </c>
      <c r="W1624" s="6">
        <v>0</v>
      </c>
      <c r="X1624" s="6">
        <v>0</v>
      </c>
      <c r="Y1624" s="6">
        <v>0</v>
      </c>
      <c r="Z1624" s="6">
        <v>0</v>
      </c>
      <c r="AA1624" s="6">
        <v>0</v>
      </c>
      <c r="AB1624" s="6">
        <v>0</v>
      </c>
      <c r="AC1624" s="6">
        <v>0</v>
      </c>
      <c r="AD1624" s="6">
        <v>0</v>
      </c>
      <c r="AE1624" s="6">
        <v>0</v>
      </c>
      <c r="AF1624" s="6">
        <v>0</v>
      </c>
      <c r="AG1624" s="6">
        <v>0</v>
      </c>
      <c r="AH1624" s="6">
        <v>0</v>
      </c>
      <c r="AI1624" s="6">
        <v>0</v>
      </c>
      <c r="AJ1624" s="6">
        <v>0</v>
      </c>
      <c r="AK1624" s="6">
        <v>0</v>
      </c>
      <c r="AL1624" s="6">
        <v>0</v>
      </c>
      <c r="AM1624" s="6">
        <v>0</v>
      </c>
    </row>
    <row r="1625" spans="1:43" ht="31.5">
      <c r="A1625" s="2" t="s">
        <v>120</v>
      </c>
      <c r="B1625" s="39" t="s">
        <v>121</v>
      </c>
      <c r="C1625" s="7" t="s">
        <v>994</v>
      </c>
      <c r="D1625" s="6">
        <f>D1626+D1751</f>
        <v>1.26</v>
      </c>
      <c r="E1625" s="6">
        <f t="shared" ref="E1625:AM1625" si="72">E1626+E1751</f>
        <v>0</v>
      </c>
      <c r="F1625" s="6">
        <f t="shared" si="72"/>
        <v>2.0829999999999997</v>
      </c>
      <c r="G1625" s="6">
        <f t="shared" si="72"/>
        <v>0</v>
      </c>
      <c r="H1625" s="6">
        <f t="shared" si="72"/>
        <v>9.6530000000000005</v>
      </c>
      <c r="I1625" s="6">
        <f t="shared" si="72"/>
        <v>0</v>
      </c>
      <c r="J1625" s="6">
        <f t="shared" si="72"/>
        <v>15.509999999999998</v>
      </c>
      <c r="K1625" s="6">
        <f t="shared" si="72"/>
        <v>0</v>
      </c>
      <c r="L1625" s="6">
        <f t="shared" si="72"/>
        <v>0</v>
      </c>
      <c r="M1625" s="6">
        <f t="shared" si="72"/>
        <v>0</v>
      </c>
      <c r="N1625" s="6">
        <f t="shared" si="72"/>
        <v>0</v>
      </c>
      <c r="O1625" s="6">
        <f t="shared" si="72"/>
        <v>0</v>
      </c>
      <c r="P1625" s="6">
        <f t="shared" si="72"/>
        <v>0</v>
      </c>
      <c r="Q1625" s="6">
        <f t="shared" si="72"/>
        <v>0</v>
      </c>
      <c r="R1625" s="6">
        <f t="shared" si="72"/>
        <v>0</v>
      </c>
      <c r="S1625" s="6">
        <f t="shared" si="72"/>
        <v>0</v>
      </c>
      <c r="T1625" s="6">
        <f t="shared" si="72"/>
        <v>0</v>
      </c>
      <c r="U1625" s="6">
        <f t="shared" si="72"/>
        <v>0</v>
      </c>
      <c r="V1625" s="6">
        <f t="shared" si="72"/>
        <v>0</v>
      </c>
      <c r="W1625" s="6">
        <f t="shared" si="72"/>
        <v>0</v>
      </c>
      <c r="X1625" s="6">
        <f t="shared" si="72"/>
        <v>0</v>
      </c>
      <c r="Y1625" s="6">
        <f t="shared" si="72"/>
        <v>0</v>
      </c>
      <c r="Z1625" s="6">
        <f t="shared" si="72"/>
        <v>0</v>
      </c>
      <c r="AA1625" s="6">
        <f t="shared" si="72"/>
        <v>0</v>
      </c>
      <c r="AB1625" s="6">
        <f t="shared" si="72"/>
        <v>0</v>
      </c>
      <c r="AC1625" s="6">
        <f t="shared" si="72"/>
        <v>0</v>
      </c>
      <c r="AD1625" s="6">
        <f t="shared" si="72"/>
        <v>0</v>
      </c>
      <c r="AE1625" s="6">
        <f t="shared" si="72"/>
        <v>0</v>
      </c>
      <c r="AF1625" s="6">
        <f t="shared" si="72"/>
        <v>0</v>
      </c>
      <c r="AG1625" s="6">
        <f t="shared" si="72"/>
        <v>0</v>
      </c>
      <c r="AH1625" s="6">
        <f t="shared" si="72"/>
        <v>0</v>
      </c>
      <c r="AI1625" s="6">
        <f t="shared" si="72"/>
        <v>0</v>
      </c>
      <c r="AJ1625" s="6">
        <f t="shared" si="72"/>
        <v>0</v>
      </c>
      <c r="AK1625" s="6">
        <f t="shared" si="72"/>
        <v>0</v>
      </c>
      <c r="AL1625" s="6">
        <f t="shared" si="72"/>
        <v>0</v>
      </c>
      <c r="AM1625" s="6">
        <f t="shared" si="72"/>
        <v>0</v>
      </c>
    </row>
    <row r="1626" spans="1:43" ht="47.25">
      <c r="A1626" s="2" t="s">
        <v>907</v>
      </c>
      <c r="B1626" s="40" t="s">
        <v>122</v>
      </c>
      <c r="C1626" s="12" t="s">
        <v>908</v>
      </c>
      <c r="D1626" s="6">
        <f>SUM(D1629:D1750)</f>
        <v>1.26</v>
      </c>
      <c r="E1626" s="6">
        <f t="shared" ref="E1626:AM1626" si="73">SUM(E1629:E1750)</f>
        <v>0</v>
      </c>
      <c r="F1626" s="6">
        <f t="shared" si="73"/>
        <v>2.0829999999999997</v>
      </c>
      <c r="G1626" s="6">
        <f t="shared" si="73"/>
        <v>0</v>
      </c>
      <c r="H1626" s="6">
        <f t="shared" si="73"/>
        <v>9.6530000000000005</v>
      </c>
      <c r="I1626" s="6">
        <f t="shared" si="73"/>
        <v>0</v>
      </c>
      <c r="J1626" s="6">
        <f t="shared" si="73"/>
        <v>15.509999999999998</v>
      </c>
      <c r="K1626" s="6">
        <f t="shared" si="73"/>
        <v>0</v>
      </c>
      <c r="L1626" s="6">
        <f t="shared" si="73"/>
        <v>0</v>
      </c>
      <c r="M1626" s="6">
        <f t="shared" si="73"/>
        <v>0</v>
      </c>
      <c r="N1626" s="6">
        <f t="shared" si="73"/>
        <v>0</v>
      </c>
      <c r="O1626" s="6">
        <f t="shared" si="73"/>
        <v>0</v>
      </c>
      <c r="P1626" s="6">
        <f t="shared" si="73"/>
        <v>0</v>
      </c>
      <c r="Q1626" s="6">
        <f t="shared" si="73"/>
        <v>0</v>
      </c>
      <c r="R1626" s="6">
        <f t="shared" si="73"/>
        <v>0</v>
      </c>
      <c r="S1626" s="6">
        <f t="shared" si="73"/>
        <v>0</v>
      </c>
      <c r="T1626" s="6">
        <f t="shared" si="73"/>
        <v>0</v>
      </c>
      <c r="U1626" s="6">
        <f t="shared" si="73"/>
        <v>0</v>
      </c>
      <c r="V1626" s="6">
        <f t="shared" si="73"/>
        <v>0</v>
      </c>
      <c r="W1626" s="6">
        <f t="shared" si="73"/>
        <v>0</v>
      </c>
      <c r="X1626" s="6">
        <f t="shared" si="73"/>
        <v>0</v>
      </c>
      <c r="Y1626" s="6">
        <f t="shared" si="73"/>
        <v>0</v>
      </c>
      <c r="Z1626" s="6">
        <f t="shared" si="73"/>
        <v>0</v>
      </c>
      <c r="AA1626" s="6">
        <f t="shared" si="73"/>
        <v>0</v>
      </c>
      <c r="AB1626" s="6">
        <f t="shared" si="73"/>
        <v>0</v>
      </c>
      <c r="AC1626" s="6">
        <f t="shared" si="73"/>
        <v>0</v>
      </c>
      <c r="AD1626" s="6">
        <f t="shared" si="73"/>
        <v>0</v>
      </c>
      <c r="AE1626" s="6">
        <f t="shared" si="73"/>
        <v>0</v>
      </c>
      <c r="AF1626" s="6">
        <f t="shared" si="73"/>
        <v>0</v>
      </c>
      <c r="AG1626" s="6">
        <f t="shared" si="73"/>
        <v>0</v>
      </c>
      <c r="AH1626" s="6">
        <f t="shared" si="73"/>
        <v>0</v>
      </c>
      <c r="AI1626" s="6">
        <f t="shared" si="73"/>
        <v>0</v>
      </c>
      <c r="AJ1626" s="6">
        <f t="shared" si="73"/>
        <v>0</v>
      </c>
      <c r="AK1626" s="6">
        <f t="shared" si="73"/>
        <v>0</v>
      </c>
      <c r="AL1626" s="6">
        <f t="shared" si="73"/>
        <v>0</v>
      </c>
      <c r="AM1626" s="6">
        <f t="shared" si="73"/>
        <v>0</v>
      </c>
    </row>
    <row r="1627" spans="1:43" ht="15.75">
      <c r="A1627" s="2"/>
      <c r="B1627" s="32" t="s">
        <v>194</v>
      </c>
      <c r="C1627" s="12"/>
      <c r="D1627" s="6">
        <v>0</v>
      </c>
      <c r="E1627" s="12">
        <v>0</v>
      </c>
      <c r="F1627" s="12">
        <v>0</v>
      </c>
      <c r="G1627" s="12">
        <v>0</v>
      </c>
      <c r="H1627" s="12">
        <v>0</v>
      </c>
      <c r="I1627" s="12">
        <v>0</v>
      </c>
      <c r="J1627" s="12">
        <v>0</v>
      </c>
      <c r="K1627" s="12">
        <v>0</v>
      </c>
      <c r="L1627" s="12">
        <v>0</v>
      </c>
      <c r="M1627" s="12">
        <v>0</v>
      </c>
      <c r="N1627" s="12">
        <v>0</v>
      </c>
      <c r="O1627" s="12">
        <v>0</v>
      </c>
      <c r="P1627" s="12">
        <v>0</v>
      </c>
      <c r="Q1627" s="12">
        <v>0</v>
      </c>
      <c r="R1627" s="12">
        <v>0</v>
      </c>
      <c r="S1627" s="12">
        <v>0</v>
      </c>
      <c r="T1627" s="12">
        <v>0</v>
      </c>
      <c r="U1627" s="12">
        <v>0</v>
      </c>
      <c r="V1627" s="12">
        <v>0</v>
      </c>
      <c r="W1627" s="12">
        <v>0</v>
      </c>
      <c r="X1627" s="12">
        <v>0</v>
      </c>
      <c r="Y1627" s="12">
        <v>0</v>
      </c>
      <c r="Z1627" s="12">
        <v>0</v>
      </c>
      <c r="AA1627" s="12">
        <v>0</v>
      </c>
      <c r="AB1627" s="12">
        <v>0</v>
      </c>
      <c r="AC1627" s="12">
        <v>0</v>
      </c>
      <c r="AD1627" s="12">
        <v>0</v>
      </c>
      <c r="AE1627" s="12">
        <v>0</v>
      </c>
      <c r="AF1627" s="12">
        <v>0</v>
      </c>
      <c r="AG1627" s="12">
        <v>0</v>
      </c>
      <c r="AH1627" s="12">
        <v>0</v>
      </c>
      <c r="AI1627" s="12">
        <v>0</v>
      </c>
      <c r="AJ1627" s="12">
        <v>0</v>
      </c>
      <c r="AK1627" s="12">
        <v>0</v>
      </c>
      <c r="AL1627" s="12">
        <v>0</v>
      </c>
      <c r="AM1627" s="12">
        <v>0</v>
      </c>
    </row>
    <row r="1628" spans="1:43" ht="15.75">
      <c r="A1628" s="2"/>
      <c r="B1628" s="32" t="s">
        <v>59</v>
      </c>
      <c r="C1628" s="12"/>
      <c r="D1628" s="6">
        <v>0</v>
      </c>
      <c r="E1628" s="12">
        <v>0</v>
      </c>
      <c r="F1628" s="12">
        <v>0</v>
      </c>
      <c r="G1628" s="12">
        <v>0</v>
      </c>
      <c r="H1628" s="12">
        <v>0</v>
      </c>
      <c r="I1628" s="12">
        <v>0</v>
      </c>
      <c r="J1628" s="12">
        <v>0</v>
      </c>
      <c r="K1628" s="12">
        <v>0</v>
      </c>
      <c r="L1628" s="12">
        <v>0</v>
      </c>
      <c r="M1628" s="12">
        <v>0</v>
      </c>
      <c r="N1628" s="12">
        <v>0</v>
      </c>
      <c r="O1628" s="12">
        <v>0</v>
      </c>
      <c r="P1628" s="12">
        <v>0</v>
      </c>
      <c r="Q1628" s="12">
        <v>0</v>
      </c>
      <c r="R1628" s="12">
        <v>0</v>
      </c>
      <c r="S1628" s="12">
        <v>0</v>
      </c>
      <c r="T1628" s="12">
        <v>0</v>
      </c>
      <c r="U1628" s="12">
        <v>0</v>
      </c>
      <c r="V1628" s="12">
        <v>0</v>
      </c>
      <c r="W1628" s="12">
        <v>0</v>
      </c>
      <c r="X1628" s="12">
        <v>0</v>
      </c>
      <c r="Y1628" s="12">
        <v>0</v>
      </c>
      <c r="Z1628" s="12">
        <v>0</v>
      </c>
      <c r="AA1628" s="12">
        <v>0</v>
      </c>
      <c r="AB1628" s="12">
        <v>0</v>
      </c>
      <c r="AC1628" s="12">
        <v>0</v>
      </c>
      <c r="AD1628" s="12">
        <v>0</v>
      </c>
      <c r="AE1628" s="12">
        <v>0</v>
      </c>
      <c r="AF1628" s="12">
        <v>0</v>
      </c>
      <c r="AG1628" s="12">
        <v>0</v>
      </c>
      <c r="AH1628" s="12">
        <v>0</v>
      </c>
      <c r="AI1628" s="12">
        <v>0</v>
      </c>
      <c r="AJ1628" s="12">
        <v>0</v>
      </c>
      <c r="AK1628" s="12">
        <v>0</v>
      </c>
      <c r="AL1628" s="12">
        <v>0</v>
      </c>
      <c r="AM1628" s="12">
        <v>0</v>
      </c>
    </row>
    <row r="1629" spans="1:43" ht="15.75" customHeight="1">
      <c r="A1629" s="2"/>
      <c r="B1629" s="38" t="s">
        <v>1338</v>
      </c>
      <c r="C1629" s="12" t="s">
        <v>983</v>
      </c>
      <c r="D1629" s="6">
        <v>0</v>
      </c>
      <c r="E1629" s="6">
        <v>0</v>
      </c>
      <c r="F1629" s="6">
        <v>0</v>
      </c>
      <c r="G1629" s="6">
        <v>0</v>
      </c>
      <c r="H1629" s="6">
        <v>0</v>
      </c>
      <c r="I1629" s="6">
        <v>0</v>
      </c>
      <c r="J1629" s="6">
        <v>0.45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  <c r="P1629" s="6">
        <v>0</v>
      </c>
      <c r="Q1629" s="6">
        <v>0</v>
      </c>
      <c r="R1629" s="6">
        <v>0</v>
      </c>
      <c r="S1629" s="6">
        <v>0</v>
      </c>
      <c r="T1629" s="6">
        <v>0</v>
      </c>
      <c r="U1629" s="6">
        <v>0</v>
      </c>
      <c r="V1629" s="6">
        <v>0</v>
      </c>
      <c r="W1629" s="6">
        <v>0</v>
      </c>
      <c r="X1629" s="6">
        <v>0</v>
      </c>
      <c r="Y1629" s="6">
        <v>0</v>
      </c>
      <c r="Z1629" s="6">
        <v>0</v>
      </c>
      <c r="AA1629" s="6">
        <v>0</v>
      </c>
      <c r="AB1629" s="6">
        <v>0</v>
      </c>
      <c r="AC1629" s="6">
        <v>0</v>
      </c>
      <c r="AD1629" s="6">
        <v>0</v>
      </c>
      <c r="AE1629" s="6">
        <v>0</v>
      </c>
      <c r="AF1629" s="6">
        <v>0</v>
      </c>
      <c r="AG1629" s="6">
        <v>0</v>
      </c>
      <c r="AH1629" s="6">
        <v>0</v>
      </c>
      <c r="AI1629" s="6">
        <v>0</v>
      </c>
      <c r="AJ1629" s="6">
        <v>0</v>
      </c>
      <c r="AK1629" s="6">
        <v>0</v>
      </c>
      <c r="AL1629" s="6">
        <v>0</v>
      </c>
      <c r="AM1629" s="6">
        <v>0</v>
      </c>
      <c r="AP1629" s="55"/>
      <c r="AQ1629" s="55"/>
    </row>
    <row r="1630" spans="1:43" ht="15.75">
      <c r="A1630" s="2"/>
      <c r="B1630" s="38"/>
      <c r="C1630" s="12"/>
      <c r="D1630" s="6">
        <v>0</v>
      </c>
      <c r="E1630" s="6">
        <v>0</v>
      </c>
      <c r="F1630" s="6">
        <v>0</v>
      </c>
      <c r="G1630" s="6">
        <v>0</v>
      </c>
      <c r="H1630" s="6">
        <v>0</v>
      </c>
      <c r="I1630" s="6">
        <v>0</v>
      </c>
      <c r="J1630" s="6">
        <v>0</v>
      </c>
      <c r="K1630" s="6">
        <v>0</v>
      </c>
      <c r="L1630" s="6">
        <v>0</v>
      </c>
      <c r="M1630" s="6">
        <v>0</v>
      </c>
      <c r="N1630" s="6">
        <v>0</v>
      </c>
      <c r="O1630" s="6">
        <v>0</v>
      </c>
      <c r="P1630" s="6">
        <v>0</v>
      </c>
      <c r="Q1630" s="6">
        <v>0</v>
      </c>
      <c r="R1630" s="6">
        <v>0</v>
      </c>
      <c r="S1630" s="6">
        <v>0</v>
      </c>
      <c r="T1630" s="6">
        <v>0</v>
      </c>
      <c r="U1630" s="6">
        <v>0</v>
      </c>
      <c r="V1630" s="6">
        <v>0</v>
      </c>
      <c r="W1630" s="6">
        <v>0</v>
      </c>
      <c r="X1630" s="6">
        <v>0</v>
      </c>
      <c r="Y1630" s="6">
        <v>0</v>
      </c>
      <c r="Z1630" s="6">
        <v>0</v>
      </c>
      <c r="AA1630" s="6">
        <v>0</v>
      </c>
      <c r="AB1630" s="6">
        <v>0</v>
      </c>
      <c r="AC1630" s="6">
        <v>0</v>
      </c>
      <c r="AD1630" s="6">
        <v>0</v>
      </c>
      <c r="AE1630" s="6">
        <v>0</v>
      </c>
      <c r="AF1630" s="6">
        <v>0</v>
      </c>
      <c r="AG1630" s="6">
        <v>0</v>
      </c>
      <c r="AH1630" s="6">
        <v>0</v>
      </c>
      <c r="AI1630" s="6">
        <v>0</v>
      </c>
      <c r="AJ1630" s="6">
        <v>0</v>
      </c>
      <c r="AK1630" s="6">
        <v>0</v>
      </c>
      <c r="AL1630" s="6">
        <v>0</v>
      </c>
      <c r="AM1630" s="6">
        <v>0</v>
      </c>
      <c r="AP1630" s="55"/>
      <c r="AQ1630" s="55"/>
    </row>
    <row r="1631" spans="1:43" ht="15.75">
      <c r="A1631" s="2"/>
      <c r="B1631" s="38" t="s">
        <v>842</v>
      </c>
      <c r="C1631" s="12" t="s">
        <v>983</v>
      </c>
      <c r="D1631" s="6">
        <v>0</v>
      </c>
      <c r="E1631" s="6">
        <v>0</v>
      </c>
      <c r="F1631" s="6">
        <v>0</v>
      </c>
      <c r="G1631" s="6">
        <v>0</v>
      </c>
      <c r="H1631" s="6">
        <v>0</v>
      </c>
      <c r="I1631" s="6">
        <v>0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  <c r="P1631" s="6">
        <v>0</v>
      </c>
      <c r="Q1631" s="6">
        <v>0</v>
      </c>
      <c r="R1631" s="6">
        <v>0</v>
      </c>
      <c r="S1631" s="6">
        <v>0</v>
      </c>
      <c r="T1631" s="6">
        <v>0</v>
      </c>
      <c r="U1631" s="6">
        <v>0</v>
      </c>
      <c r="V1631" s="6">
        <v>0</v>
      </c>
      <c r="W1631" s="6">
        <v>0</v>
      </c>
      <c r="X1631" s="6">
        <v>0</v>
      </c>
      <c r="Y1631" s="6">
        <v>0</v>
      </c>
      <c r="Z1631" s="6">
        <v>0</v>
      </c>
      <c r="AA1631" s="6">
        <v>0</v>
      </c>
      <c r="AB1631" s="6">
        <v>0</v>
      </c>
      <c r="AC1631" s="6">
        <v>0</v>
      </c>
      <c r="AD1631" s="6">
        <v>0</v>
      </c>
      <c r="AE1631" s="6">
        <v>0</v>
      </c>
      <c r="AF1631" s="6">
        <v>0</v>
      </c>
      <c r="AG1631" s="6">
        <v>0</v>
      </c>
      <c r="AH1631" s="6">
        <v>0</v>
      </c>
      <c r="AI1631" s="6">
        <v>0</v>
      </c>
      <c r="AJ1631" s="6">
        <v>0</v>
      </c>
      <c r="AK1631" s="6">
        <v>0</v>
      </c>
      <c r="AL1631" s="6">
        <v>0</v>
      </c>
      <c r="AM1631" s="6">
        <v>0</v>
      </c>
      <c r="AP1631" s="55"/>
      <c r="AQ1631" s="55"/>
    </row>
    <row r="1632" spans="1:43" ht="30">
      <c r="A1632" s="2"/>
      <c r="B1632" s="38" t="s">
        <v>1339</v>
      </c>
      <c r="C1632" s="12" t="s">
        <v>983</v>
      </c>
      <c r="D1632" s="6">
        <v>0</v>
      </c>
      <c r="E1632" s="6">
        <v>0</v>
      </c>
      <c r="F1632" s="6">
        <v>0</v>
      </c>
      <c r="G1632" s="6">
        <v>0</v>
      </c>
      <c r="H1632" s="6">
        <v>0</v>
      </c>
      <c r="I1632" s="6">
        <v>0</v>
      </c>
      <c r="J1632" s="6">
        <v>0.06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0</v>
      </c>
      <c r="Q1632" s="6">
        <v>0</v>
      </c>
      <c r="R1632" s="6">
        <v>0</v>
      </c>
      <c r="S1632" s="6">
        <v>0</v>
      </c>
      <c r="T1632" s="6">
        <v>0</v>
      </c>
      <c r="U1632" s="6">
        <v>0</v>
      </c>
      <c r="V1632" s="6">
        <v>0</v>
      </c>
      <c r="W1632" s="6">
        <v>0</v>
      </c>
      <c r="X1632" s="6">
        <v>0</v>
      </c>
      <c r="Y1632" s="6">
        <v>0</v>
      </c>
      <c r="Z1632" s="6">
        <v>0</v>
      </c>
      <c r="AA1632" s="6">
        <v>0</v>
      </c>
      <c r="AB1632" s="6">
        <v>0</v>
      </c>
      <c r="AC1632" s="6">
        <v>0</v>
      </c>
      <c r="AD1632" s="6">
        <v>0</v>
      </c>
      <c r="AE1632" s="6">
        <v>0</v>
      </c>
      <c r="AF1632" s="6">
        <v>0</v>
      </c>
      <c r="AG1632" s="6">
        <v>0</v>
      </c>
      <c r="AH1632" s="6">
        <v>0</v>
      </c>
      <c r="AI1632" s="6">
        <v>0</v>
      </c>
      <c r="AJ1632" s="6">
        <v>0</v>
      </c>
      <c r="AK1632" s="6">
        <v>0</v>
      </c>
      <c r="AL1632" s="6">
        <v>0</v>
      </c>
      <c r="AM1632" s="6">
        <v>0</v>
      </c>
      <c r="AP1632" s="55"/>
      <c r="AQ1632" s="55"/>
    </row>
    <row r="1633" spans="1:43" ht="30">
      <c r="A1633" s="2"/>
      <c r="B1633" s="38" t="s">
        <v>1340</v>
      </c>
      <c r="C1633" s="12" t="s">
        <v>983</v>
      </c>
      <c r="D1633" s="6">
        <v>0</v>
      </c>
      <c r="E1633" s="6">
        <v>0</v>
      </c>
      <c r="F1633" s="6">
        <v>0</v>
      </c>
      <c r="G1633" s="6">
        <v>0</v>
      </c>
      <c r="H1633" s="6">
        <v>0</v>
      </c>
      <c r="I1633" s="6">
        <v>0</v>
      </c>
      <c r="J1633" s="6">
        <v>0.06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  <c r="P1633" s="6">
        <v>0</v>
      </c>
      <c r="Q1633" s="6">
        <v>0</v>
      </c>
      <c r="R1633" s="6">
        <v>0</v>
      </c>
      <c r="S1633" s="6">
        <v>0</v>
      </c>
      <c r="T1633" s="6">
        <v>0</v>
      </c>
      <c r="U1633" s="6">
        <v>0</v>
      </c>
      <c r="V1633" s="6">
        <v>0</v>
      </c>
      <c r="W1633" s="6">
        <v>0</v>
      </c>
      <c r="X1633" s="6">
        <v>0</v>
      </c>
      <c r="Y1633" s="6">
        <v>0</v>
      </c>
      <c r="Z1633" s="6">
        <v>0</v>
      </c>
      <c r="AA1633" s="6">
        <v>0</v>
      </c>
      <c r="AB1633" s="6">
        <v>0</v>
      </c>
      <c r="AC1633" s="6">
        <v>0</v>
      </c>
      <c r="AD1633" s="6">
        <v>0</v>
      </c>
      <c r="AE1633" s="6">
        <v>0</v>
      </c>
      <c r="AF1633" s="6">
        <v>0</v>
      </c>
      <c r="AG1633" s="6">
        <v>0</v>
      </c>
      <c r="AH1633" s="6">
        <v>0</v>
      </c>
      <c r="AI1633" s="6">
        <v>0</v>
      </c>
      <c r="AJ1633" s="6">
        <v>0</v>
      </c>
      <c r="AK1633" s="6">
        <v>0</v>
      </c>
      <c r="AL1633" s="6">
        <v>0</v>
      </c>
      <c r="AM1633" s="6">
        <v>0</v>
      </c>
      <c r="AP1633" s="55"/>
      <c r="AQ1633" s="55"/>
    </row>
    <row r="1634" spans="1:43" ht="30">
      <c r="A1634" s="2"/>
      <c r="B1634" s="38" t="s">
        <v>1341</v>
      </c>
      <c r="C1634" s="12" t="s">
        <v>983</v>
      </c>
      <c r="D1634" s="6">
        <v>0</v>
      </c>
      <c r="E1634" s="6">
        <v>0</v>
      </c>
      <c r="F1634" s="6">
        <v>0</v>
      </c>
      <c r="G1634" s="6">
        <v>0</v>
      </c>
      <c r="H1634" s="6">
        <v>0</v>
      </c>
      <c r="I1634" s="6">
        <v>0</v>
      </c>
      <c r="J1634" s="6">
        <v>0.06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0</v>
      </c>
      <c r="Q1634" s="6">
        <v>0</v>
      </c>
      <c r="R1634" s="6">
        <v>0</v>
      </c>
      <c r="S1634" s="6">
        <v>0</v>
      </c>
      <c r="T1634" s="6">
        <v>0</v>
      </c>
      <c r="U1634" s="6">
        <v>0</v>
      </c>
      <c r="V1634" s="6">
        <v>0</v>
      </c>
      <c r="W1634" s="6">
        <v>0</v>
      </c>
      <c r="X1634" s="6">
        <v>0</v>
      </c>
      <c r="Y1634" s="6">
        <v>0</v>
      </c>
      <c r="Z1634" s="6">
        <v>0</v>
      </c>
      <c r="AA1634" s="6">
        <v>0</v>
      </c>
      <c r="AB1634" s="6">
        <v>0</v>
      </c>
      <c r="AC1634" s="6">
        <v>0</v>
      </c>
      <c r="AD1634" s="6">
        <v>0</v>
      </c>
      <c r="AE1634" s="6">
        <v>0</v>
      </c>
      <c r="AF1634" s="6">
        <v>0</v>
      </c>
      <c r="AG1634" s="6">
        <v>0</v>
      </c>
      <c r="AH1634" s="6">
        <v>0</v>
      </c>
      <c r="AI1634" s="6">
        <v>0</v>
      </c>
      <c r="AJ1634" s="6">
        <v>0</v>
      </c>
      <c r="AK1634" s="6">
        <v>0</v>
      </c>
      <c r="AL1634" s="6">
        <v>0</v>
      </c>
      <c r="AM1634" s="6">
        <v>0</v>
      </c>
      <c r="AP1634" s="55"/>
      <c r="AQ1634" s="55"/>
    </row>
    <row r="1635" spans="1:43" ht="30">
      <c r="A1635" s="2"/>
      <c r="B1635" s="38" t="s">
        <v>1342</v>
      </c>
      <c r="C1635" s="12" t="s">
        <v>983</v>
      </c>
      <c r="D1635" s="6">
        <v>0</v>
      </c>
      <c r="E1635" s="6">
        <v>0</v>
      </c>
      <c r="F1635" s="6">
        <v>0</v>
      </c>
      <c r="G1635" s="6">
        <v>0</v>
      </c>
      <c r="H1635" s="6">
        <v>0</v>
      </c>
      <c r="I1635" s="6">
        <v>0</v>
      </c>
      <c r="J1635" s="6">
        <v>0.06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  <c r="P1635" s="6">
        <v>0</v>
      </c>
      <c r="Q1635" s="6">
        <v>0</v>
      </c>
      <c r="R1635" s="6">
        <v>0</v>
      </c>
      <c r="S1635" s="6">
        <v>0</v>
      </c>
      <c r="T1635" s="6">
        <v>0</v>
      </c>
      <c r="U1635" s="6">
        <v>0</v>
      </c>
      <c r="V1635" s="6">
        <v>0</v>
      </c>
      <c r="W1635" s="6">
        <v>0</v>
      </c>
      <c r="X1635" s="6">
        <v>0</v>
      </c>
      <c r="Y1635" s="6">
        <v>0</v>
      </c>
      <c r="Z1635" s="6">
        <v>0</v>
      </c>
      <c r="AA1635" s="6">
        <v>0</v>
      </c>
      <c r="AB1635" s="6">
        <v>0</v>
      </c>
      <c r="AC1635" s="6">
        <v>0</v>
      </c>
      <c r="AD1635" s="6">
        <v>0</v>
      </c>
      <c r="AE1635" s="6">
        <v>0</v>
      </c>
      <c r="AF1635" s="6">
        <v>0</v>
      </c>
      <c r="AG1635" s="6">
        <v>0</v>
      </c>
      <c r="AH1635" s="6">
        <v>0</v>
      </c>
      <c r="AI1635" s="6">
        <v>0</v>
      </c>
      <c r="AJ1635" s="6">
        <v>0</v>
      </c>
      <c r="AK1635" s="6">
        <v>0</v>
      </c>
      <c r="AL1635" s="6">
        <v>0</v>
      </c>
      <c r="AM1635" s="6">
        <v>0</v>
      </c>
      <c r="AP1635" s="55"/>
      <c r="AQ1635" s="55"/>
    </row>
    <row r="1636" spans="1:43" ht="15.75">
      <c r="A1636" s="2"/>
      <c r="B1636" s="38"/>
      <c r="C1636" s="12"/>
      <c r="D1636" s="6">
        <v>0</v>
      </c>
      <c r="E1636" s="6">
        <v>0</v>
      </c>
      <c r="F1636" s="6">
        <v>0</v>
      </c>
      <c r="G1636" s="6">
        <v>0</v>
      </c>
      <c r="H1636" s="6">
        <v>0</v>
      </c>
      <c r="I1636" s="6">
        <v>0</v>
      </c>
      <c r="J1636" s="6">
        <v>0</v>
      </c>
      <c r="K1636" s="6">
        <v>0</v>
      </c>
      <c r="L1636" s="6">
        <v>0</v>
      </c>
      <c r="M1636" s="6">
        <v>0</v>
      </c>
      <c r="N1636" s="6">
        <v>0</v>
      </c>
      <c r="O1636" s="6">
        <v>0</v>
      </c>
      <c r="P1636" s="6">
        <v>0</v>
      </c>
      <c r="Q1636" s="6">
        <v>0</v>
      </c>
      <c r="R1636" s="6">
        <v>0</v>
      </c>
      <c r="S1636" s="6">
        <v>0</v>
      </c>
      <c r="T1636" s="6">
        <v>0</v>
      </c>
      <c r="U1636" s="6">
        <v>0</v>
      </c>
      <c r="V1636" s="6">
        <v>0</v>
      </c>
      <c r="W1636" s="6">
        <v>0</v>
      </c>
      <c r="X1636" s="6">
        <v>0</v>
      </c>
      <c r="Y1636" s="6">
        <v>0</v>
      </c>
      <c r="Z1636" s="6">
        <v>0</v>
      </c>
      <c r="AA1636" s="6">
        <v>0</v>
      </c>
      <c r="AB1636" s="6">
        <v>0</v>
      </c>
      <c r="AC1636" s="6">
        <v>0</v>
      </c>
      <c r="AD1636" s="6">
        <v>0</v>
      </c>
      <c r="AE1636" s="6">
        <v>0</v>
      </c>
      <c r="AF1636" s="6">
        <v>0</v>
      </c>
      <c r="AG1636" s="6">
        <v>0</v>
      </c>
      <c r="AH1636" s="6">
        <v>0</v>
      </c>
      <c r="AI1636" s="6">
        <v>0</v>
      </c>
      <c r="AJ1636" s="6">
        <v>0</v>
      </c>
      <c r="AK1636" s="6">
        <v>0</v>
      </c>
      <c r="AL1636" s="6">
        <v>0</v>
      </c>
      <c r="AM1636" s="6">
        <v>0</v>
      </c>
      <c r="AP1636" s="55"/>
      <c r="AQ1636" s="55"/>
    </row>
    <row r="1637" spans="1:43" ht="15.75">
      <c r="A1637" s="2"/>
      <c r="B1637" s="38" t="s">
        <v>843</v>
      </c>
      <c r="C1637" s="12" t="s">
        <v>983</v>
      </c>
      <c r="D1637" s="6">
        <v>0</v>
      </c>
      <c r="E1637" s="6">
        <v>0</v>
      </c>
      <c r="F1637" s="6">
        <v>0</v>
      </c>
      <c r="G1637" s="6">
        <v>0</v>
      </c>
      <c r="H1637" s="6">
        <v>0</v>
      </c>
      <c r="I1637" s="6">
        <v>0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0</v>
      </c>
      <c r="Q1637" s="6">
        <v>0</v>
      </c>
      <c r="R1637" s="6">
        <v>0</v>
      </c>
      <c r="S1637" s="6">
        <v>0</v>
      </c>
      <c r="T1637" s="6">
        <v>0</v>
      </c>
      <c r="U1637" s="6">
        <v>0</v>
      </c>
      <c r="V1637" s="6">
        <v>0</v>
      </c>
      <c r="W1637" s="6">
        <v>0</v>
      </c>
      <c r="X1637" s="6">
        <v>0</v>
      </c>
      <c r="Y1637" s="6">
        <v>0</v>
      </c>
      <c r="Z1637" s="6">
        <v>0</v>
      </c>
      <c r="AA1637" s="6">
        <v>0</v>
      </c>
      <c r="AB1637" s="6">
        <v>0</v>
      </c>
      <c r="AC1637" s="6">
        <v>0</v>
      </c>
      <c r="AD1637" s="6">
        <v>0</v>
      </c>
      <c r="AE1637" s="6">
        <v>0</v>
      </c>
      <c r="AF1637" s="6">
        <v>0</v>
      </c>
      <c r="AG1637" s="6">
        <v>0</v>
      </c>
      <c r="AH1637" s="6">
        <v>0</v>
      </c>
      <c r="AI1637" s="6">
        <v>0</v>
      </c>
      <c r="AJ1637" s="6">
        <v>0</v>
      </c>
      <c r="AK1637" s="6">
        <v>0</v>
      </c>
      <c r="AL1637" s="6">
        <v>0</v>
      </c>
      <c r="AM1637" s="6">
        <v>0</v>
      </c>
      <c r="AP1637" s="55"/>
      <c r="AQ1637" s="55"/>
    </row>
    <row r="1638" spans="1:43" ht="30">
      <c r="A1638" s="2"/>
      <c r="B1638" s="38" t="s">
        <v>1343</v>
      </c>
      <c r="C1638" s="12" t="s">
        <v>983</v>
      </c>
      <c r="D1638" s="6">
        <v>0</v>
      </c>
      <c r="E1638" s="6">
        <v>0</v>
      </c>
      <c r="F1638" s="6">
        <v>0</v>
      </c>
      <c r="G1638" s="6">
        <v>0</v>
      </c>
      <c r="H1638" s="6">
        <v>0</v>
      </c>
      <c r="I1638" s="6">
        <v>0</v>
      </c>
      <c r="J1638" s="6">
        <v>0.02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0</v>
      </c>
      <c r="Q1638" s="6">
        <v>0</v>
      </c>
      <c r="R1638" s="6">
        <v>0</v>
      </c>
      <c r="S1638" s="6">
        <v>0</v>
      </c>
      <c r="T1638" s="6">
        <v>0</v>
      </c>
      <c r="U1638" s="6">
        <v>0</v>
      </c>
      <c r="V1638" s="6">
        <v>0</v>
      </c>
      <c r="W1638" s="6">
        <v>0</v>
      </c>
      <c r="X1638" s="6">
        <v>0</v>
      </c>
      <c r="Y1638" s="6">
        <v>0</v>
      </c>
      <c r="Z1638" s="6">
        <v>0</v>
      </c>
      <c r="AA1638" s="6">
        <v>0</v>
      </c>
      <c r="AB1638" s="6">
        <v>0</v>
      </c>
      <c r="AC1638" s="6">
        <v>0</v>
      </c>
      <c r="AD1638" s="6">
        <v>0</v>
      </c>
      <c r="AE1638" s="6">
        <v>0</v>
      </c>
      <c r="AF1638" s="6">
        <v>0</v>
      </c>
      <c r="AG1638" s="6">
        <v>0</v>
      </c>
      <c r="AH1638" s="6">
        <v>0</v>
      </c>
      <c r="AI1638" s="6">
        <v>0</v>
      </c>
      <c r="AJ1638" s="6">
        <v>0</v>
      </c>
      <c r="AK1638" s="6">
        <v>0</v>
      </c>
      <c r="AL1638" s="6">
        <v>0</v>
      </c>
      <c r="AM1638" s="6">
        <v>0</v>
      </c>
      <c r="AP1638" s="55"/>
      <c r="AQ1638" s="55"/>
    </row>
    <row r="1639" spans="1:43" ht="30">
      <c r="A1639" s="2"/>
      <c r="B1639" s="38" t="s">
        <v>1344</v>
      </c>
      <c r="C1639" s="12" t="s">
        <v>983</v>
      </c>
      <c r="D1639" s="6">
        <v>0</v>
      </c>
      <c r="E1639" s="6">
        <v>0</v>
      </c>
      <c r="F1639" s="6">
        <v>0</v>
      </c>
      <c r="G1639" s="6">
        <v>0</v>
      </c>
      <c r="H1639" s="6">
        <v>0</v>
      </c>
      <c r="I1639" s="6">
        <v>0</v>
      </c>
      <c r="J1639" s="6">
        <v>0.02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  <c r="P1639" s="6">
        <v>0</v>
      </c>
      <c r="Q1639" s="6">
        <v>0</v>
      </c>
      <c r="R1639" s="6">
        <v>0</v>
      </c>
      <c r="S1639" s="6">
        <v>0</v>
      </c>
      <c r="T1639" s="6">
        <v>0</v>
      </c>
      <c r="U1639" s="6">
        <v>0</v>
      </c>
      <c r="V1639" s="6">
        <v>0</v>
      </c>
      <c r="W1639" s="6">
        <v>0</v>
      </c>
      <c r="X1639" s="6">
        <v>0</v>
      </c>
      <c r="Y1639" s="6">
        <v>0</v>
      </c>
      <c r="Z1639" s="6">
        <v>0</v>
      </c>
      <c r="AA1639" s="6">
        <v>0</v>
      </c>
      <c r="AB1639" s="6">
        <v>0</v>
      </c>
      <c r="AC1639" s="6">
        <v>0</v>
      </c>
      <c r="AD1639" s="6">
        <v>0</v>
      </c>
      <c r="AE1639" s="6">
        <v>0</v>
      </c>
      <c r="AF1639" s="6">
        <v>0</v>
      </c>
      <c r="AG1639" s="6">
        <v>0</v>
      </c>
      <c r="AH1639" s="6">
        <v>0</v>
      </c>
      <c r="AI1639" s="6">
        <v>0</v>
      </c>
      <c r="AJ1639" s="6">
        <v>0</v>
      </c>
      <c r="AK1639" s="6">
        <v>0</v>
      </c>
      <c r="AL1639" s="6">
        <v>0</v>
      </c>
      <c r="AM1639" s="6">
        <v>0</v>
      </c>
      <c r="AP1639" s="55"/>
      <c r="AQ1639" s="55"/>
    </row>
    <row r="1640" spans="1:43" ht="15.75">
      <c r="A1640" s="2"/>
      <c r="B1640" s="38"/>
      <c r="C1640" s="12"/>
      <c r="D1640" s="6">
        <v>0</v>
      </c>
      <c r="E1640" s="6">
        <v>0</v>
      </c>
      <c r="F1640" s="6">
        <v>0</v>
      </c>
      <c r="G1640" s="6">
        <v>0</v>
      </c>
      <c r="H1640" s="6">
        <v>0</v>
      </c>
      <c r="I1640" s="6">
        <v>0</v>
      </c>
      <c r="J1640" s="6">
        <v>0</v>
      </c>
      <c r="K1640" s="6">
        <v>0</v>
      </c>
      <c r="L1640" s="6">
        <v>0</v>
      </c>
      <c r="M1640" s="6">
        <v>0</v>
      </c>
      <c r="N1640" s="6">
        <v>0</v>
      </c>
      <c r="O1640" s="6">
        <v>0</v>
      </c>
      <c r="P1640" s="6">
        <v>0</v>
      </c>
      <c r="Q1640" s="6">
        <v>0</v>
      </c>
      <c r="R1640" s="6">
        <v>0</v>
      </c>
      <c r="S1640" s="6">
        <v>0</v>
      </c>
      <c r="T1640" s="6">
        <v>0</v>
      </c>
      <c r="U1640" s="6">
        <v>0</v>
      </c>
      <c r="V1640" s="6">
        <v>0</v>
      </c>
      <c r="W1640" s="6">
        <v>0</v>
      </c>
      <c r="X1640" s="6">
        <v>0</v>
      </c>
      <c r="Y1640" s="6">
        <v>0</v>
      </c>
      <c r="Z1640" s="6">
        <v>0</v>
      </c>
      <c r="AA1640" s="6">
        <v>0</v>
      </c>
      <c r="AB1640" s="6">
        <v>0</v>
      </c>
      <c r="AC1640" s="6">
        <v>0</v>
      </c>
      <c r="AD1640" s="6">
        <v>0</v>
      </c>
      <c r="AE1640" s="6">
        <v>0</v>
      </c>
      <c r="AF1640" s="6">
        <v>0</v>
      </c>
      <c r="AG1640" s="6">
        <v>0</v>
      </c>
      <c r="AH1640" s="6">
        <v>0</v>
      </c>
      <c r="AI1640" s="6">
        <v>0</v>
      </c>
      <c r="AJ1640" s="6">
        <v>0</v>
      </c>
      <c r="AK1640" s="6">
        <v>0</v>
      </c>
      <c r="AL1640" s="6">
        <v>0</v>
      </c>
      <c r="AM1640" s="6">
        <v>0</v>
      </c>
      <c r="AP1640" s="55"/>
      <c r="AQ1640" s="55"/>
    </row>
    <row r="1641" spans="1:43" ht="15.75">
      <c r="A1641" s="2"/>
      <c r="B1641" s="38" t="s">
        <v>844</v>
      </c>
      <c r="C1641" s="12" t="s">
        <v>983</v>
      </c>
      <c r="D1641" s="6">
        <v>0</v>
      </c>
      <c r="E1641" s="6">
        <v>0</v>
      </c>
      <c r="F1641" s="6">
        <v>0</v>
      </c>
      <c r="G1641" s="6">
        <v>0</v>
      </c>
      <c r="H1641" s="6">
        <v>0</v>
      </c>
      <c r="I1641" s="6">
        <v>0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  <c r="P1641" s="6">
        <v>0</v>
      </c>
      <c r="Q1641" s="6">
        <v>0</v>
      </c>
      <c r="R1641" s="6">
        <v>0</v>
      </c>
      <c r="S1641" s="6">
        <v>0</v>
      </c>
      <c r="T1641" s="6">
        <v>0</v>
      </c>
      <c r="U1641" s="6">
        <v>0</v>
      </c>
      <c r="V1641" s="6">
        <v>0</v>
      </c>
      <c r="W1641" s="6">
        <v>0</v>
      </c>
      <c r="X1641" s="6">
        <v>0</v>
      </c>
      <c r="Y1641" s="6">
        <v>0</v>
      </c>
      <c r="Z1641" s="6">
        <v>0</v>
      </c>
      <c r="AA1641" s="6">
        <v>0</v>
      </c>
      <c r="AB1641" s="6">
        <v>0</v>
      </c>
      <c r="AC1641" s="6">
        <v>0</v>
      </c>
      <c r="AD1641" s="6">
        <v>0</v>
      </c>
      <c r="AE1641" s="6">
        <v>0</v>
      </c>
      <c r="AF1641" s="6">
        <v>0</v>
      </c>
      <c r="AG1641" s="6">
        <v>0</v>
      </c>
      <c r="AH1641" s="6">
        <v>0</v>
      </c>
      <c r="AI1641" s="6">
        <v>0</v>
      </c>
      <c r="AJ1641" s="6">
        <v>0</v>
      </c>
      <c r="AK1641" s="6">
        <v>0</v>
      </c>
      <c r="AL1641" s="6">
        <v>0</v>
      </c>
      <c r="AM1641" s="6">
        <v>0</v>
      </c>
      <c r="AP1641" s="55"/>
      <c r="AQ1641" s="55"/>
    </row>
    <row r="1642" spans="1:43" ht="30">
      <c r="A1642" s="2"/>
      <c r="B1642" s="38" t="s">
        <v>1345</v>
      </c>
      <c r="C1642" s="12" t="s">
        <v>983</v>
      </c>
      <c r="D1642" s="6">
        <v>0</v>
      </c>
      <c r="E1642" s="6">
        <v>0</v>
      </c>
      <c r="F1642" s="6">
        <v>0</v>
      </c>
      <c r="G1642" s="6">
        <v>0</v>
      </c>
      <c r="H1642" s="6">
        <v>0</v>
      </c>
      <c r="I1642" s="6">
        <v>0</v>
      </c>
      <c r="J1642" s="6">
        <v>0.1</v>
      </c>
      <c r="K1642" s="6">
        <v>0</v>
      </c>
      <c r="L1642" s="6">
        <v>0</v>
      </c>
      <c r="M1642" s="6">
        <v>0</v>
      </c>
      <c r="N1642" s="6">
        <v>0</v>
      </c>
      <c r="O1642" s="6">
        <v>0</v>
      </c>
      <c r="P1642" s="6">
        <v>0</v>
      </c>
      <c r="Q1642" s="6">
        <v>0</v>
      </c>
      <c r="R1642" s="6">
        <v>0</v>
      </c>
      <c r="S1642" s="6">
        <v>0</v>
      </c>
      <c r="T1642" s="6">
        <v>0</v>
      </c>
      <c r="U1642" s="6">
        <v>0</v>
      </c>
      <c r="V1642" s="6">
        <v>0</v>
      </c>
      <c r="W1642" s="6">
        <v>0</v>
      </c>
      <c r="X1642" s="6">
        <v>0</v>
      </c>
      <c r="Y1642" s="6">
        <v>0</v>
      </c>
      <c r="Z1642" s="6">
        <v>0</v>
      </c>
      <c r="AA1642" s="6">
        <v>0</v>
      </c>
      <c r="AB1642" s="6">
        <v>0</v>
      </c>
      <c r="AC1642" s="6">
        <v>0</v>
      </c>
      <c r="AD1642" s="6">
        <v>0</v>
      </c>
      <c r="AE1642" s="6">
        <v>0</v>
      </c>
      <c r="AF1642" s="6">
        <v>0</v>
      </c>
      <c r="AG1642" s="6">
        <v>0</v>
      </c>
      <c r="AH1642" s="6">
        <v>0</v>
      </c>
      <c r="AI1642" s="6">
        <v>0</v>
      </c>
      <c r="AJ1642" s="6">
        <v>0</v>
      </c>
      <c r="AK1642" s="6">
        <v>0</v>
      </c>
      <c r="AL1642" s="6">
        <v>0</v>
      </c>
      <c r="AM1642" s="6">
        <v>0</v>
      </c>
      <c r="AP1642" s="55"/>
      <c r="AQ1642" s="55"/>
    </row>
    <row r="1643" spans="1:43" ht="30">
      <c r="A1643" s="2"/>
      <c r="B1643" s="38" t="s">
        <v>1346</v>
      </c>
      <c r="C1643" s="12" t="s">
        <v>983</v>
      </c>
      <c r="D1643" s="6">
        <v>0</v>
      </c>
      <c r="E1643" s="6">
        <v>0</v>
      </c>
      <c r="F1643" s="6">
        <v>0</v>
      </c>
      <c r="G1643" s="6">
        <v>0</v>
      </c>
      <c r="H1643" s="6">
        <v>0</v>
      </c>
      <c r="I1643" s="6">
        <v>0</v>
      </c>
      <c r="J1643" s="6">
        <v>0.1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  <c r="P1643" s="6">
        <v>0</v>
      </c>
      <c r="Q1643" s="6">
        <v>0</v>
      </c>
      <c r="R1643" s="6">
        <v>0</v>
      </c>
      <c r="S1643" s="6">
        <v>0</v>
      </c>
      <c r="T1643" s="6">
        <v>0</v>
      </c>
      <c r="U1643" s="6">
        <v>0</v>
      </c>
      <c r="V1643" s="6">
        <v>0</v>
      </c>
      <c r="W1643" s="6">
        <v>0</v>
      </c>
      <c r="X1643" s="6">
        <v>0</v>
      </c>
      <c r="Y1643" s="6">
        <v>0</v>
      </c>
      <c r="Z1643" s="6">
        <v>0</v>
      </c>
      <c r="AA1643" s="6">
        <v>0</v>
      </c>
      <c r="AB1643" s="6">
        <v>0</v>
      </c>
      <c r="AC1643" s="6">
        <v>0</v>
      </c>
      <c r="AD1643" s="6">
        <v>0</v>
      </c>
      <c r="AE1643" s="6">
        <v>0</v>
      </c>
      <c r="AF1643" s="6">
        <v>0</v>
      </c>
      <c r="AG1643" s="6">
        <v>0</v>
      </c>
      <c r="AH1643" s="6">
        <v>0</v>
      </c>
      <c r="AI1643" s="6">
        <v>0</v>
      </c>
      <c r="AJ1643" s="6">
        <v>0</v>
      </c>
      <c r="AK1643" s="6">
        <v>0</v>
      </c>
      <c r="AL1643" s="6">
        <v>0</v>
      </c>
      <c r="AM1643" s="6">
        <v>0</v>
      </c>
      <c r="AP1643" s="55"/>
      <c r="AQ1643" s="55"/>
    </row>
    <row r="1644" spans="1:43" ht="15.75">
      <c r="A1644" s="2"/>
      <c r="B1644" s="38"/>
      <c r="C1644" s="12"/>
      <c r="D1644" s="6">
        <v>0</v>
      </c>
      <c r="E1644" s="6">
        <v>0</v>
      </c>
      <c r="F1644" s="6">
        <v>0</v>
      </c>
      <c r="G1644" s="6">
        <v>0</v>
      </c>
      <c r="H1644" s="6">
        <v>0</v>
      </c>
      <c r="I1644" s="6">
        <v>0</v>
      </c>
      <c r="J1644" s="6">
        <v>0</v>
      </c>
      <c r="K1644" s="6">
        <v>0</v>
      </c>
      <c r="L1644" s="6">
        <v>0</v>
      </c>
      <c r="M1644" s="6">
        <v>0</v>
      </c>
      <c r="N1644" s="6">
        <v>0</v>
      </c>
      <c r="O1644" s="6">
        <v>0</v>
      </c>
      <c r="P1644" s="6">
        <v>0</v>
      </c>
      <c r="Q1644" s="6">
        <v>0</v>
      </c>
      <c r="R1644" s="6">
        <v>0</v>
      </c>
      <c r="S1644" s="6">
        <v>0</v>
      </c>
      <c r="T1644" s="6">
        <v>0</v>
      </c>
      <c r="U1644" s="6">
        <v>0</v>
      </c>
      <c r="V1644" s="6">
        <v>0</v>
      </c>
      <c r="W1644" s="6">
        <v>0</v>
      </c>
      <c r="X1644" s="6">
        <v>0</v>
      </c>
      <c r="Y1644" s="6">
        <v>0</v>
      </c>
      <c r="Z1644" s="6">
        <v>0</v>
      </c>
      <c r="AA1644" s="6">
        <v>0</v>
      </c>
      <c r="AB1644" s="6">
        <v>0</v>
      </c>
      <c r="AC1644" s="6">
        <v>0</v>
      </c>
      <c r="AD1644" s="6">
        <v>0</v>
      </c>
      <c r="AE1644" s="6">
        <v>0</v>
      </c>
      <c r="AF1644" s="6">
        <v>0</v>
      </c>
      <c r="AG1644" s="6">
        <v>0</v>
      </c>
      <c r="AH1644" s="6">
        <v>0</v>
      </c>
      <c r="AI1644" s="6">
        <v>0</v>
      </c>
      <c r="AJ1644" s="6">
        <v>0</v>
      </c>
      <c r="AK1644" s="6">
        <v>0</v>
      </c>
      <c r="AL1644" s="6">
        <v>0</v>
      </c>
      <c r="AM1644" s="6">
        <v>0</v>
      </c>
      <c r="AP1644" s="55"/>
      <c r="AQ1644" s="55"/>
    </row>
    <row r="1645" spans="1:43" ht="15.75">
      <c r="A1645" s="2"/>
      <c r="B1645" s="38" t="s">
        <v>845</v>
      </c>
      <c r="C1645" s="12" t="s">
        <v>983</v>
      </c>
      <c r="D1645" s="6">
        <v>0</v>
      </c>
      <c r="E1645" s="6">
        <v>0</v>
      </c>
      <c r="F1645" s="6">
        <v>0</v>
      </c>
      <c r="G1645" s="6">
        <v>0</v>
      </c>
      <c r="H1645" s="6">
        <v>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  <c r="P1645" s="6">
        <v>0</v>
      </c>
      <c r="Q1645" s="6">
        <v>0</v>
      </c>
      <c r="R1645" s="6">
        <v>0</v>
      </c>
      <c r="S1645" s="6">
        <v>0</v>
      </c>
      <c r="T1645" s="6">
        <v>0</v>
      </c>
      <c r="U1645" s="6">
        <v>0</v>
      </c>
      <c r="V1645" s="6">
        <v>0</v>
      </c>
      <c r="W1645" s="6">
        <v>0</v>
      </c>
      <c r="X1645" s="6">
        <v>0</v>
      </c>
      <c r="Y1645" s="6">
        <v>0</v>
      </c>
      <c r="Z1645" s="6">
        <v>0</v>
      </c>
      <c r="AA1645" s="6">
        <v>0</v>
      </c>
      <c r="AB1645" s="6">
        <v>0</v>
      </c>
      <c r="AC1645" s="6">
        <v>0</v>
      </c>
      <c r="AD1645" s="6">
        <v>0</v>
      </c>
      <c r="AE1645" s="6">
        <v>0</v>
      </c>
      <c r="AF1645" s="6">
        <v>0</v>
      </c>
      <c r="AG1645" s="6">
        <v>0</v>
      </c>
      <c r="AH1645" s="6">
        <v>0</v>
      </c>
      <c r="AI1645" s="6">
        <v>0</v>
      </c>
      <c r="AJ1645" s="6">
        <v>0</v>
      </c>
      <c r="AK1645" s="6">
        <v>0</v>
      </c>
      <c r="AL1645" s="6">
        <v>0</v>
      </c>
      <c r="AM1645" s="6">
        <v>0</v>
      </c>
      <c r="AP1645" s="55"/>
      <c r="AQ1645" s="55"/>
    </row>
    <row r="1646" spans="1:43" ht="30">
      <c r="A1646" s="2"/>
      <c r="B1646" s="38" t="s">
        <v>1347</v>
      </c>
      <c r="C1646" s="12" t="s">
        <v>983</v>
      </c>
      <c r="D1646" s="6">
        <v>0</v>
      </c>
      <c r="E1646" s="6">
        <v>0</v>
      </c>
      <c r="F1646" s="6">
        <v>0</v>
      </c>
      <c r="G1646" s="6">
        <v>0</v>
      </c>
      <c r="H1646" s="6">
        <v>0</v>
      </c>
      <c r="I1646" s="6">
        <v>0</v>
      </c>
      <c r="J1646" s="6">
        <v>0.2</v>
      </c>
      <c r="K1646" s="6">
        <v>0</v>
      </c>
      <c r="L1646" s="6">
        <v>0</v>
      </c>
      <c r="M1646" s="6">
        <v>0</v>
      </c>
      <c r="N1646" s="6">
        <v>0</v>
      </c>
      <c r="O1646" s="6">
        <v>0</v>
      </c>
      <c r="P1646" s="6">
        <v>0</v>
      </c>
      <c r="Q1646" s="6">
        <v>0</v>
      </c>
      <c r="R1646" s="6">
        <v>0</v>
      </c>
      <c r="S1646" s="6">
        <v>0</v>
      </c>
      <c r="T1646" s="6">
        <v>0</v>
      </c>
      <c r="U1646" s="6">
        <v>0</v>
      </c>
      <c r="V1646" s="6">
        <v>0</v>
      </c>
      <c r="W1646" s="6">
        <v>0</v>
      </c>
      <c r="X1646" s="6">
        <v>0</v>
      </c>
      <c r="Y1646" s="6">
        <v>0</v>
      </c>
      <c r="Z1646" s="6">
        <v>0</v>
      </c>
      <c r="AA1646" s="6">
        <v>0</v>
      </c>
      <c r="AB1646" s="6">
        <v>0</v>
      </c>
      <c r="AC1646" s="6">
        <v>0</v>
      </c>
      <c r="AD1646" s="6">
        <v>0</v>
      </c>
      <c r="AE1646" s="6">
        <v>0</v>
      </c>
      <c r="AF1646" s="6">
        <v>0</v>
      </c>
      <c r="AG1646" s="6">
        <v>0</v>
      </c>
      <c r="AH1646" s="6">
        <v>0</v>
      </c>
      <c r="AI1646" s="6">
        <v>0</v>
      </c>
      <c r="AJ1646" s="6">
        <v>0</v>
      </c>
      <c r="AK1646" s="6">
        <v>0</v>
      </c>
      <c r="AL1646" s="6">
        <v>0</v>
      </c>
      <c r="AM1646" s="6">
        <v>0</v>
      </c>
      <c r="AP1646" s="55"/>
      <c r="AQ1646" s="55"/>
    </row>
    <row r="1647" spans="1:43" ht="30">
      <c r="A1647" s="2"/>
      <c r="B1647" s="38" t="s">
        <v>1348</v>
      </c>
      <c r="C1647" s="12" t="s">
        <v>983</v>
      </c>
      <c r="D1647" s="6">
        <v>0</v>
      </c>
      <c r="E1647" s="6">
        <v>0</v>
      </c>
      <c r="F1647" s="6">
        <v>0</v>
      </c>
      <c r="G1647" s="6">
        <v>0</v>
      </c>
      <c r="H1647" s="6">
        <v>0</v>
      </c>
      <c r="I1647" s="6">
        <v>0</v>
      </c>
      <c r="J1647" s="6">
        <v>0.2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  <c r="P1647" s="6">
        <v>0</v>
      </c>
      <c r="Q1647" s="6">
        <v>0</v>
      </c>
      <c r="R1647" s="6">
        <v>0</v>
      </c>
      <c r="S1647" s="6">
        <v>0</v>
      </c>
      <c r="T1647" s="6">
        <v>0</v>
      </c>
      <c r="U1647" s="6">
        <v>0</v>
      </c>
      <c r="V1647" s="6">
        <v>0</v>
      </c>
      <c r="W1647" s="6">
        <v>0</v>
      </c>
      <c r="X1647" s="6">
        <v>0</v>
      </c>
      <c r="Y1647" s="6">
        <v>0</v>
      </c>
      <c r="Z1647" s="6">
        <v>0</v>
      </c>
      <c r="AA1647" s="6">
        <v>0</v>
      </c>
      <c r="AB1647" s="6">
        <v>0</v>
      </c>
      <c r="AC1647" s="6">
        <v>0</v>
      </c>
      <c r="AD1647" s="6">
        <v>0</v>
      </c>
      <c r="AE1647" s="6">
        <v>0</v>
      </c>
      <c r="AF1647" s="6">
        <v>0</v>
      </c>
      <c r="AG1647" s="6">
        <v>0</v>
      </c>
      <c r="AH1647" s="6">
        <v>0</v>
      </c>
      <c r="AI1647" s="6">
        <v>0</v>
      </c>
      <c r="AJ1647" s="6">
        <v>0</v>
      </c>
      <c r="AK1647" s="6">
        <v>0</v>
      </c>
      <c r="AL1647" s="6">
        <v>0</v>
      </c>
      <c r="AM1647" s="6">
        <v>0</v>
      </c>
      <c r="AP1647" s="55"/>
      <c r="AQ1647" s="55"/>
    </row>
    <row r="1648" spans="1:43" ht="15.75">
      <c r="A1648" s="2"/>
      <c r="B1648" s="38"/>
      <c r="C1648" s="12"/>
      <c r="D1648" s="6">
        <v>0</v>
      </c>
      <c r="E1648" s="6">
        <v>0</v>
      </c>
      <c r="F1648" s="6">
        <v>0</v>
      </c>
      <c r="G1648" s="6">
        <v>0</v>
      </c>
      <c r="H1648" s="6">
        <v>0</v>
      </c>
      <c r="I1648" s="6">
        <v>0</v>
      </c>
      <c r="J1648" s="6">
        <v>0</v>
      </c>
      <c r="K1648" s="6">
        <v>0</v>
      </c>
      <c r="L1648" s="6">
        <v>0</v>
      </c>
      <c r="M1648" s="6">
        <v>0</v>
      </c>
      <c r="N1648" s="6">
        <v>0</v>
      </c>
      <c r="O1648" s="6">
        <v>0</v>
      </c>
      <c r="P1648" s="6">
        <v>0</v>
      </c>
      <c r="Q1648" s="6">
        <v>0</v>
      </c>
      <c r="R1648" s="6">
        <v>0</v>
      </c>
      <c r="S1648" s="6">
        <v>0</v>
      </c>
      <c r="T1648" s="6">
        <v>0</v>
      </c>
      <c r="U1648" s="6">
        <v>0</v>
      </c>
      <c r="V1648" s="6">
        <v>0</v>
      </c>
      <c r="W1648" s="6">
        <v>0</v>
      </c>
      <c r="X1648" s="6">
        <v>0</v>
      </c>
      <c r="Y1648" s="6">
        <v>0</v>
      </c>
      <c r="Z1648" s="6">
        <v>0</v>
      </c>
      <c r="AA1648" s="6">
        <v>0</v>
      </c>
      <c r="AB1648" s="6">
        <v>0</v>
      </c>
      <c r="AC1648" s="6">
        <v>0</v>
      </c>
      <c r="AD1648" s="6">
        <v>0</v>
      </c>
      <c r="AE1648" s="6">
        <v>0</v>
      </c>
      <c r="AF1648" s="6">
        <v>0</v>
      </c>
      <c r="AG1648" s="6">
        <v>0</v>
      </c>
      <c r="AH1648" s="6">
        <v>0</v>
      </c>
      <c r="AI1648" s="6">
        <v>0</v>
      </c>
      <c r="AJ1648" s="6">
        <v>0</v>
      </c>
      <c r="AK1648" s="6">
        <v>0</v>
      </c>
      <c r="AL1648" s="6">
        <v>0</v>
      </c>
      <c r="AM1648" s="6">
        <v>0</v>
      </c>
      <c r="AP1648" s="55"/>
      <c r="AQ1648" s="55"/>
    </row>
    <row r="1649" spans="1:43" ht="15.75">
      <c r="A1649" s="2"/>
      <c r="B1649" s="38"/>
      <c r="C1649" s="12"/>
      <c r="D1649" s="6">
        <v>0</v>
      </c>
      <c r="E1649" s="6">
        <v>0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0</v>
      </c>
      <c r="Q1649" s="6">
        <v>0</v>
      </c>
      <c r="R1649" s="6">
        <v>0</v>
      </c>
      <c r="S1649" s="6">
        <v>0</v>
      </c>
      <c r="T1649" s="6">
        <v>0</v>
      </c>
      <c r="U1649" s="6">
        <v>0</v>
      </c>
      <c r="V1649" s="6">
        <v>0</v>
      </c>
      <c r="W1649" s="6">
        <v>0</v>
      </c>
      <c r="X1649" s="6">
        <v>0</v>
      </c>
      <c r="Y1649" s="6">
        <v>0</v>
      </c>
      <c r="Z1649" s="6">
        <v>0</v>
      </c>
      <c r="AA1649" s="6">
        <v>0</v>
      </c>
      <c r="AB1649" s="6">
        <v>0</v>
      </c>
      <c r="AC1649" s="6">
        <v>0</v>
      </c>
      <c r="AD1649" s="6">
        <v>0</v>
      </c>
      <c r="AE1649" s="6">
        <v>0</v>
      </c>
      <c r="AF1649" s="6">
        <v>0</v>
      </c>
      <c r="AG1649" s="6">
        <v>0</v>
      </c>
      <c r="AH1649" s="6">
        <v>0</v>
      </c>
      <c r="AI1649" s="6">
        <v>0</v>
      </c>
      <c r="AJ1649" s="6">
        <v>0</v>
      </c>
      <c r="AK1649" s="6">
        <v>0</v>
      </c>
      <c r="AL1649" s="6">
        <v>0</v>
      </c>
      <c r="AM1649" s="6">
        <v>0</v>
      </c>
      <c r="AP1649" s="55"/>
      <c r="AQ1649" s="55"/>
    </row>
    <row r="1650" spans="1:43" ht="15.75">
      <c r="A1650" s="2"/>
      <c r="B1650" s="38" t="s">
        <v>846</v>
      </c>
      <c r="C1650" s="12" t="s">
        <v>983</v>
      </c>
      <c r="D1650" s="6">
        <v>0</v>
      </c>
      <c r="E1650" s="6">
        <v>0</v>
      </c>
      <c r="F1650" s="6">
        <v>0</v>
      </c>
      <c r="G1650" s="6">
        <v>0</v>
      </c>
      <c r="H1650" s="6">
        <v>0</v>
      </c>
      <c r="I1650" s="6">
        <v>0</v>
      </c>
      <c r="J1650" s="6">
        <v>0</v>
      </c>
      <c r="K1650" s="6">
        <v>0</v>
      </c>
      <c r="L1650" s="6">
        <v>0</v>
      </c>
      <c r="M1650" s="6">
        <v>0</v>
      </c>
      <c r="N1650" s="6">
        <v>0</v>
      </c>
      <c r="O1650" s="6">
        <v>0</v>
      </c>
      <c r="P1650" s="6">
        <v>0</v>
      </c>
      <c r="Q1650" s="6">
        <v>0</v>
      </c>
      <c r="R1650" s="6">
        <v>0</v>
      </c>
      <c r="S1650" s="6">
        <v>0</v>
      </c>
      <c r="T1650" s="6">
        <v>0</v>
      </c>
      <c r="U1650" s="6">
        <v>0</v>
      </c>
      <c r="V1650" s="6">
        <v>0</v>
      </c>
      <c r="W1650" s="6">
        <v>0</v>
      </c>
      <c r="X1650" s="6">
        <v>0</v>
      </c>
      <c r="Y1650" s="6">
        <v>0</v>
      </c>
      <c r="Z1650" s="6">
        <v>0</v>
      </c>
      <c r="AA1650" s="6">
        <v>0</v>
      </c>
      <c r="AB1650" s="6">
        <v>0</v>
      </c>
      <c r="AC1650" s="6">
        <v>0</v>
      </c>
      <c r="AD1650" s="6">
        <v>0</v>
      </c>
      <c r="AE1650" s="6">
        <v>0</v>
      </c>
      <c r="AF1650" s="6">
        <v>0</v>
      </c>
      <c r="AG1650" s="6">
        <v>0</v>
      </c>
      <c r="AH1650" s="6">
        <v>0</v>
      </c>
      <c r="AI1650" s="6">
        <v>0</v>
      </c>
      <c r="AJ1650" s="6">
        <v>0</v>
      </c>
      <c r="AK1650" s="6">
        <v>0</v>
      </c>
      <c r="AL1650" s="6">
        <v>0</v>
      </c>
      <c r="AM1650" s="6">
        <v>0</v>
      </c>
      <c r="AP1650" s="55"/>
      <c r="AQ1650" s="55"/>
    </row>
    <row r="1651" spans="1:43" ht="30">
      <c r="A1651" s="2"/>
      <c r="B1651" s="38" t="s">
        <v>1349</v>
      </c>
      <c r="C1651" s="12" t="s">
        <v>983</v>
      </c>
      <c r="D1651" s="6">
        <v>0</v>
      </c>
      <c r="E1651" s="6">
        <v>0</v>
      </c>
      <c r="F1651" s="6">
        <v>0</v>
      </c>
      <c r="G1651" s="6">
        <v>0</v>
      </c>
      <c r="H1651" s="6">
        <v>0</v>
      </c>
      <c r="I1651" s="6">
        <v>0</v>
      </c>
      <c r="J1651" s="6">
        <v>0.2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  <c r="P1651" s="6">
        <v>0</v>
      </c>
      <c r="Q1651" s="6">
        <v>0</v>
      </c>
      <c r="R1651" s="6">
        <v>0</v>
      </c>
      <c r="S1651" s="6">
        <v>0</v>
      </c>
      <c r="T1651" s="6">
        <v>0</v>
      </c>
      <c r="U1651" s="6">
        <v>0</v>
      </c>
      <c r="V1651" s="6">
        <v>0</v>
      </c>
      <c r="W1651" s="6">
        <v>0</v>
      </c>
      <c r="X1651" s="6">
        <v>0</v>
      </c>
      <c r="Y1651" s="6">
        <v>0</v>
      </c>
      <c r="Z1651" s="6">
        <v>0</v>
      </c>
      <c r="AA1651" s="6">
        <v>0</v>
      </c>
      <c r="AB1651" s="6">
        <v>0</v>
      </c>
      <c r="AC1651" s="6">
        <v>0</v>
      </c>
      <c r="AD1651" s="6">
        <v>0</v>
      </c>
      <c r="AE1651" s="6">
        <v>0</v>
      </c>
      <c r="AF1651" s="6">
        <v>0</v>
      </c>
      <c r="AG1651" s="6">
        <v>0</v>
      </c>
      <c r="AH1651" s="6">
        <v>0</v>
      </c>
      <c r="AI1651" s="6">
        <v>0</v>
      </c>
      <c r="AJ1651" s="6">
        <v>0</v>
      </c>
      <c r="AK1651" s="6">
        <v>0</v>
      </c>
      <c r="AL1651" s="6">
        <v>0</v>
      </c>
      <c r="AM1651" s="6">
        <v>0</v>
      </c>
      <c r="AP1651" s="55"/>
      <c r="AQ1651" s="55"/>
    </row>
    <row r="1652" spans="1:43" ht="30">
      <c r="A1652" s="2"/>
      <c r="B1652" s="38" t="s">
        <v>1350</v>
      </c>
      <c r="C1652" s="12" t="s">
        <v>983</v>
      </c>
      <c r="D1652" s="6">
        <v>0</v>
      </c>
      <c r="E1652" s="6">
        <v>0</v>
      </c>
      <c r="F1652" s="6">
        <v>0</v>
      </c>
      <c r="G1652" s="6">
        <v>0</v>
      </c>
      <c r="H1652" s="6">
        <v>0</v>
      </c>
      <c r="I1652" s="6">
        <v>0</v>
      </c>
      <c r="J1652" s="6">
        <v>0.2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0</v>
      </c>
      <c r="Q1652" s="6">
        <v>0</v>
      </c>
      <c r="R1652" s="6">
        <v>0</v>
      </c>
      <c r="S1652" s="6">
        <v>0</v>
      </c>
      <c r="T1652" s="6">
        <v>0</v>
      </c>
      <c r="U1652" s="6">
        <v>0</v>
      </c>
      <c r="V1652" s="6">
        <v>0</v>
      </c>
      <c r="W1652" s="6">
        <v>0</v>
      </c>
      <c r="X1652" s="6">
        <v>0</v>
      </c>
      <c r="Y1652" s="6">
        <v>0</v>
      </c>
      <c r="Z1652" s="6">
        <v>0</v>
      </c>
      <c r="AA1652" s="6">
        <v>0</v>
      </c>
      <c r="AB1652" s="6">
        <v>0</v>
      </c>
      <c r="AC1652" s="6">
        <v>0</v>
      </c>
      <c r="AD1652" s="6">
        <v>0</v>
      </c>
      <c r="AE1652" s="6">
        <v>0</v>
      </c>
      <c r="AF1652" s="6">
        <v>0</v>
      </c>
      <c r="AG1652" s="6">
        <v>0</v>
      </c>
      <c r="AH1652" s="6">
        <v>0</v>
      </c>
      <c r="AI1652" s="6">
        <v>0</v>
      </c>
      <c r="AJ1652" s="6">
        <v>0</v>
      </c>
      <c r="AK1652" s="6">
        <v>0</v>
      </c>
      <c r="AL1652" s="6">
        <v>0</v>
      </c>
      <c r="AM1652" s="6">
        <v>0</v>
      </c>
      <c r="AP1652" s="55"/>
      <c r="AQ1652" s="55"/>
    </row>
    <row r="1653" spans="1:43" ht="15.75">
      <c r="A1653" s="2"/>
      <c r="B1653" s="38" t="s">
        <v>1351</v>
      </c>
      <c r="C1653" s="12" t="s">
        <v>983</v>
      </c>
      <c r="D1653" s="6">
        <v>0</v>
      </c>
      <c r="E1653" s="6">
        <v>0</v>
      </c>
      <c r="F1653" s="6">
        <v>0</v>
      </c>
      <c r="G1653" s="6">
        <v>0</v>
      </c>
      <c r="H1653" s="6">
        <v>0</v>
      </c>
      <c r="I1653" s="6">
        <v>0</v>
      </c>
      <c r="J1653" s="6">
        <v>0.2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0</v>
      </c>
      <c r="Q1653" s="6">
        <v>0</v>
      </c>
      <c r="R1653" s="6">
        <v>0</v>
      </c>
      <c r="S1653" s="6">
        <v>0</v>
      </c>
      <c r="T1653" s="6">
        <v>0</v>
      </c>
      <c r="U1653" s="6">
        <v>0</v>
      </c>
      <c r="V1653" s="6">
        <v>0</v>
      </c>
      <c r="W1653" s="6">
        <v>0</v>
      </c>
      <c r="X1653" s="6">
        <v>0</v>
      </c>
      <c r="Y1653" s="6">
        <v>0</v>
      </c>
      <c r="Z1653" s="6">
        <v>0</v>
      </c>
      <c r="AA1653" s="6">
        <v>0</v>
      </c>
      <c r="AB1653" s="6">
        <v>0</v>
      </c>
      <c r="AC1653" s="6">
        <v>0</v>
      </c>
      <c r="AD1653" s="6">
        <v>0</v>
      </c>
      <c r="AE1653" s="6">
        <v>0</v>
      </c>
      <c r="AF1653" s="6">
        <v>0</v>
      </c>
      <c r="AG1653" s="6">
        <v>0</v>
      </c>
      <c r="AH1653" s="6">
        <v>0</v>
      </c>
      <c r="AI1653" s="6">
        <v>0</v>
      </c>
      <c r="AJ1653" s="6">
        <v>0</v>
      </c>
      <c r="AK1653" s="6">
        <v>0</v>
      </c>
      <c r="AL1653" s="6">
        <v>0</v>
      </c>
      <c r="AM1653" s="6">
        <v>0</v>
      </c>
      <c r="AP1653" s="55"/>
      <c r="AQ1653" s="55"/>
    </row>
    <row r="1654" spans="1:43" ht="15.75">
      <c r="A1654" s="2"/>
      <c r="B1654" s="38"/>
      <c r="C1654" s="12"/>
      <c r="D1654" s="6">
        <v>0</v>
      </c>
      <c r="E1654" s="6">
        <v>0</v>
      </c>
      <c r="F1654" s="6">
        <v>0</v>
      </c>
      <c r="G1654" s="6">
        <v>0</v>
      </c>
      <c r="H1654" s="6">
        <v>0</v>
      </c>
      <c r="I1654" s="6">
        <v>0</v>
      </c>
      <c r="J1654" s="6">
        <v>0</v>
      </c>
      <c r="K1654" s="6">
        <v>0</v>
      </c>
      <c r="L1654" s="6">
        <v>0</v>
      </c>
      <c r="M1654" s="6">
        <v>0</v>
      </c>
      <c r="N1654" s="6">
        <v>0</v>
      </c>
      <c r="O1654" s="6">
        <v>0</v>
      </c>
      <c r="P1654" s="6">
        <v>0</v>
      </c>
      <c r="Q1654" s="6">
        <v>0</v>
      </c>
      <c r="R1654" s="6">
        <v>0</v>
      </c>
      <c r="S1654" s="6">
        <v>0</v>
      </c>
      <c r="T1654" s="6">
        <v>0</v>
      </c>
      <c r="U1654" s="6">
        <v>0</v>
      </c>
      <c r="V1654" s="6">
        <v>0</v>
      </c>
      <c r="W1654" s="6">
        <v>0</v>
      </c>
      <c r="X1654" s="6">
        <v>0</v>
      </c>
      <c r="Y1654" s="6">
        <v>0</v>
      </c>
      <c r="Z1654" s="6">
        <v>0</v>
      </c>
      <c r="AA1654" s="6">
        <v>0</v>
      </c>
      <c r="AB1654" s="6">
        <v>0</v>
      </c>
      <c r="AC1654" s="6">
        <v>0</v>
      </c>
      <c r="AD1654" s="6">
        <v>0</v>
      </c>
      <c r="AE1654" s="6">
        <v>0</v>
      </c>
      <c r="AF1654" s="6">
        <v>0</v>
      </c>
      <c r="AG1654" s="6">
        <v>0</v>
      </c>
      <c r="AH1654" s="6">
        <v>0</v>
      </c>
      <c r="AI1654" s="6">
        <v>0</v>
      </c>
      <c r="AJ1654" s="6">
        <v>0</v>
      </c>
      <c r="AK1654" s="6">
        <v>0</v>
      </c>
      <c r="AL1654" s="6">
        <v>0</v>
      </c>
      <c r="AM1654" s="6">
        <v>0</v>
      </c>
      <c r="AP1654" s="55"/>
      <c r="AQ1654" s="55"/>
    </row>
    <row r="1655" spans="1:43" ht="30">
      <c r="A1655" s="2"/>
      <c r="B1655" s="38" t="s">
        <v>1352</v>
      </c>
      <c r="C1655" s="12" t="s">
        <v>983</v>
      </c>
      <c r="D1655" s="6">
        <v>0</v>
      </c>
      <c r="E1655" s="6">
        <v>0</v>
      </c>
      <c r="F1655" s="6">
        <v>0</v>
      </c>
      <c r="G1655" s="6">
        <v>0</v>
      </c>
      <c r="H1655" s="6">
        <v>0.1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  <c r="P1655" s="6">
        <v>0</v>
      </c>
      <c r="Q1655" s="6">
        <v>0</v>
      </c>
      <c r="R1655" s="6">
        <v>0</v>
      </c>
      <c r="S1655" s="6">
        <v>0</v>
      </c>
      <c r="T1655" s="6">
        <v>0</v>
      </c>
      <c r="U1655" s="6">
        <v>0</v>
      </c>
      <c r="V1655" s="6">
        <v>0</v>
      </c>
      <c r="W1655" s="6">
        <v>0</v>
      </c>
      <c r="X1655" s="6">
        <v>0</v>
      </c>
      <c r="Y1655" s="6">
        <v>0</v>
      </c>
      <c r="Z1655" s="6">
        <v>0</v>
      </c>
      <c r="AA1655" s="6">
        <v>0</v>
      </c>
      <c r="AB1655" s="6">
        <v>0</v>
      </c>
      <c r="AC1655" s="6">
        <v>0</v>
      </c>
      <c r="AD1655" s="6">
        <v>0</v>
      </c>
      <c r="AE1655" s="6">
        <v>0</v>
      </c>
      <c r="AF1655" s="6">
        <v>0</v>
      </c>
      <c r="AG1655" s="6">
        <v>0</v>
      </c>
      <c r="AH1655" s="6">
        <v>0</v>
      </c>
      <c r="AI1655" s="6">
        <v>0</v>
      </c>
      <c r="AJ1655" s="6">
        <v>0</v>
      </c>
      <c r="AK1655" s="6">
        <v>0</v>
      </c>
      <c r="AL1655" s="6">
        <v>0</v>
      </c>
      <c r="AM1655" s="6">
        <v>0</v>
      </c>
      <c r="AP1655" s="55"/>
      <c r="AQ1655" s="55"/>
    </row>
    <row r="1656" spans="1:43" ht="15.75">
      <c r="A1656" s="2"/>
      <c r="B1656" s="32" t="s">
        <v>193</v>
      </c>
      <c r="C1656" s="12"/>
      <c r="D1656" s="6">
        <v>0</v>
      </c>
      <c r="E1656" s="6">
        <v>0</v>
      </c>
      <c r="F1656" s="6">
        <v>0</v>
      </c>
      <c r="G1656" s="6">
        <v>0</v>
      </c>
      <c r="H1656" s="6">
        <v>0</v>
      </c>
      <c r="I1656" s="6">
        <v>0</v>
      </c>
      <c r="J1656" s="6">
        <v>0</v>
      </c>
      <c r="K1656" s="6">
        <v>0</v>
      </c>
      <c r="L1656" s="6">
        <v>0</v>
      </c>
      <c r="M1656" s="6">
        <v>0</v>
      </c>
      <c r="N1656" s="6">
        <v>0</v>
      </c>
      <c r="O1656" s="6">
        <v>0</v>
      </c>
      <c r="P1656" s="6">
        <v>0</v>
      </c>
      <c r="Q1656" s="6">
        <v>0</v>
      </c>
      <c r="R1656" s="6">
        <v>0</v>
      </c>
      <c r="S1656" s="6">
        <v>0</v>
      </c>
      <c r="T1656" s="6">
        <v>0</v>
      </c>
      <c r="U1656" s="6">
        <v>0</v>
      </c>
      <c r="V1656" s="6">
        <v>0</v>
      </c>
      <c r="W1656" s="6">
        <v>0</v>
      </c>
      <c r="X1656" s="6">
        <v>0</v>
      </c>
      <c r="Y1656" s="6">
        <v>0</v>
      </c>
      <c r="Z1656" s="6">
        <v>0</v>
      </c>
      <c r="AA1656" s="6">
        <v>0</v>
      </c>
      <c r="AB1656" s="6">
        <v>0</v>
      </c>
      <c r="AC1656" s="6">
        <v>0</v>
      </c>
      <c r="AD1656" s="6">
        <v>0</v>
      </c>
      <c r="AE1656" s="6">
        <v>0</v>
      </c>
      <c r="AF1656" s="6">
        <v>0</v>
      </c>
      <c r="AG1656" s="6">
        <v>0</v>
      </c>
      <c r="AH1656" s="6">
        <v>0</v>
      </c>
      <c r="AI1656" s="6">
        <v>0</v>
      </c>
      <c r="AJ1656" s="6">
        <v>0</v>
      </c>
      <c r="AK1656" s="6">
        <v>0</v>
      </c>
      <c r="AL1656" s="6">
        <v>0</v>
      </c>
      <c r="AM1656" s="6">
        <v>0</v>
      </c>
      <c r="AP1656" s="55"/>
      <c r="AQ1656" s="55"/>
    </row>
    <row r="1657" spans="1:43" ht="45">
      <c r="A1657" s="2"/>
      <c r="B1657" s="38" t="s">
        <v>1353</v>
      </c>
      <c r="C1657" s="12" t="s">
        <v>983</v>
      </c>
      <c r="D1657" s="6">
        <v>0</v>
      </c>
      <c r="E1657" s="6">
        <v>0</v>
      </c>
      <c r="F1657" s="6">
        <v>0</v>
      </c>
      <c r="G1657" s="6">
        <v>0</v>
      </c>
      <c r="H1657" s="6">
        <v>0</v>
      </c>
      <c r="I1657" s="6">
        <v>0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  <c r="P1657" s="6">
        <v>0</v>
      </c>
      <c r="Q1657" s="6">
        <v>0</v>
      </c>
      <c r="R1657" s="6">
        <v>0</v>
      </c>
      <c r="S1657" s="6">
        <v>0</v>
      </c>
      <c r="T1657" s="6">
        <v>0</v>
      </c>
      <c r="U1657" s="6">
        <v>0</v>
      </c>
      <c r="V1657" s="6">
        <v>0</v>
      </c>
      <c r="W1657" s="6">
        <v>0</v>
      </c>
      <c r="X1657" s="6">
        <v>0</v>
      </c>
      <c r="Y1657" s="6">
        <v>0</v>
      </c>
      <c r="Z1657" s="6">
        <v>0</v>
      </c>
      <c r="AA1657" s="6">
        <v>0</v>
      </c>
      <c r="AB1657" s="6">
        <v>0</v>
      </c>
      <c r="AC1657" s="6">
        <v>0</v>
      </c>
      <c r="AD1657" s="6">
        <v>0</v>
      </c>
      <c r="AE1657" s="6">
        <v>0</v>
      </c>
      <c r="AF1657" s="6">
        <v>0</v>
      </c>
      <c r="AG1657" s="6">
        <v>0</v>
      </c>
      <c r="AH1657" s="6">
        <v>0</v>
      </c>
      <c r="AI1657" s="6">
        <v>0</v>
      </c>
      <c r="AJ1657" s="6">
        <v>0</v>
      </c>
      <c r="AK1657" s="6">
        <v>0</v>
      </c>
      <c r="AL1657" s="6">
        <v>0</v>
      </c>
      <c r="AM1657" s="6">
        <v>0</v>
      </c>
      <c r="AP1657" s="55"/>
      <c r="AQ1657" s="55"/>
    </row>
    <row r="1658" spans="1:43" ht="15.75">
      <c r="A1658" s="2"/>
      <c r="B1658" s="31" t="s">
        <v>847</v>
      </c>
      <c r="C1658" s="12" t="s">
        <v>983</v>
      </c>
      <c r="D1658" s="6">
        <v>0</v>
      </c>
      <c r="E1658" s="6">
        <v>0</v>
      </c>
      <c r="F1658" s="6">
        <v>0.4</v>
      </c>
      <c r="G1658" s="6">
        <v>0</v>
      </c>
      <c r="H1658" s="6">
        <v>0</v>
      </c>
      <c r="I1658" s="6">
        <v>0</v>
      </c>
      <c r="J1658" s="6">
        <v>0</v>
      </c>
      <c r="K1658" s="6">
        <v>0</v>
      </c>
      <c r="L1658" s="6">
        <v>0</v>
      </c>
      <c r="M1658" s="6">
        <v>0</v>
      </c>
      <c r="N1658" s="6">
        <v>0</v>
      </c>
      <c r="O1658" s="6">
        <v>0</v>
      </c>
      <c r="P1658" s="6">
        <v>0</v>
      </c>
      <c r="Q1658" s="6">
        <v>0</v>
      </c>
      <c r="R1658" s="6">
        <v>0</v>
      </c>
      <c r="S1658" s="6">
        <v>0</v>
      </c>
      <c r="T1658" s="6">
        <v>0</v>
      </c>
      <c r="U1658" s="6">
        <v>0</v>
      </c>
      <c r="V1658" s="6">
        <v>0</v>
      </c>
      <c r="W1658" s="6">
        <v>0</v>
      </c>
      <c r="X1658" s="6">
        <v>0</v>
      </c>
      <c r="Y1658" s="6">
        <v>0</v>
      </c>
      <c r="Z1658" s="6">
        <v>0</v>
      </c>
      <c r="AA1658" s="6">
        <v>0</v>
      </c>
      <c r="AB1658" s="6">
        <v>0</v>
      </c>
      <c r="AC1658" s="6">
        <v>0</v>
      </c>
      <c r="AD1658" s="6">
        <v>0</v>
      </c>
      <c r="AE1658" s="6">
        <v>0</v>
      </c>
      <c r="AF1658" s="6">
        <v>0</v>
      </c>
      <c r="AG1658" s="6">
        <v>0</v>
      </c>
      <c r="AH1658" s="6">
        <v>0</v>
      </c>
      <c r="AI1658" s="6">
        <v>0</v>
      </c>
      <c r="AJ1658" s="6">
        <v>0</v>
      </c>
      <c r="AK1658" s="6">
        <v>0</v>
      </c>
      <c r="AL1658" s="6">
        <v>0</v>
      </c>
      <c r="AM1658" s="6">
        <v>0</v>
      </c>
      <c r="AP1658" s="55"/>
      <c r="AQ1658" s="55"/>
    </row>
    <row r="1659" spans="1:43" ht="15.75">
      <c r="A1659" s="2"/>
      <c r="B1659" s="31" t="s">
        <v>1423</v>
      </c>
      <c r="C1659" s="12" t="s">
        <v>983</v>
      </c>
      <c r="D1659" s="6">
        <v>0</v>
      </c>
      <c r="E1659" s="6">
        <v>0</v>
      </c>
      <c r="F1659" s="6">
        <v>0</v>
      </c>
      <c r="G1659" s="6">
        <v>0</v>
      </c>
      <c r="H1659" s="6">
        <v>0</v>
      </c>
      <c r="I1659" s="6">
        <v>0</v>
      </c>
      <c r="J1659" s="6">
        <v>0.7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  <c r="P1659" s="6">
        <v>0</v>
      </c>
      <c r="Q1659" s="6">
        <v>0</v>
      </c>
      <c r="R1659" s="6">
        <v>0</v>
      </c>
      <c r="S1659" s="6">
        <v>0</v>
      </c>
      <c r="T1659" s="6">
        <v>0</v>
      </c>
      <c r="U1659" s="6">
        <v>0</v>
      </c>
      <c r="V1659" s="6">
        <v>0</v>
      </c>
      <c r="W1659" s="6">
        <v>0</v>
      </c>
      <c r="X1659" s="6">
        <v>0</v>
      </c>
      <c r="Y1659" s="6">
        <v>0</v>
      </c>
      <c r="Z1659" s="6">
        <v>0</v>
      </c>
      <c r="AA1659" s="6">
        <v>0</v>
      </c>
      <c r="AB1659" s="6">
        <v>0</v>
      </c>
      <c r="AC1659" s="6">
        <v>0</v>
      </c>
      <c r="AD1659" s="6">
        <v>0</v>
      </c>
      <c r="AE1659" s="6">
        <v>0</v>
      </c>
      <c r="AF1659" s="6">
        <v>0</v>
      </c>
      <c r="AG1659" s="6">
        <v>0</v>
      </c>
      <c r="AH1659" s="6">
        <v>0</v>
      </c>
      <c r="AI1659" s="6">
        <v>0</v>
      </c>
      <c r="AJ1659" s="6">
        <v>0</v>
      </c>
      <c r="AK1659" s="6">
        <v>0</v>
      </c>
      <c r="AL1659" s="6">
        <v>0</v>
      </c>
      <c r="AM1659" s="6">
        <v>0</v>
      </c>
      <c r="AP1659" s="55"/>
      <c r="AQ1659" s="55"/>
    </row>
    <row r="1660" spans="1:43" ht="15.75">
      <c r="A1660" s="2"/>
      <c r="B1660" s="32" t="s">
        <v>69</v>
      </c>
      <c r="C1660" s="12"/>
      <c r="D1660" s="6">
        <v>0</v>
      </c>
      <c r="E1660" s="6">
        <v>0</v>
      </c>
      <c r="F1660" s="6">
        <v>0</v>
      </c>
      <c r="G1660" s="6">
        <v>0</v>
      </c>
      <c r="H1660" s="6">
        <v>0</v>
      </c>
      <c r="I1660" s="6">
        <v>0</v>
      </c>
      <c r="J1660" s="6">
        <v>0</v>
      </c>
      <c r="K1660" s="6">
        <v>0</v>
      </c>
      <c r="L1660" s="6">
        <v>0</v>
      </c>
      <c r="M1660" s="6">
        <v>0</v>
      </c>
      <c r="N1660" s="6">
        <v>0</v>
      </c>
      <c r="O1660" s="6">
        <v>0</v>
      </c>
      <c r="P1660" s="6">
        <v>0</v>
      </c>
      <c r="Q1660" s="6">
        <v>0</v>
      </c>
      <c r="R1660" s="6">
        <v>0</v>
      </c>
      <c r="S1660" s="6">
        <v>0</v>
      </c>
      <c r="T1660" s="6">
        <v>0</v>
      </c>
      <c r="U1660" s="6">
        <v>0</v>
      </c>
      <c r="V1660" s="6">
        <v>0</v>
      </c>
      <c r="W1660" s="6">
        <v>0</v>
      </c>
      <c r="X1660" s="6">
        <v>0</v>
      </c>
      <c r="Y1660" s="6">
        <v>0</v>
      </c>
      <c r="Z1660" s="6">
        <v>0</v>
      </c>
      <c r="AA1660" s="6">
        <v>0</v>
      </c>
      <c r="AB1660" s="6">
        <v>0</v>
      </c>
      <c r="AC1660" s="6">
        <v>0</v>
      </c>
      <c r="AD1660" s="6">
        <v>0</v>
      </c>
      <c r="AE1660" s="6">
        <v>0</v>
      </c>
      <c r="AF1660" s="6">
        <v>0</v>
      </c>
      <c r="AG1660" s="6">
        <v>0</v>
      </c>
      <c r="AH1660" s="6">
        <v>0</v>
      </c>
      <c r="AI1660" s="6">
        <v>0</v>
      </c>
      <c r="AJ1660" s="6">
        <v>0</v>
      </c>
      <c r="AK1660" s="6">
        <v>0</v>
      </c>
      <c r="AL1660" s="6">
        <v>0</v>
      </c>
      <c r="AM1660" s="6">
        <v>0</v>
      </c>
      <c r="AP1660" s="55"/>
      <c r="AQ1660" s="55"/>
    </row>
    <row r="1661" spans="1:43" ht="31.5">
      <c r="A1661" s="2"/>
      <c r="B1661" s="50" t="s">
        <v>1354</v>
      </c>
      <c r="C1661" s="12" t="s">
        <v>983</v>
      </c>
      <c r="D1661" s="6">
        <v>0</v>
      </c>
      <c r="E1661" s="6">
        <v>0</v>
      </c>
      <c r="F1661" s="6">
        <v>0</v>
      </c>
      <c r="G1661" s="6">
        <v>0</v>
      </c>
      <c r="H1661" s="6">
        <v>0</v>
      </c>
      <c r="I1661" s="6">
        <v>0</v>
      </c>
      <c r="J1661" s="6">
        <v>1.95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  <c r="P1661" s="6">
        <v>0</v>
      </c>
      <c r="Q1661" s="6">
        <v>0</v>
      </c>
      <c r="R1661" s="6">
        <v>0</v>
      </c>
      <c r="S1661" s="6">
        <v>0</v>
      </c>
      <c r="T1661" s="6">
        <v>0</v>
      </c>
      <c r="U1661" s="6">
        <v>0</v>
      </c>
      <c r="V1661" s="6">
        <v>0</v>
      </c>
      <c r="W1661" s="6">
        <v>0</v>
      </c>
      <c r="X1661" s="6">
        <v>0</v>
      </c>
      <c r="Y1661" s="6">
        <v>0</v>
      </c>
      <c r="Z1661" s="6">
        <v>0</v>
      </c>
      <c r="AA1661" s="6">
        <v>0</v>
      </c>
      <c r="AB1661" s="6">
        <v>0</v>
      </c>
      <c r="AC1661" s="6">
        <v>0</v>
      </c>
      <c r="AD1661" s="6">
        <v>0</v>
      </c>
      <c r="AE1661" s="6">
        <v>0</v>
      </c>
      <c r="AF1661" s="6">
        <v>0</v>
      </c>
      <c r="AG1661" s="6">
        <v>0</v>
      </c>
      <c r="AH1661" s="6">
        <v>0</v>
      </c>
      <c r="AI1661" s="6">
        <v>0</v>
      </c>
      <c r="AJ1661" s="6">
        <v>0</v>
      </c>
      <c r="AK1661" s="6">
        <v>0</v>
      </c>
      <c r="AL1661" s="6">
        <v>0</v>
      </c>
      <c r="AM1661" s="6">
        <v>0</v>
      </c>
      <c r="AP1661" s="55"/>
      <c r="AQ1661" s="55"/>
    </row>
    <row r="1662" spans="1:43" ht="47.25">
      <c r="A1662" s="2"/>
      <c r="B1662" s="50" t="s">
        <v>1355</v>
      </c>
      <c r="C1662" s="12" t="s">
        <v>983</v>
      </c>
      <c r="D1662" s="6">
        <v>0</v>
      </c>
      <c r="E1662" s="6">
        <v>0</v>
      </c>
      <c r="F1662" s="6">
        <v>0</v>
      </c>
      <c r="G1662" s="6">
        <v>0</v>
      </c>
      <c r="H1662" s="6">
        <v>0.24</v>
      </c>
      <c r="I1662" s="6">
        <v>0</v>
      </c>
      <c r="J1662" s="6">
        <v>0</v>
      </c>
      <c r="K1662" s="6">
        <v>0</v>
      </c>
      <c r="L1662" s="6">
        <v>0</v>
      </c>
      <c r="M1662" s="6">
        <v>0</v>
      </c>
      <c r="N1662" s="6">
        <v>0</v>
      </c>
      <c r="O1662" s="6">
        <v>0</v>
      </c>
      <c r="P1662" s="6">
        <v>0</v>
      </c>
      <c r="Q1662" s="6">
        <v>0</v>
      </c>
      <c r="R1662" s="6">
        <v>0</v>
      </c>
      <c r="S1662" s="6">
        <v>0</v>
      </c>
      <c r="T1662" s="6">
        <v>0</v>
      </c>
      <c r="U1662" s="6">
        <v>0</v>
      </c>
      <c r="V1662" s="6">
        <v>0</v>
      </c>
      <c r="W1662" s="6">
        <v>0</v>
      </c>
      <c r="X1662" s="6">
        <v>0</v>
      </c>
      <c r="Y1662" s="6">
        <v>0</v>
      </c>
      <c r="Z1662" s="6">
        <v>0</v>
      </c>
      <c r="AA1662" s="6">
        <v>0</v>
      </c>
      <c r="AB1662" s="6">
        <v>0</v>
      </c>
      <c r="AC1662" s="6">
        <v>0</v>
      </c>
      <c r="AD1662" s="6">
        <v>0</v>
      </c>
      <c r="AE1662" s="6">
        <v>0</v>
      </c>
      <c r="AF1662" s="6">
        <v>0</v>
      </c>
      <c r="AG1662" s="6">
        <v>0</v>
      </c>
      <c r="AH1662" s="6">
        <v>0</v>
      </c>
      <c r="AI1662" s="6">
        <v>0</v>
      </c>
      <c r="AJ1662" s="6">
        <v>0</v>
      </c>
      <c r="AK1662" s="6">
        <v>0</v>
      </c>
      <c r="AL1662" s="6">
        <v>0</v>
      </c>
      <c r="AM1662" s="6">
        <v>0</v>
      </c>
      <c r="AP1662" s="55"/>
      <c r="AQ1662" s="55"/>
    </row>
    <row r="1663" spans="1:43" ht="31.5">
      <c r="A1663" s="2"/>
      <c r="B1663" s="50" t="s">
        <v>1356</v>
      </c>
      <c r="C1663" s="12" t="s">
        <v>983</v>
      </c>
      <c r="D1663" s="6">
        <v>0</v>
      </c>
      <c r="E1663" s="6">
        <v>0</v>
      </c>
      <c r="F1663" s="6">
        <v>0</v>
      </c>
      <c r="G1663" s="6">
        <v>0</v>
      </c>
      <c r="H1663" s="6">
        <v>0.2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0</v>
      </c>
      <c r="Q1663" s="6">
        <v>0</v>
      </c>
      <c r="R1663" s="6">
        <v>0</v>
      </c>
      <c r="S1663" s="6">
        <v>0</v>
      </c>
      <c r="T1663" s="6">
        <v>0</v>
      </c>
      <c r="U1663" s="6">
        <v>0</v>
      </c>
      <c r="V1663" s="6">
        <v>0</v>
      </c>
      <c r="W1663" s="6">
        <v>0</v>
      </c>
      <c r="X1663" s="6">
        <v>0</v>
      </c>
      <c r="Y1663" s="6">
        <v>0</v>
      </c>
      <c r="Z1663" s="6">
        <v>0</v>
      </c>
      <c r="AA1663" s="6">
        <v>0</v>
      </c>
      <c r="AB1663" s="6">
        <v>0</v>
      </c>
      <c r="AC1663" s="6">
        <v>0</v>
      </c>
      <c r="AD1663" s="6">
        <v>0</v>
      </c>
      <c r="AE1663" s="6">
        <v>0</v>
      </c>
      <c r="AF1663" s="6">
        <v>0</v>
      </c>
      <c r="AG1663" s="6">
        <v>0</v>
      </c>
      <c r="AH1663" s="6">
        <v>0</v>
      </c>
      <c r="AI1663" s="6">
        <v>0</v>
      </c>
      <c r="AJ1663" s="6">
        <v>0</v>
      </c>
      <c r="AK1663" s="6">
        <v>0</v>
      </c>
      <c r="AL1663" s="6">
        <v>0</v>
      </c>
      <c r="AM1663" s="6">
        <v>0</v>
      </c>
      <c r="AP1663" s="55"/>
      <c r="AQ1663" s="55"/>
    </row>
    <row r="1664" spans="1:43" ht="15.75">
      <c r="A1664" s="2"/>
      <c r="B1664" s="32" t="s">
        <v>61</v>
      </c>
      <c r="C1664" s="12"/>
      <c r="D1664" s="6">
        <v>0</v>
      </c>
      <c r="E1664" s="6">
        <v>0</v>
      </c>
      <c r="F1664" s="6">
        <v>0</v>
      </c>
      <c r="G1664" s="6">
        <v>0</v>
      </c>
      <c r="H1664" s="6">
        <v>0</v>
      </c>
      <c r="I1664" s="6">
        <v>0</v>
      </c>
      <c r="J1664" s="6">
        <v>0</v>
      </c>
      <c r="K1664" s="6">
        <v>0</v>
      </c>
      <c r="L1664" s="6">
        <v>0</v>
      </c>
      <c r="M1664" s="6">
        <v>0</v>
      </c>
      <c r="N1664" s="6">
        <v>0</v>
      </c>
      <c r="O1664" s="6">
        <v>0</v>
      </c>
      <c r="P1664" s="6">
        <v>0</v>
      </c>
      <c r="Q1664" s="6">
        <v>0</v>
      </c>
      <c r="R1664" s="6">
        <v>0</v>
      </c>
      <c r="S1664" s="6">
        <v>0</v>
      </c>
      <c r="T1664" s="6">
        <v>0</v>
      </c>
      <c r="U1664" s="6">
        <v>0</v>
      </c>
      <c r="V1664" s="6">
        <v>0</v>
      </c>
      <c r="W1664" s="6">
        <v>0</v>
      </c>
      <c r="X1664" s="6">
        <v>0</v>
      </c>
      <c r="Y1664" s="6">
        <v>0</v>
      </c>
      <c r="Z1664" s="6">
        <v>0</v>
      </c>
      <c r="AA1664" s="6">
        <v>0</v>
      </c>
      <c r="AB1664" s="6">
        <v>0</v>
      </c>
      <c r="AC1664" s="6">
        <v>0</v>
      </c>
      <c r="AD1664" s="6">
        <v>0</v>
      </c>
      <c r="AE1664" s="6">
        <v>0</v>
      </c>
      <c r="AF1664" s="6">
        <v>0</v>
      </c>
      <c r="AG1664" s="6">
        <v>0</v>
      </c>
      <c r="AH1664" s="6">
        <v>0</v>
      </c>
      <c r="AI1664" s="6">
        <v>0</v>
      </c>
      <c r="AJ1664" s="6">
        <v>0</v>
      </c>
      <c r="AK1664" s="6">
        <v>0</v>
      </c>
      <c r="AL1664" s="6">
        <v>0</v>
      </c>
      <c r="AM1664" s="6">
        <v>0</v>
      </c>
      <c r="AP1664" s="55"/>
      <c r="AQ1664" s="55"/>
    </row>
    <row r="1665" spans="1:43" ht="60">
      <c r="A1665" s="2"/>
      <c r="B1665" s="38" t="s">
        <v>1357</v>
      </c>
      <c r="C1665" s="12" t="s">
        <v>983</v>
      </c>
      <c r="D1665" s="6">
        <v>0</v>
      </c>
      <c r="E1665" s="6">
        <v>0</v>
      </c>
      <c r="F1665" s="6">
        <v>0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0</v>
      </c>
      <c r="Q1665" s="6">
        <v>0</v>
      </c>
      <c r="R1665" s="6">
        <v>0</v>
      </c>
      <c r="S1665" s="6">
        <v>0</v>
      </c>
      <c r="T1665" s="6">
        <v>0</v>
      </c>
      <c r="U1665" s="6">
        <v>0</v>
      </c>
      <c r="V1665" s="6">
        <v>0</v>
      </c>
      <c r="W1665" s="6">
        <v>0</v>
      </c>
      <c r="X1665" s="6">
        <v>0</v>
      </c>
      <c r="Y1665" s="6">
        <v>0</v>
      </c>
      <c r="Z1665" s="6">
        <v>0</v>
      </c>
      <c r="AA1665" s="6">
        <v>0</v>
      </c>
      <c r="AB1665" s="6">
        <v>0</v>
      </c>
      <c r="AC1665" s="6">
        <v>0</v>
      </c>
      <c r="AD1665" s="6">
        <v>0</v>
      </c>
      <c r="AE1665" s="6">
        <v>0</v>
      </c>
      <c r="AF1665" s="6">
        <v>0</v>
      </c>
      <c r="AG1665" s="6">
        <v>0</v>
      </c>
      <c r="AH1665" s="6">
        <v>0</v>
      </c>
      <c r="AI1665" s="6">
        <v>0</v>
      </c>
      <c r="AJ1665" s="6">
        <v>0</v>
      </c>
      <c r="AK1665" s="6">
        <v>0</v>
      </c>
      <c r="AL1665" s="6">
        <v>0</v>
      </c>
      <c r="AM1665" s="6">
        <v>0</v>
      </c>
      <c r="AP1665" s="55"/>
      <c r="AQ1665" s="55"/>
    </row>
    <row r="1666" spans="1:43" ht="15.75">
      <c r="A1666" s="2"/>
      <c r="B1666" s="31" t="s">
        <v>848</v>
      </c>
      <c r="C1666" s="12" t="s">
        <v>983</v>
      </c>
      <c r="D1666" s="6">
        <v>0</v>
      </c>
      <c r="E1666" s="6">
        <v>0</v>
      </c>
      <c r="F1666" s="6">
        <v>0.16</v>
      </c>
      <c r="G1666" s="6">
        <v>0</v>
      </c>
      <c r="H1666" s="6">
        <v>0</v>
      </c>
      <c r="I1666" s="6">
        <v>0</v>
      </c>
      <c r="J1666" s="6">
        <v>0</v>
      </c>
      <c r="K1666" s="6">
        <v>0</v>
      </c>
      <c r="L1666" s="6">
        <v>0</v>
      </c>
      <c r="M1666" s="6">
        <v>0</v>
      </c>
      <c r="N1666" s="6">
        <v>0</v>
      </c>
      <c r="O1666" s="6">
        <v>0</v>
      </c>
      <c r="P1666" s="6">
        <v>0</v>
      </c>
      <c r="Q1666" s="6">
        <v>0</v>
      </c>
      <c r="R1666" s="6">
        <v>0</v>
      </c>
      <c r="S1666" s="6">
        <v>0</v>
      </c>
      <c r="T1666" s="6">
        <v>0</v>
      </c>
      <c r="U1666" s="6">
        <v>0</v>
      </c>
      <c r="V1666" s="6">
        <v>0</v>
      </c>
      <c r="W1666" s="6">
        <v>0</v>
      </c>
      <c r="X1666" s="6">
        <v>0</v>
      </c>
      <c r="Y1666" s="6">
        <v>0</v>
      </c>
      <c r="Z1666" s="6">
        <v>0</v>
      </c>
      <c r="AA1666" s="6">
        <v>0</v>
      </c>
      <c r="AB1666" s="6">
        <v>0</v>
      </c>
      <c r="AC1666" s="6">
        <v>0</v>
      </c>
      <c r="AD1666" s="6">
        <v>0</v>
      </c>
      <c r="AE1666" s="6">
        <v>0</v>
      </c>
      <c r="AF1666" s="6">
        <v>0</v>
      </c>
      <c r="AG1666" s="6">
        <v>0</v>
      </c>
      <c r="AH1666" s="6">
        <v>0</v>
      </c>
      <c r="AI1666" s="6">
        <v>0</v>
      </c>
      <c r="AJ1666" s="6">
        <v>0</v>
      </c>
      <c r="AK1666" s="6">
        <v>0</v>
      </c>
      <c r="AL1666" s="6">
        <v>0</v>
      </c>
      <c r="AM1666" s="6">
        <v>0</v>
      </c>
      <c r="AP1666" s="55"/>
      <c r="AQ1666" s="55"/>
    </row>
    <row r="1667" spans="1:43" ht="15.75">
      <c r="A1667" s="2"/>
      <c r="B1667" s="31" t="s">
        <v>849</v>
      </c>
      <c r="C1667" s="12" t="s">
        <v>983</v>
      </c>
      <c r="D1667" s="6">
        <v>0</v>
      </c>
      <c r="E1667" s="6">
        <v>0</v>
      </c>
      <c r="F1667" s="6">
        <v>0</v>
      </c>
      <c r="G1667" s="6">
        <v>0</v>
      </c>
      <c r="H1667" s="6">
        <v>1.1000000000000001</v>
      </c>
      <c r="I1667" s="6">
        <v>0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  <c r="P1667" s="6">
        <v>0</v>
      </c>
      <c r="Q1667" s="6">
        <v>0</v>
      </c>
      <c r="R1667" s="6">
        <v>0</v>
      </c>
      <c r="S1667" s="6">
        <v>0</v>
      </c>
      <c r="T1667" s="6">
        <v>0</v>
      </c>
      <c r="U1667" s="6">
        <v>0</v>
      </c>
      <c r="V1667" s="6">
        <v>0</v>
      </c>
      <c r="W1667" s="6">
        <v>0</v>
      </c>
      <c r="X1667" s="6">
        <v>0</v>
      </c>
      <c r="Y1667" s="6">
        <v>0</v>
      </c>
      <c r="Z1667" s="6">
        <v>0</v>
      </c>
      <c r="AA1667" s="6">
        <v>0</v>
      </c>
      <c r="AB1667" s="6">
        <v>0</v>
      </c>
      <c r="AC1667" s="6">
        <v>0</v>
      </c>
      <c r="AD1667" s="6">
        <v>0</v>
      </c>
      <c r="AE1667" s="6">
        <v>0</v>
      </c>
      <c r="AF1667" s="6">
        <v>0</v>
      </c>
      <c r="AG1667" s="6">
        <v>0</v>
      </c>
      <c r="AH1667" s="6">
        <v>0</v>
      </c>
      <c r="AI1667" s="6">
        <v>0</v>
      </c>
      <c r="AJ1667" s="6">
        <v>0</v>
      </c>
      <c r="AK1667" s="6">
        <v>0</v>
      </c>
      <c r="AL1667" s="6">
        <v>0</v>
      </c>
      <c r="AM1667" s="6">
        <v>0</v>
      </c>
      <c r="AP1667" s="55"/>
      <c r="AQ1667" s="55"/>
    </row>
    <row r="1668" spans="1:43" ht="15.75">
      <c r="A1668" s="2"/>
      <c r="B1668" s="32" t="s">
        <v>63</v>
      </c>
      <c r="C1668" s="12"/>
      <c r="D1668" s="6">
        <v>0</v>
      </c>
      <c r="E1668" s="6">
        <v>0</v>
      </c>
      <c r="F1668" s="6">
        <v>0</v>
      </c>
      <c r="G1668" s="6">
        <v>0</v>
      </c>
      <c r="H1668" s="6">
        <v>0</v>
      </c>
      <c r="I1668" s="6">
        <v>0</v>
      </c>
      <c r="J1668" s="6">
        <v>0</v>
      </c>
      <c r="K1668" s="6">
        <v>0</v>
      </c>
      <c r="L1668" s="6">
        <v>0</v>
      </c>
      <c r="M1668" s="6">
        <v>0</v>
      </c>
      <c r="N1668" s="6">
        <v>0</v>
      </c>
      <c r="O1668" s="6">
        <v>0</v>
      </c>
      <c r="P1668" s="6">
        <v>0</v>
      </c>
      <c r="Q1668" s="6">
        <v>0</v>
      </c>
      <c r="R1668" s="6">
        <v>0</v>
      </c>
      <c r="S1668" s="6">
        <v>0</v>
      </c>
      <c r="T1668" s="6">
        <v>0</v>
      </c>
      <c r="U1668" s="6">
        <v>0</v>
      </c>
      <c r="V1668" s="6">
        <v>0</v>
      </c>
      <c r="W1668" s="6">
        <v>0</v>
      </c>
      <c r="X1668" s="6">
        <v>0</v>
      </c>
      <c r="Y1668" s="6">
        <v>0</v>
      </c>
      <c r="Z1668" s="6">
        <v>0</v>
      </c>
      <c r="AA1668" s="6">
        <v>0</v>
      </c>
      <c r="AB1668" s="6">
        <v>0</v>
      </c>
      <c r="AC1668" s="6">
        <v>0</v>
      </c>
      <c r="AD1668" s="6">
        <v>0</v>
      </c>
      <c r="AE1668" s="6">
        <v>0</v>
      </c>
      <c r="AF1668" s="6">
        <v>0</v>
      </c>
      <c r="AG1668" s="6">
        <v>0</v>
      </c>
      <c r="AH1668" s="6">
        <v>0</v>
      </c>
      <c r="AI1668" s="6">
        <v>0</v>
      </c>
      <c r="AJ1668" s="6">
        <v>0</v>
      </c>
      <c r="AK1668" s="6">
        <v>0</v>
      </c>
      <c r="AL1668" s="6">
        <v>0</v>
      </c>
      <c r="AM1668" s="6">
        <v>0</v>
      </c>
      <c r="AP1668" s="55"/>
      <c r="AQ1668" s="55"/>
    </row>
    <row r="1669" spans="1:43" ht="45">
      <c r="A1669" s="2"/>
      <c r="B1669" s="38" t="s">
        <v>1358</v>
      </c>
      <c r="C1669" s="12" t="s">
        <v>983</v>
      </c>
      <c r="D1669" s="6">
        <v>0</v>
      </c>
      <c r="E1669" s="6">
        <v>0</v>
      </c>
      <c r="F1669" s="6">
        <v>0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  <c r="P1669" s="6">
        <v>0</v>
      </c>
      <c r="Q1669" s="6">
        <v>0</v>
      </c>
      <c r="R1669" s="6">
        <v>0</v>
      </c>
      <c r="S1669" s="6">
        <v>0</v>
      </c>
      <c r="T1669" s="6">
        <v>0</v>
      </c>
      <c r="U1669" s="6">
        <v>0</v>
      </c>
      <c r="V1669" s="6">
        <v>0</v>
      </c>
      <c r="W1669" s="6">
        <v>0</v>
      </c>
      <c r="X1669" s="6">
        <v>0</v>
      </c>
      <c r="Y1669" s="6">
        <v>0</v>
      </c>
      <c r="Z1669" s="6">
        <v>0</v>
      </c>
      <c r="AA1669" s="6">
        <v>0</v>
      </c>
      <c r="AB1669" s="6">
        <v>0</v>
      </c>
      <c r="AC1669" s="6">
        <v>0</v>
      </c>
      <c r="AD1669" s="6">
        <v>0</v>
      </c>
      <c r="AE1669" s="6">
        <v>0</v>
      </c>
      <c r="AF1669" s="6">
        <v>0</v>
      </c>
      <c r="AG1669" s="6">
        <v>0</v>
      </c>
      <c r="AH1669" s="6">
        <v>0</v>
      </c>
      <c r="AI1669" s="6">
        <v>0</v>
      </c>
      <c r="AJ1669" s="6">
        <v>0</v>
      </c>
      <c r="AK1669" s="6">
        <v>0</v>
      </c>
      <c r="AL1669" s="6">
        <v>0</v>
      </c>
      <c r="AM1669" s="6">
        <v>0</v>
      </c>
      <c r="AP1669" s="55"/>
      <c r="AQ1669" s="55"/>
    </row>
    <row r="1670" spans="1:43" ht="15.75">
      <c r="A1670" s="2"/>
      <c r="B1670" s="31" t="s">
        <v>848</v>
      </c>
      <c r="C1670" s="12" t="s">
        <v>983</v>
      </c>
      <c r="D1670" s="6">
        <v>0</v>
      </c>
      <c r="E1670" s="6">
        <v>0</v>
      </c>
      <c r="F1670" s="6">
        <v>0.16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0</v>
      </c>
      <c r="P1670" s="6">
        <v>0</v>
      </c>
      <c r="Q1670" s="6">
        <v>0</v>
      </c>
      <c r="R1670" s="6">
        <v>0</v>
      </c>
      <c r="S1670" s="6">
        <v>0</v>
      </c>
      <c r="T1670" s="6">
        <v>0</v>
      </c>
      <c r="U1670" s="6">
        <v>0</v>
      </c>
      <c r="V1670" s="6">
        <v>0</v>
      </c>
      <c r="W1670" s="6">
        <v>0</v>
      </c>
      <c r="X1670" s="6">
        <v>0</v>
      </c>
      <c r="Y1670" s="6">
        <v>0</v>
      </c>
      <c r="Z1670" s="6">
        <v>0</v>
      </c>
      <c r="AA1670" s="6">
        <v>0</v>
      </c>
      <c r="AB1670" s="6">
        <v>0</v>
      </c>
      <c r="AC1670" s="6">
        <v>0</v>
      </c>
      <c r="AD1670" s="6">
        <v>0</v>
      </c>
      <c r="AE1670" s="6">
        <v>0</v>
      </c>
      <c r="AF1670" s="6">
        <v>0</v>
      </c>
      <c r="AG1670" s="6">
        <v>0</v>
      </c>
      <c r="AH1670" s="6">
        <v>0</v>
      </c>
      <c r="AI1670" s="6">
        <v>0</v>
      </c>
      <c r="AJ1670" s="6">
        <v>0</v>
      </c>
      <c r="AK1670" s="6">
        <v>0</v>
      </c>
      <c r="AL1670" s="6">
        <v>0</v>
      </c>
      <c r="AM1670" s="6">
        <v>0</v>
      </c>
      <c r="AP1670" s="55"/>
      <c r="AQ1670" s="55"/>
    </row>
    <row r="1671" spans="1:43" ht="15.75">
      <c r="A1671" s="2"/>
      <c r="B1671" s="31" t="s">
        <v>850</v>
      </c>
      <c r="C1671" s="12" t="s">
        <v>983</v>
      </c>
      <c r="D1671" s="6">
        <v>0</v>
      </c>
      <c r="E1671" s="6">
        <v>0</v>
      </c>
      <c r="F1671" s="6">
        <v>0</v>
      </c>
      <c r="G1671" s="6">
        <v>0</v>
      </c>
      <c r="H1671" s="6">
        <v>0</v>
      </c>
      <c r="I1671" s="6">
        <v>0</v>
      </c>
      <c r="J1671" s="6">
        <v>0.2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  <c r="P1671" s="6">
        <v>0</v>
      </c>
      <c r="Q1671" s="6">
        <v>0</v>
      </c>
      <c r="R1671" s="6">
        <v>0</v>
      </c>
      <c r="S1671" s="6">
        <v>0</v>
      </c>
      <c r="T1671" s="6">
        <v>0</v>
      </c>
      <c r="U1671" s="6">
        <v>0</v>
      </c>
      <c r="V1671" s="6">
        <v>0</v>
      </c>
      <c r="W1671" s="6">
        <v>0</v>
      </c>
      <c r="X1671" s="6">
        <v>0</v>
      </c>
      <c r="Y1671" s="6">
        <v>0</v>
      </c>
      <c r="Z1671" s="6">
        <v>0</v>
      </c>
      <c r="AA1671" s="6">
        <v>0</v>
      </c>
      <c r="AB1671" s="6">
        <v>0</v>
      </c>
      <c r="AC1671" s="6">
        <v>0</v>
      </c>
      <c r="AD1671" s="6">
        <v>0</v>
      </c>
      <c r="AE1671" s="6">
        <v>0</v>
      </c>
      <c r="AF1671" s="6">
        <v>0</v>
      </c>
      <c r="AG1671" s="6">
        <v>0</v>
      </c>
      <c r="AH1671" s="6">
        <v>0</v>
      </c>
      <c r="AI1671" s="6">
        <v>0</v>
      </c>
      <c r="AJ1671" s="6">
        <v>0</v>
      </c>
      <c r="AK1671" s="6">
        <v>0</v>
      </c>
      <c r="AL1671" s="6">
        <v>0</v>
      </c>
      <c r="AM1671" s="6">
        <v>0</v>
      </c>
      <c r="AP1671" s="55"/>
      <c r="AQ1671" s="55"/>
    </row>
    <row r="1672" spans="1:43" ht="45">
      <c r="A1672" s="2"/>
      <c r="B1672" s="38" t="s">
        <v>1359</v>
      </c>
      <c r="C1672" s="12" t="s">
        <v>983</v>
      </c>
      <c r="D1672" s="6">
        <v>0</v>
      </c>
      <c r="E1672" s="6">
        <v>0</v>
      </c>
      <c r="F1672" s="6">
        <v>0</v>
      </c>
      <c r="G1672" s="6">
        <v>0</v>
      </c>
      <c r="H1672" s="6">
        <v>0.12</v>
      </c>
      <c r="I1672" s="6">
        <v>0</v>
      </c>
      <c r="J1672" s="6">
        <v>0</v>
      </c>
      <c r="K1672" s="6">
        <v>0</v>
      </c>
      <c r="L1672" s="6">
        <v>0</v>
      </c>
      <c r="M1672" s="6">
        <v>0</v>
      </c>
      <c r="N1672" s="6">
        <v>0</v>
      </c>
      <c r="O1672" s="6">
        <v>0</v>
      </c>
      <c r="P1672" s="6">
        <v>0</v>
      </c>
      <c r="Q1672" s="6">
        <v>0</v>
      </c>
      <c r="R1672" s="6">
        <v>0</v>
      </c>
      <c r="S1672" s="6">
        <v>0</v>
      </c>
      <c r="T1672" s="6">
        <v>0</v>
      </c>
      <c r="U1672" s="6">
        <v>0</v>
      </c>
      <c r="V1672" s="6">
        <v>0</v>
      </c>
      <c r="W1672" s="6">
        <v>0</v>
      </c>
      <c r="X1672" s="6">
        <v>0</v>
      </c>
      <c r="Y1672" s="6">
        <v>0</v>
      </c>
      <c r="Z1672" s="6">
        <v>0</v>
      </c>
      <c r="AA1672" s="6">
        <v>0</v>
      </c>
      <c r="AB1672" s="6">
        <v>0</v>
      </c>
      <c r="AC1672" s="6">
        <v>0</v>
      </c>
      <c r="AD1672" s="6">
        <v>0</v>
      </c>
      <c r="AE1672" s="6">
        <v>0</v>
      </c>
      <c r="AF1672" s="6">
        <v>0</v>
      </c>
      <c r="AG1672" s="6">
        <v>0</v>
      </c>
      <c r="AH1672" s="6">
        <v>0</v>
      </c>
      <c r="AI1672" s="6">
        <v>0</v>
      </c>
      <c r="AJ1672" s="6">
        <v>0</v>
      </c>
      <c r="AK1672" s="6">
        <v>0</v>
      </c>
      <c r="AL1672" s="6">
        <v>0</v>
      </c>
      <c r="AM1672" s="6">
        <v>0</v>
      </c>
      <c r="AP1672" s="55"/>
      <c r="AQ1672" s="55"/>
    </row>
    <row r="1673" spans="1:43" ht="45" customHeight="1">
      <c r="A1673" s="2"/>
      <c r="B1673" s="38" t="s">
        <v>1360</v>
      </c>
      <c r="C1673" s="12" t="s">
        <v>983</v>
      </c>
      <c r="D1673" s="6">
        <v>0</v>
      </c>
      <c r="E1673" s="6">
        <v>0</v>
      </c>
      <c r="F1673" s="6">
        <v>0</v>
      </c>
      <c r="G1673" s="6">
        <v>0</v>
      </c>
      <c r="H1673" s="6">
        <v>0.12</v>
      </c>
      <c r="I1673" s="6">
        <v>0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0</v>
      </c>
      <c r="Q1673" s="6">
        <v>0</v>
      </c>
      <c r="R1673" s="6">
        <v>0</v>
      </c>
      <c r="S1673" s="6">
        <v>0</v>
      </c>
      <c r="T1673" s="6">
        <v>0</v>
      </c>
      <c r="U1673" s="6">
        <v>0</v>
      </c>
      <c r="V1673" s="6">
        <v>0</v>
      </c>
      <c r="W1673" s="6">
        <v>0</v>
      </c>
      <c r="X1673" s="6">
        <v>0</v>
      </c>
      <c r="Y1673" s="6">
        <v>0</v>
      </c>
      <c r="Z1673" s="6">
        <v>0</v>
      </c>
      <c r="AA1673" s="6">
        <v>0</v>
      </c>
      <c r="AB1673" s="6">
        <v>0</v>
      </c>
      <c r="AC1673" s="6">
        <v>0</v>
      </c>
      <c r="AD1673" s="6">
        <v>0</v>
      </c>
      <c r="AE1673" s="6">
        <v>0</v>
      </c>
      <c r="AF1673" s="6">
        <v>0</v>
      </c>
      <c r="AG1673" s="6">
        <v>0</v>
      </c>
      <c r="AH1673" s="6">
        <v>0</v>
      </c>
      <c r="AI1673" s="6">
        <v>0</v>
      </c>
      <c r="AJ1673" s="6">
        <v>0</v>
      </c>
      <c r="AK1673" s="6">
        <v>0</v>
      </c>
      <c r="AL1673" s="6">
        <v>0</v>
      </c>
      <c r="AM1673" s="6">
        <v>0</v>
      </c>
      <c r="AP1673" s="55"/>
      <c r="AQ1673" s="55"/>
    </row>
    <row r="1674" spans="1:43" ht="15.75">
      <c r="A1674" s="2"/>
      <c r="B1674" s="32" t="s">
        <v>196</v>
      </c>
      <c r="C1674" s="12"/>
      <c r="D1674" s="6">
        <v>0</v>
      </c>
      <c r="E1674" s="12">
        <v>0</v>
      </c>
      <c r="F1674" s="12">
        <v>0</v>
      </c>
      <c r="G1674" s="12">
        <v>0</v>
      </c>
      <c r="H1674" s="12">
        <v>0</v>
      </c>
      <c r="I1674" s="12">
        <v>0</v>
      </c>
      <c r="J1674" s="12">
        <v>0</v>
      </c>
      <c r="K1674" s="12">
        <v>0</v>
      </c>
      <c r="L1674" s="12">
        <v>0</v>
      </c>
      <c r="M1674" s="12">
        <v>0</v>
      </c>
      <c r="N1674" s="12">
        <v>0</v>
      </c>
      <c r="O1674" s="12">
        <v>0</v>
      </c>
      <c r="P1674" s="12">
        <v>0</v>
      </c>
      <c r="Q1674" s="12">
        <v>0</v>
      </c>
      <c r="R1674" s="12">
        <v>0</v>
      </c>
      <c r="S1674" s="12">
        <v>0</v>
      </c>
      <c r="T1674" s="12">
        <v>0</v>
      </c>
      <c r="U1674" s="12">
        <v>0</v>
      </c>
      <c r="V1674" s="12">
        <v>0</v>
      </c>
      <c r="W1674" s="12">
        <v>0</v>
      </c>
      <c r="X1674" s="12">
        <v>0</v>
      </c>
      <c r="Y1674" s="12">
        <v>0</v>
      </c>
      <c r="Z1674" s="12">
        <v>0</v>
      </c>
      <c r="AA1674" s="12">
        <v>0</v>
      </c>
      <c r="AB1674" s="12">
        <v>0</v>
      </c>
      <c r="AC1674" s="12">
        <v>0</v>
      </c>
      <c r="AD1674" s="12">
        <v>0</v>
      </c>
      <c r="AE1674" s="12">
        <v>0</v>
      </c>
      <c r="AF1674" s="12">
        <v>0</v>
      </c>
      <c r="AG1674" s="12">
        <v>0</v>
      </c>
      <c r="AH1674" s="12">
        <v>0</v>
      </c>
      <c r="AI1674" s="12">
        <v>0</v>
      </c>
      <c r="AJ1674" s="12">
        <v>0</v>
      </c>
      <c r="AK1674" s="12">
        <v>0</v>
      </c>
      <c r="AL1674" s="12">
        <v>0</v>
      </c>
      <c r="AM1674" s="12">
        <v>0</v>
      </c>
      <c r="AP1674" s="55"/>
      <c r="AQ1674" s="55"/>
    </row>
    <row r="1675" spans="1:43" ht="15.75">
      <c r="A1675" s="2"/>
      <c r="B1675" s="32" t="s">
        <v>123</v>
      </c>
      <c r="C1675" s="12"/>
      <c r="D1675" s="6">
        <v>0</v>
      </c>
      <c r="E1675" s="12">
        <v>0</v>
      </c>
      <c r="F1675" s="12">
        <v>0</v>
      </c>
      <c r="G1675" s="12">
        <v>0</v>
      </c>
      <c r="H1675" s="12">
        <v>0</v>
      </c>
      <c r="I1675" s="12">
        <v>0</v>
      </c>
      <c r="J1675" s="12">
        <v>0</v>
      </c>
      <c r="K1675" s="12">
        <v>0</v>
      </c>
      <c r="L1675" s="12">
        <v>0</v>
      </c>
      <c r="M1675" s="12">
        <v>0</v>
      </c>
      <c r="N1675" s="12">
        <v>0</v>
      </c>
      <c r="O1675" s="12">
        <v>0</v>
      </c>
      <c r="P1675" s="12">
        <v>0</v>
      </c>
      <c r="Q1675" s="12">
        <v>0</v>
      </c>
      <c r="R1675" s="12">
        <v>0</v>
      </c>
      <c r="S1675" s="12">
        <v>0</v>
      </c>
      <c r="T1675" s="12">
        <v>0</v>
      </c>
      <c r="U1675" s="12">
        <v>0</v>
      </c>
      <c r="V1675" s="12">
        <v>0</v>
      </c>
      <c r="W1675" s="12">
        <v>0</v>
      </c>
      <c r="X1675" s="12">
        <v>0</v>
      </c>
      <c r="Y1675" s="12">
        <v>0</v>
      </c>
      <c r="Z1675" s="12">
        <v>0</v>
      </c>
      <c r="AA1675" s="12">
        <v>0</v>
      </c>
      <c r="AB1675" s="12">
        <v>0</v>
      </c>
      <c r="AC1675" s="12">
        <v>0</v>
      </c>
      <c r="AD1675" s="12">
        <v>0</v>
      </c>
      <c r="AE1675" s="12">
        <v>0</v>
      </c>
      <c r="AF1675" s="12">
        <v>0</v>
      </c>
      <c r="AG1675" s="12">
        <v>0</v>
      </c>
      <c r="AH1675" s="12">
        <v>0</v>
      </c>
      <c r="AI1675" s="12">
        <v>0</v>
      </c>
      <c r="AJ1675" s="12">
        <v>0</v>
      </c>
      <c r="AK1675" s="12">
        <v>0</v>
      </c>
      <c r="AL1675" s="12">
        <v>0</v>
      </c>
      <c r="AM1675" s="12">
        <v>0</v>
      </c>
      <c r="AP1675" s="55"/>
      <c r="AQ1675" s="55"/>
    </row>
    <row r="1676" spans="1:43" ht="15.75" customHeight="1">
      <c r="A1676" s="2"/>
      <c r="B1676" s="38" t="s">
        <v>1361</v>
      </c>
      <c r="C1676" s="12" t="s">
        <v>984</v>
      </c>
      <c r="D1676" s="6">
        <v>0</v>
      </c>
      <c r="E1676" s="6">
        <v>0</v>
      </c>
      <c r="F1676" s="6">
        <v>0</v>
      </c>
      <c r="G1676" s="6">
        <v>0</v>
      </c>
      <c r="H1676" s="6">
        <v>0</v>
      </c>
      <c r="I1676" s="6">
        <v>0</v>
      </c>
      <c r="J1676" s="6">
        <v>1.2</v>
      </c>
      <c r="K1676" s="6">
        <v>0</v>
      </c>
      <c r="L1676" s="6">
        <v>0</v>
      </c>
      <c r="M1676" s="6">
        <v>0</v>
      </c>
      <c r="N1676" s="6">
        <v>0</v>
      </c>
      <c r="O1676" s="6">
        <v>0</v>
      </c>
      <c r="P1676" s="6">
        <v>0</v>
      </c>
      <c r="Q1676" s="6">
        <v>0</v>
      </c>
      <c r="R1676" s="6">
        <v>0</v>
      </c>
      <c r="S1676" s="6">
        <v>0</v>
      </c>
      <c r="T1676" s="6">
        <v>0</v>
      </c>
      <c r="U1676" s="6">
        <v>0</v>
      </c>
      <c r="V1676" s="6">
        <v>0</v>
      </c>
      <c r="W1676" s="6">
        <v>0</v>
      </c>
      <c r="X1676" s="6">
        <v>0</v>
      </c>
      <c r="Y1676" s="6">
        <v>0</v>
      </c>
      <c r="Z1676" s="6">
        <v>0</v>
      </c>
      <c r="AA1676" s="6">
        <v>0</v>
      </c>
      <c r="AB1676" s="6">
        <v>0</v>
      </c>
      <c r="AC1676" s="6">
        <v>0</v>
      </c>
      <c r="AD1676" s="6">
        <v>0</v>
      </c>
      <c r="AE1676" s="6">
        <v>0</v>
      </c>
      <c r="AF1676" s="6">
        <v>0</v>
      </c>
      <c r="AG1676" s="6">
        <v>0</v>
      </c>
      <c r="AH1676" s="6">
        <v>0</v>
      </c>
      <c r="AI1676" s="6">
        <v>0</v>
      </c>
      <c r="AJ1676" s="6">
        <v>0</v>
      </c>
      <c r="AK1676" s="6">
        <v>0</v>
      </c>
      <c r="AL1676" s="6">
        <v>0</v>
      </c>
      <c r="AM1676" s="6">
        <v>0</v>
      </c>
      <c r="AP1676" s="55"/>
      <c r="AQ1676" s="55"/>
    </row>
    <row r="1677" spans="1:43" ht="15.75">
      <c r="A1677" s="2"/>
      <c r="B1677" s="38" t="s">
        <v>851</v>
      </c>
      <c r="C1677" s="12" t="s">
        <v>984</v>
      </c>
      <c r="D1677" s="6">
        <v>0</v>
      </c>
      <c r="E1677" s="6">
        <v>0</v>
      </c>
      <c r="F1677" s="6">
        <v>0</v>
      </c>
      <c r="G1677" s="6">
        <v>0</v>
      </c>
      <c r="H1677" s="6">
        <v>0</v>
      </c>
      <c r="I1677" s="6">
        <v>0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  <c r="P1677" s="6">
        <v>0</v>
      </c>
      <c r="Q1677" s="6">
        <v>0</v>
      </c>
      <c r="R1677" s="6">
        <v>0</v>
      </c>
      <c r="S1677" s="6">
        <v>0</v>
      </c>
      <c r="T1677" s="6">
        <v>0</v>
      </c>
      <c r="U1677" s="6">
        <v>0</v>
      </c>
      <c r="V1677" s="6">
        <v>0</v>
      </c>
      <c r="W1677" s="6">
        <v>0</v>
      </c>
      <c r="X1677" s="6">
        <v>0</v>
      </c>
      <c r="Y1677" s="6">
        <v>0</v>
      </c>
      <c r="Z1677" s="6">
        <v>0</v>
      </c>
      <c r="AA1677" s="6">
        <v>0</v>
      </c>
      <c r="AB1677" s="6">
        <v>0</v>
      </c>
      <c r="AC1677" s="6">
        <v>0</v>
      </c>
      <c r="AD1677" s="6">
        <v>0</v>
      </c>
      <c r="AE1677" s="6">
        <v>0</v>
      </c>
      <c r="AF1677" s="6">
        <v>0</v>
      </c>
      <c r="AG1677" s="6">
        <v>0</v>
      </c>
      <c r="AH1677" s="6">
        <v>0</v>
      </c>
      <c r="AI1677" s="6">
        <v>0</v>
      </c>
      <c r="AJ1677" s="6">
        <v>0</v>
      </c>
      <c r="AK1677" s="6">
        <v>0</v>
      </c>
      <c r="AL1677" s="6">
        <v>0</v>
      </c>
      <c r="AM1677" s="6">
        <v>0</v>
      </c>
      <c r="AP1677" s="55"/>
      <c r="AQ1677" s="55"/>
    </row>
    <row r="1678" spans="1:43" ht="30">
      <c r="A1678" s="2"/>
      <c r="B1678" s="38" t="s">
        <v>1362</v>
      </c>
      <c r="C1678" s="12" t="s">
        <v>984</v>
      </c>
      <c r="D1678" s="6">
        <v>0</v>
      </c>
      <c r="E1678" s="6">
        <v>0</v>
      </c>
      <c r="F1678" s="6">
        <v>0</v>
      </c>
      <c r="G1678" s="6">
        <v>0</v>
      </c>
      <c r="H1678" s="6">
        <v>0</v>
      </c>
      <c r="I1678" s="6">
        <v>0</v>
      </c>
      <c r="J1678" s="6">
        <v>0.05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0</v>
      </c>
      <c r="Q1678" s="6">
        <v>0</v>
      </c>
      <c r="R1678" s="6">
        <v>0</v>
      </c>
      <c r="S1678" s="6">
        <v>0</v>
      </c>
      <c r="T1678" s="6">
        <v>0</v>
      </c>
      <c r="U1678" s="6">
        <v>0</v>
      </c>
      <c r="V1678" s="6">
        <v>0</v>
      </c>
      <c r="W1678" s="6">
        <v>0</v>
      </c>
      <c r="X1678" s="6">
        <v>0</v>
      </c>
      <c r="Y1678" s="6">
        <v>0</v>
      </c>
      <c r="Z1678" s="6">
        <v>0</v>
      </c>
      <c r="AA1678" s="6">
        <v>0</v>
      </c>
      <c r="AB1678" s="6">
        <v>0</v>
      </c>
      <c r="AC1678" s="6">
        <v>0</v>
      </c>
      <c r="AD1678" s="6">
        <v>0</v>
      </c>
      <c r="AE1678" s="6">
        <v>0</v>
      </c>
      <c r="AF1678" s="6">
        <v>0</v>
      </c>
      <c r="AG1678" s="6">
        <v>0</v>
      </c>
      <c r="AH1678" s="6">
        <v>0</v>
      </c>
      <c r="AI1678" s="6">
        <v>0</v>
      </c>
      <c r="AJ1678" s="6">
        <v>0</v>
      </c>
      <c r="AK1678" s="6">
        <v>0</v>
      </c>
      <c r="AL1678" s="6">
        <v>0</v>
      </c>
      <c r="AM1678" s="6">
        <v>0</v>
      </c>
      <c r="AP1678" s="55"/>
      <c r="AQ1678" s="55"/>
    </row>
    <row r="1679" spans="1:43" ht="30">
      <c r="A1679" s="2"/>
      <c r="B1679" s="38" t="s">
        <v>1363</v>
      </c>
      <c r="C1679" s="12" t="s">
        <v>984</v>
      </c>
      <c r="D1679" s="6">
        <v>0</v>
      </c>
      <c r="E1679" s="6">
        <v>0</v>
      </c>
      <c r="F1679" s="6">
        <v>0</v>
      </c>
      <c r="G1679" s="6">
        <v>0</v>
      </c>
      <c r="H1679" s="6">
        <v>0</v>
      </c>
      <c r="I1679" s="6">
        <v>0</v>
      </c>
      <c r="J1679" s="6">
        <v>0.05</v>
      </c>
      <c r="K1679" s="6">
        <v>0</v>
      </c>
      <c r="L1679" s="6">
        <v>0</v>
      </c>
      <c r="M1679" s="6">
        <v>0</v>
      </c>
      <c r="N1679" s="6">
        <v>0</v>
      </c>
      <c r="O1679" s="6">
        <v>0</v>
      </c>
      <c r="P1679" s="6">
        <v>0</v>
      </c>
      <c r="Q1679" s="6">
        <v>0</v>
      </c>
      <c r="R1679" s="6">
        <v>0</v>
      </c>
      <c r="S1679" s="6">
        <v>0</v>
      </c>
      <c r="T1679" s="6">
        <v>0</v>
      </c>
      <c r="U1679" s="6">
        <v>0</v>
      </c>
      <c r="V1679" s="6">
        <v>0</v>
      </c>
      <c r="W1679" s="6">
        <v>0</v>
      </c>
      <c r="X1679" s="6">
        <v>0</v>
      </c>
      <c r="Y1679" s="6">
        <v>0</v>
      </c>
      <c r="Z1679" s="6">
        <v>0</v>
      </c>
      <c r="AA1679" s="6">
        <v>0</v>
      </c>
      <c r="AB1679" s="6">
        <v>0</v>
      </c>
      <c r="AC1679" s="6">
        <v>0</v>
      </c>
      <c r="AD1679" s="6">
        <v>0</v>
      </c>
      <c r="AE1679" s="6">
        <v>0</v>
      </c>
      <c r="AF1679" s="6">
        <v>0</v>
      </c>
      <c r="AG1679" s="6">
        <v>0</v>
      </c>
      <c r="AH1679" s="6">
        <v>0</v>
      </c>
      <c r="AI1679" s="6">
        <v>0</v>
      </c>
      <c r="AJ1679" s="6">
        <v>0</v>
      </c>
      <c r="AK1679" s="6">
        <v>0</v>
      </c>
      <c r="AL1679" s="6">
        <v>0</v>
      </c>
      <c r="AM1679" s="6">
        <v>0</v>
      </c>
      <c r="AP1679" s="55"/>
      <c r="AQ1679" s="55"/>
    </row>
    <row r="1680" spans="1:43" ht="15.75">
      <c r="A1680" s="2"/>
      <c r="B1680" s="32" t="s">
        <v>193</v>
      </c>
      <c r="C1680" s="12"/>
      <c r="D1680" s="6">
        <v>0</v>
      </c>
      <c r="E1680" s="6">
        <v>0</v>
      </c>
      <c r="F1680" s="6">
        <v>0</v>
      </c>
      <c r="G1680" s="6">
        <v>0</v>
      </c>
      <c r="H1680" s="6">
        <v>0</v>
      </c>
      <c r="I1680" s="6">
        <v>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0</v>
      </c>
      <c r="Q1680" s="6">
        <v>0</v>
      </c>
      <c r="R1680" s="6">
        <v>0</v>
      </c>
      <c r="S1680" s="6">
        <v>0</v>
      </c>
      <c r="T1680" s="6">
        <v>0</v>
      </c>
      <c r="U1680" s="6">
        <v>0</v>
      </c>
      <c r="V1680" s="6">
        <v>0</v>
      </c>
      <c r="W1680" s="6">
        <v>0</v>
      </c>
      <c r="X1680" s="6">
        <v>0</v>
      </c>
      <c r="Y1680" s="6">
        <v>0</v>
      </c>
      <c r="Z1680" s="6">
        <v>0</v>
      </c>
      <c r="AA1680" s="6">
        <v>0</v>
      </c>
      <c r="AB1680" s="6">
        <v>0</v>
      </c>
      <c r="AC1680" s="6">
        <v>0</v>
      </c>
      <c r="AD1680" s="6">
        <v>0</v>
      </c>
      <c r="AE1680" s="6">
        <v>0</v>
      </c>
      <c r="AF1680" s="6">
        <v>0</v>
      </c>
      <c r="AG1680" s="6">
        <v>0</v>
      </c>
      <c r="AH1680" s="6">
        <v>0</v>
      </c>
      <c r="AI1680" s="6">
        <v>0</v>
      </c>
      <c r="AJ1680" s="6">
        <v>0</v>
      </c>
      <c r="AK1680" s="6">
        <v>0</v>
      </c>
      <c r="AL1680" s="6">
        <v>0</v>
      </c>
      <c r="AM1680" s="6">
        <v>0</v>
      </c>
      <c r="AP1680" s="55"/>
      <c r="AQ1680" s="55"/>
    </row>
    <row r="1681" spans="1:43" ht="45">
      <c r="A1681" s="2"/>
      <c r="B1681" s="38" t="s">
        <v>1364</v>
      </c>
      <c r="C1681" s="12" t="s">
        <v>984</v>
      </c>
      <c r="D1681" s="6">
        <v>0</v>
      </c>
      <c r="E1681" s="6">
        <v>0</v>
      </c>
      <c r="F1681" s="6">
        <v>0</v>
      </c>
      <c r="G1681" s="6">
        <v>0</v>
      </c>
      <c r="H1681" s="6">
        <v>0</v>
      </c>
      <c r="I1681" s="6">
        <v>0</v>
      </c>
      <c r="J1681" s="6">
        <v>1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0</v>
      </c>
      <c r="Q1681" s="6">
        <v>0</v>
      </c>
      <c r="R1681" s="6">
        <v>0</v>
      </c>
      <c r="S1681" s="6">
        <v>0</v>
      </c>
      <c r="T1681" s="6">
        <v>0</v>
      </c>
      <c r="U1681" s="6">
        <v>0</v>
      </c>
      <c r="V1681" s="6">
        <v>0</v>
      </c>
      <c r="W1681" s="6">
        <v>0</v>
      </c>
      <c r="X1681" s="6">
        <v>0</v>
      </c>
      <c r="Y1681" s="6">
        <v>0</v>
      </c>
      <c r="Z1681" s="6">
        <v>0</v>
      </c>
      <c r="AA1681" s="6">
        <v>0</v>
      </c>
      <c r="AB1681" s="6">
        <v>0</v>
      </c>
      <c r="AC1681" s="6">
        <v>0</v>
      </c>
      <c r="AD1681" s="6">
        <v>0</v>
      </c>
      <c r="AE1681" s="6">
        <v>0</v>
      </c>
      <c r="AF1681" s="6">
        <v>0</v>
      </c>
      <c r="AG1681" s="6">
        <v>0</v>
      </c>
      <c r="AH1681" s="6">
        <v>0</v>
      </c>
      <c r="AI1681" s="6">
        <v>0</v>
      </c>
      <c r="AJ1681" s="6">
        <v>0</v>
      </c>
      <c r="AK1681" s="6">
        <v>0</v>
      </c>
      <c r="AL1681" s="6">
        <v>0</v>
      </c>
      <c r="AM1681" s="6">
        <v>0</v>
      </c>
      <c r="AP1681" s="55"/>
      <c r="AQ1681" s="55"/>
    </row>
    <row r="1682" spans="1:43" ht="15.75">
      <c r="A1682" s="2"/>
      <c r="B1682" s="32" t="s">
        <v>69</v>
      </c>
      <c r="C1682" s="12"/>
      <c r="D1682" s="6">
        <v>0</v>
      </c>
      <c r="E1682" s="6">
        <v>0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0</v>
      </c>
      <c r="Q1682" s="6">
        <v>0</v>
      </c>
      <c r="R1682" s="6">
        <v>0</v>
      </c>
      <c r="S1682" s="6">
        <v>0</v>
      </c>
      <c r="T1682" s="6">
        <v>0</v>
      </c>
      <c r="U1682" s="6">
        <v>0</v>
      </c>
      <c r="V1682" s="6">
        <v>0</v>
      </c>
      <c r="W1682" s="6">
        <v>0</v>
      </c>
      <c r="X1682" s="6">
        <v>0</v>
      </c>
      <c r="Y1682" s="6">
        <v>0</v>
      </c>
      <c r="Z1682" s="6">
        <v>0</v>
      </c>
      <c r="AA1682" s="6">
        <v>0</v>
      </c>
      <c r="AB1682" s="6">
        <v>0</v>
      </c>
      <c r="AC1682" s="6">
        <v>0</v>
      </c>
      <c r="AD1682" s="6">
        <v>0</v>
      </c>
      <c r="AE1682" s="6">
        <v>0</v>
      </c>
      <c r="AF1682" s="6">
        <v>0</v>
      </c>
      <c r="AG1682" s="6">
        <v>0</v>
      </c>
      <c r="AH1682" s="6">
        <v>0</v>
      </c>
      <c r="AI1682" s="6">
        <v>0</v>
      </c>
      <c r="AJ1682" s="6">
        <v>0</v>
      </c>
      <c r="AK1682" s="6">
        <v>0</v>
      </c>
      <c r="AL1682" s="6">
        <v>0</v>
      </c>
      <c r="AM1682" s="6">
        <v>0</v>
      </c>
      <c r="AP1682" s="55"/>
      <c r="AQ1682" s="55"/>
    </row>
    <row r="1683" spans="1:43" ht="30">
      <c r="A1683" s="2"/>
      <c r="B1683" s="38" t="s">
        <v>1365</v>
      </c>
      <c r="C1683" s="12" t="s">
        <v>984</v>
      </c>
      <c r="D1683" s="6">
        <v>0</v>
      </c>
      <c r="E1683" s="6">
        <v>0</v>
      </c>
      <c r="F1683" s="6">
        <v>0</v>
      </c>
      <c r="G1683" s="6">
        <v>0</v>
      </c>
      <c r="H1683" s="6">
        <v>0</v>
      </c>
      <c r="I1683" s="6">
        <v>0</v>
      </c>
      <c r="J1683" s="6">
        <v>0.54600000000000004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  <c r="R1683" s="6">
        <v>0</v>
      </c>
      <c r="S1683" s="6">
        <v>0</v>
      </c>
      <c r="T1683" s="6">
        <v>0</v>
      </c>
      <c r="U1683" s="6">
        <v>0</v>
      </c>
      <c r="V1683" s="6">
        <v>0</v>
      </c>
      <c r="W1683" s="6">
        <v>0</v>
      </c>
      <c r="X1683" s="6">
        <v>0</v>
      </c>
      <c r="Y1683" s="6">
        <v>0</v>
      </c>
      <c r="Z1683" s="6">
        <v>0</v>
      </c>
      <c r="AA1683" s="6">
        <v>0</v>
      </c>
      <c r="AB1683" s="6">
        <v>0</v>
      </c>
      <c r="AC1683" s="6">
        <v>0</v>
      </c>
      <c r="AD1683" s="6">
        <v>0</v>
      </c>
      <c r="AE1683" s="6">
        <v>0</v>
      </c>
      <c r="AF1683" s="6">
        <v>0</v>
      </c>
      <c r="AG1683" s="6">
        <v>0</v>
      </c>
      <c r="AH1683" s="6">
        <v>0</v>
      </c>
      <c r="AI1683" s="6">
        <v>0</v>
      </c>
      <c r="AJ1683" s="6">
        <v>0</v>
      </c>
      <c r="AK1683" s="6">
        <v>0</v>
      </c>
      <c r="AL1683" s="6">
        <v>0</v>
      </c>
      <c r="AM1683" s="6">
        <v>0</v>
      </c>
      <c r="AP1683" s="55"/>
      <c r="AQ1683" s="55"/>
    </row>
    <row r="1684" spans="1:43" ht="30">
      <c r="A1684" s="2"/>
      <c r="B1684" s="38" t="s">
        <v>1402</v>
      </c>
      <c r="C1684" s="12" t="s">
        <v>984</v>
      </c>
      <c r="D1684" s="6">
        <v>0</v>
      </c>
      <c r="E1684" s="6">
        <v>0</v>
      </c>
      <c r="F1684" s="6">
        <v>0</v>
      </c>
      <c r="G1684" s="6">
        <v>0</v>
      </c>
      <c r="H1684" s="6">
        <v>0.38300000000000001</v>
      </c>
      <c r="I1684" s="6">
        <v>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0</v>
      </c>
      <c r="Q1684" s="6">
        <v>0</v>
      </c>
      <c r="R1684" s="6">
        <v>0</v>
      </c>
      <c r="S1684" s="6">
        <v>0</v>
      </c>
      <c r="T1684" s="6">
        <v>0</v>
      </c>
      <c r="U1684" s="6">
        <v>0</v>
      </c>
      <c r="V1684" s="6">
        <v>0</v>
      </c>
      <c r="W1684" s="6">
        <v>0</v>
      </c>
      <c r="X1684" s="6">
        <v>0</v>
      </c>
      <c r="Y1684" s="6">
        <v>0</v>
      </c>
      <c r="Z1684" s="6">
        <v>0</v>
      </c>
      <c r="AA1684" s="6">
        <v>0</v>
      </c>
      <c r="AB1684" s="6">
        <v>0</v>
      </c>
      <c r="AC1684" s="6">
        <v>0</v>
      </c>
      <c r="AD1684" s="6">
        <v>0</v>
      </c>
      <c r="AE1684" s="6">
        <v>0</v>
      </c>
      <c r="AF1684" s="6">
        <v>0</v>
      </c>
      <c r="AG1684" s="6">
        <v>0</v>
      </c>
      <c r="AH1684" s="6">
        <v>0</v>
      </c>
      <c r="AI1684" s="6">
        <v>0</v>
      </c>
      <c r="AJ1684" s="6">
        <v>0</v>
      </c>
      <c r="AK1684" s="6">
        <v>0</v>
      </c>
      <c r="AL1684" s="6">
        <v>0</v>
      </c>
      <c r="AM1684" s="6">
        <v>0</v>
      </c>
      <c r="AP1684" s="55"/>
      <c r="AQ1684" s="55"/>
    </row>
    <row r="1685" spans="1:43" ht="30">
      <c r="A1685" s="2"/>
      <c r="B1685" s="38" t="s">
        <v>1366</v>
      </c>
      <c r="C1685" s="12" t="s">
        <v>984</v>
      </c>
      <c r="D1685" s="6">
        <v>0</v>
      </c>
      <c r="E1685" s="6">
        <v>0</v>
      </c>
      <c r="F1685" s="6">
        <v>0</v>
      </c>
      <c r="G1685" s="6">
        <v>0</v>
      </c>
      <c r="H1685" s="6">
        <v>0.09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  <c r="P1685" s="6">
        <v>0</v>
      </c>
      <c r="Q1685" s="6">
        <v>0</v>
      </c>
      <c r="R1685" s="6">
        <v>0</v>
      </c>
      <c r="S1685" s="6">
        <v>0</v>
      </c>
      <c r="T1685" s="6">
        <v>0</v>
      </c>
      <c r="U1685" s="6">
        <v>0</v>
      </c>
      <c r="V1685" s="6">
        <v>0</v>
      </c>
      <c r="W1685" s="6">
        <v>0</v>
      </c>
      <c r="X1685" s="6">
        <v>0</v>
      </c>
      <c r="Y1685" s="6">
        <v>0</v>
      </c>
      <c r="Z1685" s="6">
        <v>0</v>
      </c>
      <c r="AA1685" s="6">
        <v>0</v>
      </c>
      <c r="AB1685" s="6">
        <v>0</v>
      </c>
      <c r="AC1685" s="6">
        <v>0</v>
      </c>
      <c r="AD1685" s="6">
        <v>0</v>
      </c>
      <c r="AE1685" s="6">
        <v>0</v>
      </c>
      <c r="AF1685" s="6">
        <v>0</v>
      </c>
      <c r="AG1685" s="6">
        <v>0</v>
      </c>
      <c r="AH1685" s="6">
        <v>0</v>
      </c>
      <c r="AI1685" s="6">
        <v>0</v>
      </c>
      <c r="AJ1685" s="6">
        <v>0</v>
      </c>
      <c r="AK1685" s="6">
        <v>0</v>
      </c>
      <c r="AL1685" s="6">
        <v>0</v>
      </c>
      <c r="AM1685" s="6">
        <v>0</v>
      </c>
      <c r="AP1685" s="55"/>
      <c r="AQ1685" s="55"/>
    </row>
    <row r="1686" spans="1:43" ht="30">
      <c r="A1686" s="2"/>
      <c r="B1686" s="38" t="s">
        <v>1367</v>
      </c>
      <c r="C1686" s="12" t="s">
        <v>984</v>
      </c>
      <c r="D1686" s="6">
        <v>0</v>
      </c>
      <c r="E1686" s="6">
        <v>0</v>
      </c>
      <c r="F1686" s="6">
        <v>0</v>
      </c>
      <c r="G1686" s="6">
        <v>0</v>
      </c>
      <c r="H1686" s="6">
        <v>0.08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0</v>
      </c>
      <c r="Q1686" s="6">
        <v>0</v>
      </c>
      <c r="R1686" s="6">
        <v>0</v>
      </c>
      <c r="S1686" s="6">
        <v>0</v>
      </c>
      <c r="T1686" s="6">
        <v>0</v>
      </c>
      <c r="U1686" s="6">
        <v>0</v>
      </c>
      <c r="V1686" s="6">
        <v>0</v>
      </c>
      <c r="W1686" s="6">
        <v>0</v>
      </c>
      <c r="X1686" s="6">
        <v>0</v>
      </c>
      <c r="Y1686" s="6">
        <v>0</v>
      </c>
      <c r="Z1686" s="6">
        <v>0</v>
      </c>
      <c r="AA1686" s="6">
        <v>0</v>
      </c>
      <c r="AB1686" s="6">
        <v>0</v>
      </c>
      <c r="AC1686" s="6">
        <v>0</v>
      </c>
      <c r="AD1686" s="6">
        <v>0</v>
      </c>
      <c r="AE1686" s="6">
        <v>0</v>
      </c>
      <c r="AF1686" s="6">
        <v>0</v>
      </c>
      <c r="AG1686" s="6">
        <v>0</v>
      </c>
      <c r="AH1686" s="6">
        <v>0</v>
      </c>
      <c r="AI1686" s="6">
        <v>0</v>
      </c>
      <c r="AJ1686" s="6">
        <v>0</v>
      </c>
      <c r="AK1686" s="6">
        <v>0</v>
      </c>
      <c r="AL1686" s="6">
        <v>0</v>
      </c>
      <c r="AM1686" s="6">
        <v>0</v>
      </c>
      <c r="AP1686" s="55"/>
      <c r="AQ1686" s="55"/>
    </row>
    <row r="1687" spans="1:43" ht="30">
      <c r="A1687" s="2"/>
      <c r="B1687" s="38" t="s">
        <v>1368</v>
      </c>
      <c r="C1687" s="12" t="s">
        <v>984</v>
      </c>
      <c r="D1687" s="6">
        <v>0</v>
      </c>
      <c r="E1687" s="6">
        <v>0</v>
      </c>
      <c r="F1687" s="6">
        <v>0</v>
      </c>
      <c r="G1687" s="6">
        <v>0</v>
      </c>
      <c r="H1687" s="6">
        <v>0.05</v>
      </c>
      <c r="I1687" s="6">
        <v>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0</v>
      </c>
      <c r="Q1687" s="6">
        <v>0</v>
      </c>
      <c r="R1687" s="6">
        <v>0</v>
      </c>
      <c r="S1687" s="6">
        <v>0</v>
      </c>
      <c r="T1687" s="6">
        <v>0</v>
      </c>
      <c r="U1687" s="6">
        <v>0</v>
      </c>
      <c r="V1687" s="6">
        <v>0</v>
      </c>
      <c r="W1687" s="6">
        <v>0</v>
      </c>
      <c r="X1687" s="6">
        <v>0</v>
      </c>
      <c r="Y1687" s="6">
        <v>0</v>
      </c>
      <c r="Z1687" s="6">
        <v>0</v>
      </c>
      <c r="AA1687" s="6">
        <v>0</v>
      </c>
      <c r="AB1687" s="6">
        <v>0</v>
      </c>
      <c r="AC1687" s="6">
        <v>0</v>
      </c>
      <c r="AD1687" s="6">
        <v>0</v>
      </c>
      <c r="AE1687" s="6">
        <v>0</v>
      </c>
      <c r="AF1687" s="6">
        <v>0</v>
      </c>
      <c r="AG1687" s="6">
        <v>0</v>
      </c>
      <c r="AH1687" s="6">
        <v>0</v>
      </c>
      <c r="AI1687" s="6">
        <v>0</v>
      </c>
      <c r="AJ1687" s="6">
        <v>0</v>
      </c>
      <c r="AK1687" s="6">
        <v>0</v>
      </c>
      <c r="AL1687" s="6">
        <v>0</v>
      </c>
      <c r="AM1687" s="6">
        <v>0</v>
      </c>
      <c r="AP1687" s="55"/>
      <c r="AQ1687" s="55"/>
    </row>
    <row r="1688" spans="1:43" ht="30">
      <c r="A1688" s="2"/>
      <c r="B1688" s="38" t="s">
        <v>1369</v>
      </c>
      <c r="C1688" s="12" t="s">
        <v>984</v>
      </c>
      <c r="D1688" s="6">
        <v>0</v>
      </c>
      <c r="E1688" s="6">
        <v>0</v>
      </c>
      <c r="F1688" s="6">
        <v>0</v>
      </c>
      <c r="G1688" s="6">
        <v>0</v>
      </c>
      <c r="H1688" s="6">
        <v>7.0000000000000007E-2</v>
      </c>
      <c r="I1688" s="6">
        <v>0</v>
      </c>
      <c r="J1688" s="6">
        <v>0</v>
      </c>
      <c r="K1688" s="6">
        <v>0</v>
      </c>
      <c r="L1688" s="6">
        <v>0</v>
      </c>
      <c r="M1688" s="6">
        <v>0</v>
      </c>
      <c r="N1688" s="6">
        <v>0</v>
      </c>
      <c r="O1688" s="6">
        <v>0</v>
      </c>
      <c r="P1688" s="6">
        <v>0</v>
      </c>
      <c r="Q1688" s="6">
        <v>0</v>
      </c>
      <c r="R1688" s="6">
        <v>0</v>
      </c>
      <c r="S1688" s="6">
        <v>0</v>
      </c>
      <c r="T1688" s="6">
        <v>0</v>
      </c>
      <c r="U1688" s="6">
        <v>0</v>
      </c>
      <c r="V1688" s="6">
        <v>0</v>
      </c>
      <c r="W1688" s="6">
        <v>0</v>
      </c>
      <c r="X1688" s="6">
        <v>0</v>
      </c>
      <c r="Y1688" s="6">
        <v>0</v>
      </c>
      <c r="Z1688" s="6">
        <v>0</v>
      </c>
      <c r="AA1688" s="6">
        <v>0</v>
      </c>
      <c r="AB1688" s="6">
        <v>0</v>
      </c>
      <c r="AC1688" s="6">
        <v>0</v>
      </c>
      <c r="AD1688" s="6">
        <v>0</v>
      </c>
      <c r="AE1688" s="6">
        <v>0</v>
      </c>
      <c r="AF1688" s="6">
        <v>0</v>
      </c>
      <c r="AG1688" s="6">
        <v>0</v>
      </c>
      <c r="AH1688" s="6">
        <v>0</v>
      </c>
      <c r="AI1688" s="6">
        <v>0</v>
      </c>
      <c r="AJ1688" s="6">
        <v>0</v>
      </c>
      <c r="AK1688" s="6">
        <v>0</v>
      </c>
      <c r="AL1688" s="6">
        <v>0</v>
      </c>
      <c r="AM1688" s="6">
        <v>0</v>
      </c>
      <c r="AP1688" s="55"/>
      <c r="AQ1688" s="55"/>
    </row>
    <row r="1689" spans="1:43" ht="45">
      <c r="A1689" s="2"/>
      <c r="B1689" s="38" t="s">
        <v>1370</v>
      </c>
      <c r="C1689" s="12" t="s">
        <v>984</v>
      </c>
      <c r="D1689" s="6">
        <v>0</v>
      </c>
      <c r="E1689" s="6">
        <v>0</v>
      </c>
      <c r="F1689" s="6">
        <v>0</v>
      </c>
      <c r="G1689" s="6">
        <v>0</v>
      </c>
      <c r="H1689" s="6">
        <v>0.16</v>
      </c>
      <c r="I1689" s="6">
        <v>0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  <c r="P1689" s="6">
        <v>0</v>
      </c>
      <c r="Q1689" s="6">
        <v>0</v>
      </c>
      <c r="R1689" s="6">
        <v>0</v>
      </c>
      <c r="S1689" s="6">
        <v>0</v>
      </c>
      <c r="T1689" s="6">
        <v>0</v>
      </c>
      <c r="U1689" s="6">
        <v>0</v>
      </c>
      <c r="V1689" s="6">
        <v>0</v>
      </c>
      <c r="W1689" s="6">
        <v>0</v>
      </c>
      <c r="X1689" s="6">
        <v>0</v>
      </c>
      <c r="Y1689" s="6">
        <v>0</v>
      </c>
      <c r="Z1689" s="6">
        <v>0</v>
      </c>
      <c r="AA1689" s="6">
        <v>0</v>
      </c>
      <c r="AB1689" s="6">
        <v>0</v>
      </c>
      <c r="AC1689" s="6">
        <v>0</v>
      </c>
      <c r="AD1689" s="6">
        <v>0</v>
      </c>
      <c r="AE1689" s="6">
        <v>0</v>
      </c>
      <c r="AF1689" s="6">
        <v>0</v>
      </c>
      <c r="AG1689" s="6">
        <v>0</v>
      </c>
      <c r="AH1689" s="6">
        <v>0</v>
      </c>
      <c r="AI1689" s="6">
        <v>0</v>
      </c>
      <c r="AJ1689" s="6">
        <v>0</v>
      </c>
      <c r="AK1689" s="6">
        <v>0</v>
      </c>
      <c r="AL1689" s="6">
        <v>0</v>
      </c>
      <c r="AM1689" s="6">
        <v>0</v>
      </c>
      <c r="AP1689" s="55"/>
      <c r="AQ1689" s="55"/>
    </row>
    <row r="1690" spans="1:43" ht="45">
      <c r="A1690" s="2"/>
      <c r="B1690" s="38" t="s">
        <v>1371</v>
      </c>
      <c r="C1690" s="12" t="s">
        <v>984</v>
      </c>
      <c r="D1690" s="6">
        <v>0</v>
      </c>
      <c r="E1690" s="6">
        <v>0</v>
      </c>
      <c r="F1690" s="6">
        <v>0</v>
      </c>
      <c r="G1690" s="6">
        <v>0</v>
      </c>
      <c r="H1690" s="6">
        <v>0.24</v>
      </c>
      <c r="I1690" s="6">
        <v>0</v>
      </c>
      <c r="J1690" s="6">
        <v>0</v>
      </c>
      <c r="K1690" s="6">
        <v>0</v>
      </c>
      <c r="L1690" s="6">
        <v>0</v>
      </c>
      <c r="M1690" s="6">
        <v>0</v>
      </c>
      <c r="N1690" s="6">
        <v>0</v>
      </c>
      <c r="O1690" s="6">
        <v>0</v>
      </c>
      <c r="P1690" s="6">
        <v>0</v>
      </c>
      <c r="Q1690" s="6">
        <v>0</v>
      </c>
      <c r="R1690" s="6">
        <v>0</v>
      </c>
      <c r="S1690" s="6">
        <v>0</v>
      </c>
      <c r="T1690" s="6">
        <v>0</v>
      </c>
      <c r="U1690" s="6">
        <v>0</v>
      </c>
      <c r="V1690" s="6">
        <v>0</v>
      </c>
      <c r="W1690" s="6">
        <v>0</v>
      </c>
      <c r="X1690" s="6">
        <v>0</v>
      </c>
      <c r="Y1690" s="6">
        <v>0</v>
      </c>
      <c r="Z1690" s="6">
        <v>0</v>
      </c>
      <c r="AA1690" s="6">
        <v>0</v>
      </c>
      <c r="AB1690" s="6">
        <v>0</v>
      </c>
      <c r="AC1690" s="6">
        <v>0</v>
      </c>
      <c r="AD1690" s="6">
        <v>0</v>
      </c>
      <c r="AE1690" s="6">
        <v>0</v>
      </c>
      <c r="AF1690" s="6">
        <v>0</v>
      </c>
      <c r="AG1690" s="6">
        <v>0</v>
      </c>
      <c r="AH1690" s="6">
        <v>0</v>
      </c>
      <c r="AI1690" s="6">
        <v>0</v>
      </c>
      <c r="AJ1690" s="6">
        <v>0</v>
      </c>
      <c r="AK1690" s="6">
        <v>0</v>
      </c>
      <c r="AL1690" s="6">
        <v>0</v>
      </c>
      <c r="AM1690" s="6">
        <v>0</v>
      </c>
      <c r="AP1690" s="55"/>
      <c r="AQ1690" s="55"/>
    </row>
    <row r="1691" spans="1:43" ht="45">
      <c r="A1691" s="2"/>
      <c r="B1691" s="38" t="s">
        <v>1372</v>
      </c>
      <c r="C1691" s="12" t="s">
        <v>984</v>
      </c>
      <c r="D1691" s="6">
        <v>0</v>
      </c>
      <c r="E1691" s="6">
        <v>0</v>
      </c>
      <c r="F1691" s="6">
        <v>0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0</v>
      </c>
      <c r="Q1691" s="6">
        <v>0</v>
      </c>
      <c r="R1691" s="6">
        <v>0</v>
      </c>
      <c r="S1691" s="6">
        <v>0</v>
      </c>
      <c r="T1691" s="6">
        <v>0</v>
      </c>
      <c r="U1691" s="6">
        <v>0</v>
      </c>
      <c r="V1691" s="6">
        <v>0</v>
      </c>
      <c r="W1691" s="6">
        <v>0</v>
      </c>
      <c r="X1691" s="6">
        <v>0</v>
      </c>
      <c r="Y1691" s="6">
        <v>0</v>
      </c>
      <c r="Z1691" s="6">
        <v>0</v>
      </c>
      <c r="AA1691" s="6">
        <v>0</v>
      </c>
      <c r="AB1691" s="6">
        <v>0</v>
      </c>
      <c r="AC1691" s="6">
        <v>0</v>
      </c>
      <c r="AD1691" s="6">
        <v>0</v>
      </c>
      <c r="AE1691" s="6">
        <v>0</v>
      </c>
      <c r="AF1691" s="6">
        <v>0</v>
      </c>
      <c r="AG1691" s="6">
        <v>0</v>
      </c>
      <c r="AH1691" s="6">
        <v>0</v>
      </c>
      <c r="AI1691" s="6">
        <v>0</v>
      </c>
      <c r="AJ1691" s="6">
        <v>0</v>
      </c>
      <c r="AK1691" s="6">
        <v>0</v>
      </c>
      <c r="AL1691" s="6">
        <v>0</v>
      </c>
      <c r="AM1691" s="6">
        <v>0</v>
      </c>
      <c r="AP1691" s="55"/>
      <c r="AQ1691" s="55"/>
    </row>
    <row r="1692" spans="1:43" ht="15.75">
      <c r="A1692" s="2"/>
      <c r="B1692" s="31" t="s">
        <v>852</v>
      </c>
      <c r="C1692" s="12" t="s">
        <v>984</v>
      </c>
      <c r="D1692" s="6">
        <v>1.26</v>
      </c>
      <c r="E1692" s="6">
        <v>0</v>
      </c>
      <c r="F1692" s="6">
        <v>0</v>
      </c>
      <c r="G1692" s="6">
        <v>0</v>
      </c>
      <c r="H1692" s="6">
        <v>0</v>
      </c>
      <c r="I1692" s="6">
        <v>0</v>
      </c>
      <c r="J1692" s="6">
        <v>0</v>
      </c>
      <c r="K1692" s="6">
        <v>0</v>
      </c>
      <c r="L1692" s="6">
        <v>0</v>
      </c>
      <c r="M1692" s="6">
        <v>0</v>
      </c>
      <c r="N1692" s="6">
        <v>0</v>
      </c>
      <c r="O1692" s="6">
        <v>0</v>
      </c>
      <c r="P1692" s="6">
        <v>0</v>
      </c>
      <c r="Q1692" s="6">
        <v>0</v>
      </c>
      <c r="R1692" s="6">
        <v>0</v>
      </c>
      <c r="S1692" s="6">
        <v>0</v>
      </c>
      <c r="T1692" s="6">
        <v>0</v>
      </c>
      <c r="U1692" s="6">
        <v>0</v>
      </c>
      <c r="V1692" s="6">
        <v>0</v>
      </c>
      <c r="W1692" s="6">
        <v>0</v>
      </c>
      <c r="X1692" s="6">
        <v>0</v>
      </c>
      <c r="Y1692" s="6">
        <v>0</v>
      </c>
      <c r="Z1692" s="6">
        <v>0</v>
      </c>
      <c r="AA1692" s="6">
        <v>0</v>
      </c>
      <c r="AB1692" s="6">
        <v>0</v>
      </c>
      <c r="AC1692" s="6">
        <v>0</v>
      </c>
      <c r="AD1692" s="6">
        <v>0</v>
      </c>
      <c r="AE1692" s="6">
        <v>0</v>
      </c>
      <c r="AF1692" s="6">
        <v>0</v>
      </c>
      <c r="AG1692" s="6">
        <v>0</v>
      </c>
      <c r="AH1692" s="6">
        <v>0</v>
      </c>
      <c r="AI1692" s="6">
        <v>0</v>
      </c>
      <c r="AJ1692" s="6">
        <v>0</v>
      </c>
      <c r="AK1692" s="6">
        <v>0</v>
      </c>
      <c r="AL1692" s="6">
        <v>0</v>
      </c>
      <c r="AM1692" s="6">
        <v>0</v>
      </c>
      <c r="AP1692" s="55"/>
      <c r="AQ1692" s="55"/>
    </row>
    <row r="1693" spans="1:43" ht="15.75">
      <c r="A1693" s="2"/>
      <c r="B1693" s="31" t="s">
        <v>853</v>
      </c>
      <c r="C1693" s="12" t="s">
        <v>984</v>
      </c>
      <c r="D1693" s="6">
        <v>0</v>
      </c>
      <c r="E1693" s="6">
        <v>0</v>
      </c>
      <c r="F1693" s="6">
        <v>0</v>
      </c>
      <c r="G1693" s="6">
        <v>0</v>
      </c>
      <c r="H1693" s="6">
        <v>0</v>
      </c>
      <c r="I1693" s="6">
        <v>0</v>
      </c>
      <c r="J1693" s="6">
        <v>1.4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  <c r="P1693" s="6">
        <v>0</v>
      </c>
      <c r="Q1693" s="6">
        <v>0</v>
      </c>
      <c r="R1693" s="6">
        <v>0</v>
      </c>
      <c r="S1693" s="6">
        <v>0</v>
      </c>
      <c r="T1693" s="6">
        <v>0</v>
      </c>
      <c r="U1693" s="6">
        <v>0</v>
      </c>
      <c r="V1693" s="6">
        <v>0</v>
      </c>
      <c r="W1693" s="6">
        <v>0</v>
      </c>
      <c r="X1693" s="6">
        <v>0</v>
      </c>
      <c r="Y1693" s="6">
        <v>0</v>
      </c>
      <c r="Z1693" s="6">
        <v>0</v>
      </c>
      <c r="AA1693" s="6">
        <v>0</v>
      </c>
      <c r="AB1693" s="6">
        <v>0</v>
      </c>
      <c r="AC1693" s="6">
        <v>0</v>
      </c>
      <c r="AD1693" s="6">
        <v>0</v>
      </c>
      <c r="AE1693" s="6">
        <v>0</v>
      </c>
      <c r="AF1693" s="6">
        <v>0</v>
      </c>
      <c r="AG1693" s="6">
        <v>0</v>
      </c>
      <c r="AH1693" s="6">
        <v>0</v>
      </c>
      <c r="AI1693" s="6">
        <v>0</v>
      </c>
      <c r="AJ1693" s="6">
        <v>0</v>
      </c>
      <c r="AK1693" s="6">
        <v>0</v>
      </c>
      <c r="AL1693" s="6">
        <v>0</v>
      </c>
      <c r="AM1693" s="6">
        <v>0</v>
      </c>
      <c r="AP1693" s="55"/>
      <c r="AQ1693" s="55"/>
    </row>
    <row r="1694" spans="1:43" ht="15.75">
      <c r="A1694" s="2"/>
      <c r="B1694" s="31" t="s">
        <v>854</v>
      </c>
      <c r="C1694" s="12" t="s">
        <v>984</v>
      </c>
      <c r="D1694" s="6">
        <v>0</v>
      </c>
      <c r="E1694" s="6">
        <v>0</v>
      </c>
      <c r="F1694" s="6">
        <v>0</v>
      </c>
      <c r="G1694" s="6">
        <v>0</v>
      </c>
      <c r="H1694" s="6">
        <v>0.3</v>
      </c>
      <c r="I1694" s="6">
        <v>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0</v>
      </c>
      <c r="Q1694" s="6">
        <v>0</v>
      </c>
      <c r="R1694" s="6">
        <v>0</v>
      </c>
      <c r="S1694" s="6">
        <v>0</v>
      </c>
      <c r="T1694" s="6">
        <v>0</v>
      </c>
      <c r="U1694" s="6">
        <v>0</v>
      </c>
      <c r="V1694" s="6">
        <v>0</v>
      </c>
      <c r="W1694" s="6">
        <v>0</v>
      </c>
      <c r="X1694" s="6">
        <v>0</v>
      </c>
      <c r="Y1694" s="6">
        <v>0</v>
      </c>
      <c r="Z1694" s="6">
        <v>0</v>
      </c>
      <c r="AA1694" s="6">
        <v>0</v>
      </c>
      <c r="AB1694" s="6">
        <v>0</v>
      </c>
      <c r="AC1694" s="6">
        <v>0</v>
      </c>
      <c r="AD1694" s="6">
        <v>0</v>
      </c>
      <c r="AE1694" s="6">
        <v>0</v>
      </c>
      <c r="AF1694" s="6">
        <v>0</v>
      </c>
      <c r="AG1694" s="6">
        <v>0</v>
      </c>
      <c r="AH1694" s="6">
        <v>0</v>
      </c>
      <c r="AI1694" s="6">
        <v>0</v>
      </c>
      <c r="AJ1694" s="6">
        <v>0</v>
      </c>
      <c r="AK1694" s="6">
        <v>0</v>
      </c>
      <c r="AL1694" s="6">
        <v>0</v>
      </c>
      <c r="AM1694" s="6">
        <v>0</v>
      </c>
      <c r="AP1694" s="55"/>
      <c r="AQ1694" s="55"/>
    </row>
    <row r="1695" spans="1:43" ht="15.75">
      <c r="A1695" s="2"/>
      <c r="B1695" s="32" t="s">
        <v>61</v>
      </c>
      <c r="C1695" s="12"/>
      <c r="D1695" s="6">
        <v>0</v>
      </c>
      <c r="E1695" s="6">
        <v>0</v>
      </c>
      <c r="F1695" s="6">
        <v>0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0</v>
      </c>
      <c r="Q1695" s="6">
        <v>0</v>
      </c>
      <c r="R1695" s="6">
        <v>0</v>
      </c>
      <c r="S1695" s="6">
        <v>0</v>
      </c>
      <c r="T1695" s="6">
        <v>0</v>
      </c>
      <c r="U1695" s="6">
        <v>0</v>
      </c>
      <c r="V1695" s="6">
        <v>0</v>
      </c>
      <c r="W1695" s="6">
        <v>0</v>
      </c>
      <c r="X1695" s="6">
        <v>0</v>
      </c>
      <c r="Y1695" s="6">
        <v>0</v>
      </c>
      <c r="Z1695" s="6">
        <v>0</v>
      </c>
      <c r="AA1695" s="6">
        <v>0</v>
      </c>
      <c r="AB1695" s="6">
        <v>0</v>
      </c>
      <c r="AC1695" s="6">
        <v>0</v>
      </c>
      <c r="AD1695" s="6">
        <v>0</v>
      </c>
      <c r="AE1695" s="6">
        <v>0</v>
      </c>
      <c r="AF1695" s="6">
        <v>0</v>
      </c>
      <c r="AG1695" s="6">
        <v>0</v>
      </c>
      <c r="AH1695" s="6">
        <v>0</v>
      </c>
      <c r="AI1695" s="6">
        <v>0</v>
      </c>
      <c r="AJ1695" s="6">
        <v>0</v>
      </c>
      <c r="AK1695" s="6">
        <v>0</v>
      </c>
      <c r="AL1695" s="6">
        <v>0</v>
      </c>
      <c r="AM1695" s="6">
        <v>0</v>
      </c>
      <c r="AP1695" s="55"/>
      <c r="AQ1695" s="55"/>
    </row>
    <row r="1696" spans="1:43" ht="45">
      <c r="A1696" s="2"/>
      <c r="B1696" s="38" t="s">
        <v>1373</v>
      </c>
      <c r="C1696" s="12" t="s">
        <v>984</v>
      </c>
      <c r="D1696" s="6">
        <v>0</v>
      </c>
      <c r="E1696" s="6">
        <v>0</v>
      </c>
      <c r="F1696" s="6">
        <v>0</v>
      </c>
      <c r="G1696" s="6">
        <v>0</v>
      </c>
      <c r="H1696" s="6">
        <v>0.33</v>
      </c>
      <c r="I1696" s="6">
        <v>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0</v>
      </c>
      <c r="Q1696" s="6">
        <v>0</v>
      </c>
      <c r="R1696" s="6">
        <v>0</v>
      </c>
      <c r="S1696" s="6">
        <v>0</v>
      </c>
      <c r="T1696" s="6">
        <v>0</v>
      </c>
      <c r="U1696" s="6">
        <v>0</v>
      </c>
      <c r="V1696" s="6">
        <v>0</v>
      </c>
      <c r="W1696" s="6">
        <v>0</v>
      </c>
      <c r="X1696" s="6">
        <v>0</v>
      </c>
      <c r="Y1696" s="6">
        <v>0</v>
      </c>
      <c r="Z1696" s="6">
        <v>0</v>
      </c>
      <c r="AA1696" s="6">
        <v>0</v>
      </c>
      <c r="AB1696" s="6">
        <v>0</v>
      </c>
      <c r="AC1696" s="6">
        <v>0</v>
      </c>
      <c r="AD1696" s="6">
        <v>0</v>
      </c>
      <c r="AE1696" s="6">
        <v>0</v>
      </c>
      <c r="AF1696" s="6">
        <v>0</v>
      </c>
      <c r="AG1696" s="6">
        <v>0</v>
      </c>
      <c r="AH1696" s="6">
        <v>0</v>
      </c>
      <c r="AI1696" s="6">
        <v>0</v>
      </c>
      <c r="AJ1696" s="6">
        <v>0</v>
      </c>
      <c r="AK1696" s="6">
        <v>0</v>
      </c>
      <c r="AL1696" s="6">
        <v>0</v>
      </c>
      <c r="AM1696" s="6">
        <v>0</v>
      </c>
      <c r="AP1696" s="55"/>
      <c r="AQ1696" s="55"/>
    </row>
    <row r="1697" spans="1:43" ht="15.75">
      <c r="A1697" s="2"/>
      <c r="B1697" s="32" t="s">
        <v>63</v>
      </c>
      <c r="C1697" s="12"/>
      <c r="D1697" s="6">
        <v>0</v>
      </c>
      <c r="E1697" s="6">
        <v>0</v>
      </c>
      <c r="F1697" s="6">
        <v>0</v>
      </c>
      <c r="G1697" s="6">
        <v>0</v>
      </c>
      <c r="H1697" s="6">
        <v>0</v>
      </c>
      <c r="I1697" s="6">
        <v>0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  <c r="P1697" s="6">
        <v>0</v>
      </c>
      <c r="Q1697" s="6">
        <v>0</v>
      </c>
      <c r="R1697" s="6">
        <v>0</v>
      </c>
      <c r="S1697" s="6">
        <v>0</v>
      </c>
      <c r="T1697" s="6">
        <v>0</v>
      </c>
      <c r="U1697" s="6">
        <v>0</v>
      </c>
      <c r="V1697" s="6">
        <v>0</v>
      </c>
      <c r="W1697" s="6">
        <v>0</v>
      </c>
      <c r="X1697" s="6">
        <v>0</v>
      </c>
      <c r="Y1697" s="6">
        <v>0</v>
      </c>
      <c r="Z1697" s="6">
        <v>0</v>
      </c>
      <c r="AA1697" s="6">
        <v>0</v>
      </c>
      <c r="AB1697" s="6">
        <v>0</v>
      </c>
      <c r="AC1697" s="6">
        <v>0</v>
      </c>
      <c r="AD1697" s="6">
        <v>0</v>
      </c>
      <c r="AE1697" s="6">
        <v>0</v>
      </c>
      <c r="AF1697" s="6">
        <v>0</v>
      </c>
      <c r="AG1697" s="6">
        <v>0</v>
      </c>
      <c r="AH1697" s="6">
        <v>0</v>
      </c>
      <c r="AI1697" s="6">
        <v>0</v>
      </c>
      <c r="AJ1697" s="6">
        <v>0</v>
      </c>
      <c r="AK1697" s="6">
        <v>0</v>
      </c>
      <c r="AL1697" s="6">
        <v>0</v>
      </c>
      <c r="AM1697" s="6">
        <v>0</v>
      </c>
      <c r="AP1697" s="55"/>
      <c r="AQ1697" s="55"/>
    </row>
    <row r="1698" spans="1:43" ht="45">
      <c r="A1698" s="2"/>
      <c r="B1698" s="38" t="s">
        <v>1374</v>
      </c>
      <c r="C1698" s="12" t="s">
        <v>984</v>
      </c>
      <c r="D1698" s="6">
        <v>0</v>
      </c>
      <c r="E1698" s="6">
        <v>0</v>
      </c>
      <c r="F1698" s="6">
        <v>0</v>
      </c>
      <c r="G1698" s="6">
        <v>0</v>
      </c>
      <c r="H1698" s="6">
        <v>0</v>
      </c>
      <c r="I1698" s="6">
        <v>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0</v>
      </c>
      <c r="Q1698" s="6">
        <v>0</v>
      </c>
      <c r="R1698" s="6">
        <v>0</v>
      </c>
      <c r="S1698" s="6">
        <v>0</v>
      </c>
      <c r="T1698" s="6">
        <v>0</v>
      </c>
      <c r="U1698" s="6">
        <v>0</v>
      </c>
      <c r="V1698" s="6">
        <v>0</v>
      </c>
      <c r="W1698" s="6">
        <v>0</v>
      </c>
      <c r="X1698" s="6">
        <v>0</v>
      </c>
      <c r="Y1698" s="6">
        <v>0</v>
      </c>
      <c r="Z1698" s="6">
        <v>0</v>
      </c>
      <c r="AA1698" s="6">
        <v>0</v>
      </c>
      <c r="AB1698" s="6">
        <v>0</v>
      </c>
      <c r="AC1698" s="6">
        <v>0</v>
      </c>
      <c r="AD1698" s="6">
        <v>0</v>
      </c>
      <c r="AE1698" s="6">
        <v>0</v>
      </c>
      <c r="AF1698" s="6">
        <v>0</v>
      </c>
      <c r="AG1698" s="6">
        <v>0</v>
      </c>
      <c r="AH1698" s="6">
        <v>0</v>
      </c>
      <c r="AI1698" s="6">
        <v>0</v>
      </c>
      <c r="AJ1698" s="6">
        <v>0</v>
      </c>
      <c r="AK1698" s="6">
        <v>0</v>
      </c>
      <c r="AL1698" s="6">
        <v>0</v>
      </c>
      <c r="AM1698" s="6">
        <v>0</v>
      </c>
      <c r="AP1698" s="55"/>
      <c r="AQ1698" s="55"/>
    </row>
    <row r="1699" spans="1:43" ht="15.75">
      <c r="A1699" s="2"/>
      <c r="B1699" s="31" t="s">
        <v>855</v>
      </c>
      <c r="C1699" s="12" t="s">
        <v>984</v>
      </c>
      <c r="D1699" s="6">
        <v>0</v>
      </c>
      <c r="E1699" s="6">
        <v>0</v>
      </c>
      <c r="F1699" s="6">
        <v>0.16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0</v>
      </c>
      <c r="Q1699" s="6">
        <v>0</v>
      </c>
      <c r="R1699" s="6">
        <v>0</v>
      </c>
      <c r="S1699" s="6">
        <v>0</v>
      </c>
      <c r="T1699" s="6">
        <v>0</v>
      </c>
      <c r="U1699" s="6">
        <v>0</v>
      </c>
      <c r="V1699" s="6">
        <v>0</v>
      </c>
      <c r="W1699" s="6">
        <v>0</v>
      </c>
      <c r="X1699" s="6">
        <v>0</v>
      </c>
      <c r="Y1699" s="6">
        <v>0</v>
      </c>
      <c r="Z1699" s="6">
        <v>0</v>
      </c>
      <c r="AA1699" s="6">
        <v>0</v>
      </c>
      <c r="AB1699" s="6">
        <v>0</v>
      </c>
      <c r="AC1699" s="6">
        <v>0</v>
      </c>
      <c r="AD1699" s="6">
        <v>0</v>
      </c>
      <c r="AE1699" s="6">
        <v>0</v>
      </c>
      <c r="AF1699" s="6">
        <v>0</v>
      </c>
      <c r="AG1699" s="6">
        <v>0</v>
      </c>
      <c r="AH1699" s="6">
        <v>0</v>
      </c>
      <c r="AI1699" s="6">
        <v>0</v>
      </c>
      <c r="AJ1699" s="6">
        <v>0</v>
      </c>
      <c r="AK1699" s="6">
        <v>0</v>
      </c>
      <c r="AL1699" s="6">
        <v>0</v>
      </c>
      <c r="AM1699" s="6">
        <v>0</v>
      </c>
      <c r="AP1699" s="55"/>
      <c r="AQ1699" s="55"/>
    </row>
    <row r="1700" spans="1:43" ht="15.75">
      <c r="A1700" s="2"/>
      <c r="B1700" s="31" t="s">
        <v>856</v>
      </c>
      <c r="C1700" s="12" t="s">
        <v>984</v>
      </c>
      <c r="D1700" s="6">
        <v>0</v>
      </c>
      <c r="E1700" s="6">
        <v>0</v>
      </c>
      <c r="F1700" s="6">
        <v>0</v>
      </c>
      <c r="G1700" s="6">
        <v>0</v>
      </c>
      <c r="H1700" s="6">
        <v>0.4</v>
      </c>
      <c r="I1700" s="6">
        <v>0</v>
      </c>
      <c r="J1700" s="6">
        <v>0</v>
      </c>
      <c r="K1700" s="6">
        <v>0</v>
      </c>
      <c r="L1700" s="6">
        <v>0</v>
      </c>
      <c r="M1700" s="6">
        <v>0</v>
      </c>
      <c r="N1700" s="6">
        <v>0</v>
      </c>
      <c r="O1700" s="6">
        <v>0</v>
      </c>
      <c r="P1700" s="6">
        <v>0</v>
      </c>
      <c r="Q1700" s="6">
        <v>0</v>
      </c>
      <c r="R1700" s="6">
        <v>0</v>
      </c>
      <c r="S1700" s="6">
        <v>0</v>
      </c>
      <c r="T1700" s="6">
        <v>0</v>
      </c>
      <c r="U1700" s="6">
        <v>0</v>
      </c>
      <c r="V1700" s="6">
        <v>0</v>
      </c>
      <c r="W1700" s="6">
        <v>0</v>
      </c>
      <c r="X1700" s="6">
        <v>0</v>
      </c>
      <c r="Y1700" s="6">
        <v>0</v>
      </c>
      <c r="Z1700" s="6">
        <v>0</v>
      </c>
      <c r="AA1700" s="6">
        <v>0</v>
      </c>
      <c r="AB1700" s="6">
        <v>0</v>
      </c>
      <c r="AC1700" s="6">
        <v>0</v>
      </c>
      <c r="AD1700" s="6">
        <v>0</v>
      </c>
      <c r="AE1700" s="6">
        <v>0</v>
      </c>
      <c r="AF1700" s="6">
        <v>0</v>
      </c>
      <c r="AG1700" s="6">
        <v>0</v>
      </c>
      <c r="AH1700" s="6">
        <v>0</v>
      </c>
      <c r="AI1700" s="6">
        <v>0</v>
      </c>
      <c r="AJ1700" s="6">
        <v>0</v>
      </c>
      <c r="AK1700" s="6">
        <v>0</v>
      </c>
      <c r="AL1700" s="6">
        <v>0</v>
      </c>
      <c r="AM1700" s="6">
        <v>0</v>
      </c>
      <c r="AP1700" s="55"/>
      <c r="AQ1700" s="55"/>
    </row>
    <row r="1701" spans="1:43" ht="15.75">
      <c r="A1701" s="2"/>
      <c r="B1701" s="32" t="s">
        <v>198</v>
      </c>
      <c r="C1701" s="12"/>
      <c r="D1701" s="6">
        <v>0</v>
      </c>
      <c r="E1701" s="6">
        <v>0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0</v>
      </c>
      <c r="Q1701" s="6">
        <v>0</v>
      </c>
      <c r="R1701" s="6">
        <v>0</v>
      </c>
      <c r="S1701" s="6">
        <v>0</v>
      </c>
      <c r="T1701" s="6">
        <v>0</v>
      </c>
      <c r="U1701" s="6">
        <v>0</v>
      </c>
      <c r="V1701" s="6">
        <v>0</v>
      </c>
      <c r="W1701" s="6">
        <v>0</v>
      </c>
      <c r="X1701" s="6">
        <v>0</v>
      </c>
      <c r="Y1701" s="6">
        <v>0</v>
      </c>
      <c r="Z1701" s="6">
        <v>0</v>
      </c>
      <c r="AA1701" s="6">
        <v>0</v>
      </c>
      <c r="AB1701" s="6">
        <v>0</v>
      </c>
      <c r="AC1701" s="6">
        <v>0</v>
      </c>
      <c r="AD1701" s="6">
        <v>0</v>
      </c>
      <c r="AE1701" s="6">
        <v>0</v>
      </c>
      <c r="AF1701" s="6">
        <v>0</v>
      </c>
      <c r="AG1701" s="6">
        <v>0</v>
      </c>
      <c r="AH1701" s="6">
        <v>0</v>
      </c>
      <c r="AI1701" s="6">
        <v>0</v>
      </c>
      <c r="AJ1701" s="6">
        <v>0</v>
      </c>
      <c r="AK1701" s="6">
        <v>0</v>
      </c>
      <c r="AL1701" s="6">
        <v>0</v>
      </c>
      <c r="AM1701" s="6">
        <v>0</v>
      </c>
      <c r="AP1701" s="55"/>
      <c r="AQ1701" s="55"/>
    </row>
    <row r="1702" spans="1:43" ht="15.75">
      <c r="A1702" s="2"/>
      <c r="B1702" s="32" t="s">
        <v>195</v>
      </c>
      <c r="C1702" s="12"/>
      <c r="D1702" s="6">
        <v>0</v>
      </c>
      <c r="E1702" s="6">
        <v>0</v>
      </c>
      <c r="F1702" s="6">
        <v>0</v>
      </c>
      <c r="G1702" s="6">
        <v>0</v>
      </c>
      <c r="H1702" s="6">
        <v>0</v>
      </c>
      <c r="I1702" s="6">
        <v>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0</v>
      </c>
      <c r="Q1702" s="6">
        <v>0</v>
      </c>
      <c r="R1702" s="6">
        <v>0</v>
      </c>
      <c r="S1702" s="6">
        <v>0</v>
      </c>
      <c r="T1702" s="6">
        <v>0</v>
      </c>
      <c r="U1702" s="6">
        <v>0</v>
      </c>
      <c r="V1702" s="6">
        <v>0</v>
      </c>
      <c r="W1702" s="6">
        <v>0</v>
      </c>
      <c r="X1702" s="6">
        <v>0</v>
      </c>
      <c r="Y1702" s="6">
        <v>0</v>
      </c>
      <c r="Z1702" s="6">
        <v>0</v>
      </c>
      <c r="AA1702" s="6">
        <v>0</v>
      </c>
      <c r="AB1702" s="6">
        <v>0</v>
      </c>
      <c r="AC1702" s="6">
        <v>0</v>
      </c>
      <c r="AD1702" s="6">
        <v>0</v>
      </c>
      <c r="AE1702" s="6">
        <v>0</v>
      </c>
      <c r="AF1702" s="6">
        <v>0</v>
      </c>
      <c r="AG1702" s="6">
        <v>0</v>
      </c>
      <c r="AH1702" s="6">
        <v>0</v>
      </c>
      <c r="AI1702" s="6">
        <v>0</v>
      </c>
      <c r="AJ1702" s="6">
        <v>0</v>
      </c>
      <c r="AK1702" s="6">
        <v>0</v>
      </c>
      <c r="AL1702" s="6">
        <v>0</v>
      </c>
      <c r="AM1702" s="6">
        <v>0</v>
      </c>
      <c r="AP1702" s="55"/>
      <c r="AQ1702" s="55"/>
    </row>
    <row r="1703" spans="1:43" ht="92.25" customHeight="1">
      <c r="A1703" s="2"/>
      <c r="B1703" s="38" t="s">
        <v>1375</v>
      </c>
      <c r="C1703" s="12" t="s">
        <v>985</v>
      </c>
      <c r="D1703" s="6">
        <v>0</v>
      </c>
      <c r="E1703" s="6">
        <v>0</v>
      </c>
      <c r="F1703" s="6">
        <v>0</v>
      </c>
      <c r="G1703" s="6">
        <v>0</v>
      </c>
      <c r="H1703" s="6">
        <v>0.93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0</v>
      </c>
      <c r="Q1703" s="6">
        <v>0</v>
      </c>
      <c r="R1703" s="6">
        <v>0</v>
      </c>
      <c r="S1703" s="6">
        <v>0</v>
      </c>
      <c r="T1703" s="6">
        <v>0</v>
      </c>
      <c r="U1703" s="6">
        <v>0</v>
      </c>
      <c r="V1703" s="6">
        <v>0</v>
      </c>
      <c r="W1703" s="6">
        <v>0</v>
      </c>
      <c r="X1703" s="6">
        <v>0</v>
      </c>
      <c r="Y1703" s="6">
        <v>0</v>
      </c>
      <c r="Z1703" s="6">
        <v>0</v>
      </c>
      <c r="AA1703" s="6">
        <v>0</v>
      </c>
      <c r="AB1703" s="6">
        <v>0</v>
      </c>
      <c r="AC1703" s="6">
        <v>0</v>
      </c>
      <c r="AD1703" s="6">
        <v>0</v>
      </c>
      <c r="AE1703" s="6">
        <v>0</v>
      </c>
      <c r="AF1703" s="6">
        <v>0</v>
      </c>
      <c r="AG1703" s="6">
        <v>0</v>
      </c>
      <c r="AH1703" s="6">
        <v>0</v>
      </c>
      <c r="AI1703" s="6">
        <v>0</v>
      </c>
      <c r="AJ1703" s="6">
        <v>0</v>
      </c>
      <c r="AK1703" s="6">
        <v>0</v>
      </c>
      <c r="AL1703" s="6">
        <v>0</v>
      </c>
      <c r="AM1703" s="6">
        <v>0</v>
      </c>
      <c r="AP1703" s="55"/>
      <c r="AQ1703" s="55"/>
    </row>
    <row r="1704" spans="1:43" ht="87.75" customHeight="1">
      <c r="A1704" s="2"/>
      <c r="B1704" s="38" t="s">
        <v>1376</v>
      </c>
      <c r="C1704" s="12" t="s">
        <v>985</v>
      </c>
      <c r="D1704" s="6">
        <v>0</v>
      </c>
      <c r="E1704" s="6">
        <v>0</v>
      </c>
      <c r="F1704" s="6">
        <v>0</v>
      </c>
      <c r="G1704" s="6">
        <v>0</v>
      </c>
      <c r="H1704" s="6">
        <v>1.55</v>
      </c>
      <c r="I1704" s="6">
        <v>0</v>
      </c>
      <c r="J1704" s="6">
        <v>0</v>
      </c>
      <c r="K1704" s="6">
        <v>0</v>
      </c>
      <c r="L1704" s="6">
        <v>0</v>
      </c>
      <c r="M1704" s="6">
        <v>0</v>
      </c>
      <c r="N1704" s="6">
        <v>0</v>
      </c>
      <c r="O1704" s="6">
        <v>0</v>
      </c>
      <c r="P1704" s="6">
        <v>0</v>
      </c>
      <c r="Q1704" s="6">
        <v>0</v>
      </c>
      <c r="R1704" s="6">
        <v>0</v>
      </c>
      <c r="S1704" s="6">
        <v>0</v>
      </c>
      <c r="T1704" s="6">
        <v>0</v>
      </c>
      <c r="U1704" s="6">
        <v>0</v>
      </c>
      <c r="V1704" s="6">
        <v>0</v>
      </c>
      <c r="W1704" s="6">
        <v>0</v>
      </c>
      <c r="X1704" s="6">
        <v>0</v>
      </c>
      <c r="Y1704" s="6">
        <v>0</v>
      </c>
      <c r="Z1704" s="6">
        <v>0</v>
      </c>
      <c r="AA1704" s="6">
        <v>0</v>
      </c>
      <c r="AB1704" s="6">
        <v>0</v>
      </c>
      <c r="AC1704" s="6">
        <v>0</v>
      </c>
      <c r="AD1704" s="6">
        <v>0</v>
      </c>
      <c r="AE1704" s="6">
        <v>0</v>
      </c>
      <c r="AF1704" s="6">
        <v>0</v>
      </c>
      <c r="AG1704" s="6">
        <v>0</v>
      </c>
      <c r="AH1704" s="6">
        <v>0</v>
      </c>
      <c r="AI1704" s="6">
        <v>0</v>
      </c>
      <c r="AJ1704" s="6">
        <v>0</v>
      </c>
      <c r="AK1704" s="6">
        <v>0</v>
      </c>
      <c r="AL1704" s="6">
        <v>0</v>
      </c>
      <c r="AM1704" s="6">
        <v>0</v>
      </c>
      <c r="AP1704" s="55"/>
      <c r="AQ1704" s="55"/>
    </row>
    <row r="1705" spans="1:43" ht="15.75">
      <c r="A1705" s="2"/>
      <c r="B1705" s="32" t="s">
        <v>193</v>
      </c>
      <c r="C1705" s="12"/>
      <c r="D1705" s="6">
        <v>0</v>
      </c>
      <c r="E1705" s="6">
        <v>0</v>
      </c>
      <c r="F1705" s="6">
        <v>0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  <c r="P1705" s="6">
        <v>0</v>
      </c>
      <c r="Q1705" s="6">
        <v>0</v>
      </c>
      <c r="R1705" s="6">
        <v>0</v>
      </c>
      <c r="S1705" s="6">
        <v>0</v>
      </c>
      <c r="T1705" s="6">
        <v>0</v>
      </c>
      <c r="U1705" s="6">
        <v>0</v>
      </c>
      <c r="V1705" s="6">
        <v>0</v>
      </c>
      <c r="W1705" s="6">
        <v>0</v>
      </c>
      <c r="X1705" s="6">
        <v>0</v>
      </c>
      <c r="Y1705" s="6">
        <v>0</v>
      </c>
      <c r="Z1705" s="6">
        <v>0</v>
      </c>
      <c r="AA1705" s="6">
        <v>0</v>
      </c>
      <c r="AB1705" s="6">
        <v>0</v>
      </c>
      <c r="AC1705" s="6">
        <v>0</v>
      </c>
      <c r="AD1705" s="6">
        <v>0</v>
      </c>
      <c r="AE1705" s="6">
        <v>0</v>
      </c>
      <c r="AF1705" s="6">
        <v>0</v>
      </c>
      <c r="AG1705" s="6">
        <v>0</v>
      </c>
      <c r="AH1705" s="6">
        <v>0</v>
      </c>
      <c r="AI1705" s="6">
        <v>0</v>
      </c>
      <c r="AJ1705" s="6">
        <v>0</v>
      </c>
      <c r="AK1705" s="6">
        <v>0</v>
      </c>
      <c r="AL1705" s="6">
        <v>0</v>
      </c>
      <c r="AM1705" s="6">
        <v>0</v>
      </c>
      <c r="AP1705" s="55"/>
      <c r="AQ1705" s="55"/>
    </row>
    <row r="1706" spans="1:43" ht="45">
      <c r="A1706" s="2"/>
      <c r="B1706" s="38" t="s">
        <v>1377</v>
      </c>
      <c r="C1706" s="12" t="s">
        <v>985</v>
      </c>
      <c r="D1706" s="6">
        <v>0</v>
      </c>
      <c r="E1706" s="6">
        <v>0</v>
      </c>
      <c r="F1706" s="6">
        <v>0</v>
      </c>
      <c r="G1706" s="6">
        <v>0</v>
      </c>
      <c r="H1706" s="6">
        <v>0</v>
      </c>
      <c r="I1706" s="6">
        <v>0</v>
      </c>
      <c r="J1706" s="6">
        <v>1.65</v>
      </c>
      <c r="K1706" s="6">
        <v>0</v>
      </c>
      <c r="L1706" s="6">
        <v>0</v>
      </c>
      <c r="M1706" s="6">
        <v>0</v>
      </c>
      <c r="N1706" s="6">
        <v>0</v>
      </c>
      <c r="O1706" s="6">
        <v>0</v>
      </c>
      <c r="P1706" s="6">
        <v>0</v>
      </c>
      <c r="Q1706" s="6">
        <v>0</v>
      </c>
      <c r="R1706" s="6">
        <v>0</v>
      </c>
      <c r="S1706" s="6">
        <v>0</v>
      </c>
      <c r="T1706" s="6">
        <v>0</v>
      </c>
      <c r="U1706" s="6">
        <v>0</v>
      </c>
      <c r="V1706" s="6">
        <v>0</v>
      </c>
      <c r="W1706" s="6">
        <v>0</v>
      </c>
      <c r="X1706" s="6">
        <v>0</v>
      </c>
      <c r="Y1706" s="6">
        <v>0</v>
      </c>
      <c r="Z1706" s="6">
        <v>0</v>
      </c>
      <c r="AA1706" s="6">
        <v>0</v>
      </c>
      <c r="AB1706" s="6">
        <v>0</v>
      </c>
      <c r="AC1706" s="6">
        <v>0</v>
      </c>
      <c r="AD1706" s="6">
        <v>0</v>
      </c>
      <c r="AE1706" s="6">
        <v>0</v>
      </c>
      <c r="AF1706" s="6">
        <v>0</v>
      </c>
      <c r="AG1706" s="6">
        <v>0</v>
      </c>
      <c r="AH1706" s="6">
        <v>0</v>
      </c>
      <c r="AI1706" s="6">
        <v>0</v>
      </c>
      <c r="AJ1706" s="6">
        <v>0</v>
      </c>
      <c r="AK1706" s="6">
        <v>0</v>
      </c>
      <c r="AL1706" s="6">
        <v>0</v>
      </c>
      <c r="AM1706" s="6">
        <v>0</v>
      </c>
      <c r="AP1706" s="55"/>
      <c r="AQ1706" s="55"/>
    </row>
    <row r="1707" spans="1:43" ht="15.75">
      <c r="A1707" s="2"/>
      <c r="B1707" s="32" t="s">
        <v>69</v>
      </c>
      <c r="C1707" s="12"/>
      <c r="D1707" s="6">
        <v>0</v>
      </c>
      <c r="E1707" s="6">
        <v>0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  <c r="P1707" s="6">
        <v>0</v>
      </c>
      <c r="Q1707" s="6">
        <v>0</v>
      </c>
      <c r="R1707" s="6">
        <v>0</v>
      </c>
      <c r="S1707" s="6">
        <v>0</v>
      </c>
      <c r="T1707" s="6">
        <v>0</v>
      </c>
      <c r="U1707" s="6">
        <v>0</v>
      </c>
      <c r="V1707" s="6">
        <v>0</v>
      </c>
      <c r="W1707" s="6">
        <v>0</v>
      </c>
      <c r="X1707" s="6">
        <v>0</v>
      </c>
      <c r="Y1707" s="6">
        <v>0</v>
      </c>
      <c r="Z1707" s="6">
        <v>0</v>
      </c>
      <c r="AA1707" s="6">
        <v>0</v>
      </c>
      <c r="AB1707" s="6">
        <v>0</v>
      </c>
      <c r="AC1707" s="6">
        <v>0</v>
      </c>
      <c r="AD1707" s="6">
        <v>0</v>
      </c>
      <c r="AE1707" s="6">
        <v>0</v>
      </c>
      <c r="AF1707" s="6">
        <v>0</v>
      </c>
      <c r="AG1707" s="6">
        <v>0</v>
      </c>
      <c r="AH1707" s="6">
        <v>0</v>
      </c>
      <c r="AI1707" s="6">
        <v>0</v>
      </c>
      <c r="AJ1707" s="6">
        <v>0</v>
      </c>
      <c r="AK1707" s="6">
        <v>0</v>
      </c>
      <c r="AL1707" s="6">
        <v>0</v>
      </c>
      <c r="AM1707" s="6">
        <v>0</v>
      </c>
      <c r="AP1707" s="55"/>
      <c r="AQ1707" s="55"/>
    </row>
    <row r="1708" spans="1:43" ht="45">
      <c r="A1708" s="2"/>
      <c r="B1708" s="38" t="s">
        <v>1378</v>
      </c>
      <c r="C1708" s="12" t="s">
        <v>985</v>
      </c>
      <c r="D1708" s="6">
        <v>0</v>
      </c>
      <c r="E1708" s="6">
        <v>0</v>
      </c>
      <c r="F1708" s="6">
        <v>0</v>
      </c>
      <c r="G1708" s="6">
        <v>0</v>
      </c>
      <c r="H1708" s="6">
        <v>0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0</v>
      </c>
      <c r="Q1708" s="6">
        <v>0</v>
      </c>
      <c r="R1708" s="6">
        <v>0</v>
      </c>
      <c r="S1708" s="6">
        <v>0</v>
      </c>
      <c r="T1708" s="6">
        <v>0</v>
      </c>
      <c r="U1708" s="6">
        <v>0</v>
      </c>
      <c r="V1708" s="6">
        <v>0</v>
      </c>
      <c r="W1708" s="6">
        <v>0</v>
      </c>
      <c r="X1708" s="6">
        <v>0</v>
      </c>
      <c r="Y1708" s="6">
        <v>0</v>
      </c>
      <c r="Z1708" s="6">
        <v>0</v>
      </c>
      <c r="AA1708" s="6">
        <v>0</v>
      </c>
      <c r="AB1708" s="6">
        <v>0</v>
      </c>
      <c r="AC1708" s="6">
        <v>0</v>
      </c>
      <c r="AD1708" s="6">
        <v>0</v>
      </c>
      <c r="AE1708" s="6">
        <v>0</v>
      </c>
      <c r="AF1708" s="6">
        <v>0</v>
      </c>
      <c r="AG1708" s="6">
        <v>0</v>
      </c>
      <c r="AH1708" s="6">
        <v>0</v>
      </c>
      <c r="AI1708" s="6">
        <v>0</v>
      </c>
      <c r="AJ1708" s="6">
        <v>0</v>
      </c>
      <c r="AK1708" s="6">
        <v>0</v>
      </c>
      <c r="AL1708" s="6">
        <v>0</v>
      </c>
      <c r="AM1708" s="6">
        <v>0</v>
      </c>
      <c r="AP1708" s="55"/>
      <c r="AQ1708" s="55"/>
    </row>
    <row r="1709" spans="1:43" ht="15.75">
      <c r="A1709" s="2"/>
      <c r="B1709" s="31" t="s">
        <v>848</v>
      </c>
      <c r="C1709" s="12" t="s">
        <v>985</v>
      </c>
      <c r="D1709" s="6">
        <v>0</v>
      </c>
      <c r="E1709" s="6">
        <v>0</v>
      </c>
      <c r="F1709" s="6">
        <v>0.16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  <c r="P1709" s="6">
        <v>0</v>
      </c>
      <c r="Q1709" s="6">
        <v>0</v>
      </c>
      <c r="R1709" s="6">
        <v>0</v>
      </c>
      <c r="S1709" s="6">
        <v>0</v>
      </c>
      <c r="T1709" s="6">
        <v>0</v>
      </c>
      <c r="U1709" s="6">
        <v>0</v>
      </c>
      <c r="V1709" s="6">
        <v>0</v>
      </c>
      <c r="W1709" s="6">
        <v>0</v>
      </c>
      <c r="X1709" s="6">
        <v>0</v>
      </c>
      <c r="Y1709" s="6">
        <v>0</v>
      </c>
      <c r="Z1709" s="6">
        <v>0</v>
      </c>
      <c r="AA1709" s="6">
        <v>0</v>
      </c>
      <c r="AB1709" s="6">
        <v>0</v>
      </c>
      <c r="AC1709" s="6">
        <v>0</v>
      </c>
      <c r="AD1709" s="6">
        <v>0</v>
      </c>
      <c r="AE1709" s="6">
        <v>0</v>
      </c>
      <c r="AF1709" s="6">
        <v>0</v>
      </c>
      <c r="AG1709" s="6">
        <v>0</v>
      </c>
      <c r="AH1709" s="6">
        <v>0</v>
      </c>
      <c r="AI1709" s="6">
        <v>0</v>
      </c>
      <c r="AJ1709" s="6">
        <v>0</v>
      </c>
      <c r="AK1709" s="6">
        <v>0</v>
      </c>
      <c r="AL1709" s="6">
        <v>0</v>
      </c>
      <c r="AM1709" s="6">
        <v>0</v>
      </c>
      <c r="AP1709" s="55"/>
      <c r="AQ1709" s="55"/>
    </row>
    <row r="1710" spans="1:43" ht="15.75">
      <c r="A1710" s="9"/>
      <c r="B1710" s="31" t="s">
        <v>857</v>
      </c>
      <c r="C1710" s="12" t="s">
        <v>985</v>
      </c>
      <c r="D1710" s="6">
        <v>0</v>
      </c>
      <c r="E1710" s="6">
        <v>0</v>
      </c>
      <c r="F1710" s="6">
        <v>0</v>
      </c>
      <c r="G1710" s="6">
        <v>0</v>
      </c>
      <c r="H1710" s="6">
        <v>0</v>
      </c>
      <c r="I1710" s="6">
        <v>0</v>
      </c>
      <c r="J1710" s="6">
        <v>0.2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  <c r="S1710" s="6">
        <v>0</v>
      </c>
      <c r="T1710" s="6">
        <v>0</v>
      </c>
      <c r="U1710" s="6">
        <v>0</v>
      </c>
      <c r="V1710" s="6">
        <v>0</v>
      </c>
      <c r="W1710" s="6">
        <v>0</v>
      </c>
      <c r="X1710" s="6">
        <v>0</v>
      </c>
      <c r="Y1710" s="6">
        <v>0</v>
      </c>
      <c r="Z1710" s="6">
        <v>0</v>
      </c>
      <c r="AA1710" s="6">
        <v>0</v>
      </c>
      <c r="AB1710" s="6">
        <v>0</v>
      </c>
      <c r="AC1710" s="6">
        <v>0</v>
      </c>
      <c r="AD1710" s="6">
        <v>0</v>
      </c>
      <c r="AE1710" s="6">
        <v>0</v>
      </c>
      <c r="AF1710" s="6">
        <v>0</v>
      </c>
      <c r="AG1710" s="6">
        <v>0</v>
      </c>
      <c r="AH1710" s="6">
        <v>0</v>
      </c>
      <c r="AI1710" s="6">
        <v>0</v>
      </c>
      <c r="AJ1710" s="6">
        <v>0</v>
      </c>
      <c r="AK1710" s="6">
        <v>0</v>
      </c>
      <c r="AL1710" s="6">
        <v>0</v>
      </c>
      <c r="AM1710" s="6">
        <v>0</v>
      </c>
      <c r="AP1710" s="55"/>
      <c r="AQ1710" s="55"/>
    </row>
    <row r="1711" spans="1:43" ht="45">
      <c r="A1711" s="9"/>
      <c r="B1711" s="38" t="s">
        <v>1379</v>
      </c>
      <c r="C1711" s="12" t="s">
        <v>985</v>
      </c>
      <c r="D1711" s="6">
        <v>0</v>
      </c>
      <c r="E1711" s="6">
        <v>0</v>
      </c>
      <c r="F1711" s="6">
        <v>0</v>
      </c>
      <c r="G1711" s="6">
        <v>0</v>
      </c>
      <c r="H1711" s="6">
        <v>0.17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0</v>
      </c>
      <c r="Q1711" s="6">
        <v>0</v>
      </c>
      <c r="R1711" s="6">
        <v>0</v>
      </c>
      <c r="S1711" s="6">
        <v>0</v>
      </c>
      <c r="T1711" s="6">
        <v>0</v>
      </c>
      <c r="U1711" s="6">
        <v>0</v>
      </c>
      <c r="V1711" s="6">
        <v>0</v>
      </c>
      <c r="W1711" s="6">
        <v>0</v>
      </c>
      <c r="X1711" s="6">
        <v>0</v>
      </c>
      <c r="Y1711" s="6">
        <v>0</v>
      </c>
      <c r="Z1711" s="6">
        <v>0</v>
      </c>
      <c r="AA1711" s="6">
        <v>0</v>
      </c>
      <c r="AB1711" s="6">
        <v>0</v>
      </c>
      <c r="AC1711" s="6">
        <v>0</v>
      </c>
      <c r="AD1711" s="6">
        <v>0</v>
      </c>
      <c r="AE1711" s="6">
        <v>0</v>
      </c>
      <c r="AF1711" s="6">
        <v>0</v>
      </c>
      <c r="AG1711" s="6">
        <v>0</v>
      </c>
      <c r="AH1711" s="6">
        <v>0</v>
      </c>
      <c r="AI1711" s="6">
        <v>0</v>
      </c>
      <c r="AJ1711" s="6">
        <v>0</v>
      </c>
      <c r="AK1711" s="6">
        <v>0</v>
      </c>
      <c r="AL1711" s="6">
        <v>0</v>
      </c>
      <c r="AM1711" s="6">
        <v>0</v>
      </c>
      <c r="AP1711" s="55"/>
      <c r="AQ1711" s="55"/>
    </row>
    <row r="1712" spans="1:43" ht="45">
      <c r="A1712" s="2"/>
      <c r="B1712" s="38" t="s">
        <v>1380</v>
      </c>
      <c r="C1712" s="12" t="s">
        <v>985</v>
      </c>
      <c r="D1712" s="6">
        <v>0</v>
      </c>
      <c r="E1712" s="6">
        <v>0</v>
      </c>
      <c r="F1712" s="6">
        <v>0</v>
      </c>
      <c r="G1712" s="6">
        <v>0</v>
      </c>
      <c r="H1712" s="6">
        <v>0.32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  <c r="S1712" s="6">
        <v>0</v>
      </c>
      <c r="T1712" s="6">
        <v>0</v>
      </c>
      <c r="U1712" s="6">
        <v>0</v>
      </c>
      <c r="V1712" s="6">
        <v>0</v>
      </c>
      <c r="W1712" s="6">
        <v>0</v>
      </c>
      <c r="X1712" s="6">
        <v>0</v>
      </c>
      <c r="Y1712" s="6">
        <v>0</v>
      </c>
      <c r="Z1712" s="6">
        <v>0</v>
      </c>
      <c r="AA1712" s="6">
        <v>0</v>
      </c>
      <c r="AB1712" s="6">
        <v>0</v>
      </c>
      <c r="AC1712" s="6">
        <v>0</v>
      </c>
      <c r="AD1712" s="6">
        <v>0</v>
      </c>
      <c r="AE1712" s="6">
        <v>0</v>
      </c>
      <c r="AF1712" s="6">
        <v>0</v>
      </c>
      <c r="AG1712" s="6">
        <v>0</v>
      </c>
      <c r="AH1712" s="6">
        <v>0</v>
      </c>
      <c r="AI1712" s="6">
        <v>0</v>
      </c>
      <c r="AJ1712" s="6">
        <v>0</v>
      </c>
      <c r="AK1712" s="6">
        <v>0</v>
      </c>
      <c r="AL1712" s="6">
        <v>0</v>
      </c>
      <c r="AM1712" s="6">
        <v>0</v>
      </c>
      <c r="AP1712" s="55"/>
      <c r="AQ1712" s="55"/>
    </row>
    <row r="1713" spans="1:43" ht="15.75">
      <c r="A1713" s="9"/>
      <c r="B1713" s="32" t="s">
        <v>61</v>
      </c>
      <c r="C1713" s="12"/>
      <c r="D1713" s="6">
        <v>0</v>
      </c>
      <c r="E1713" s="6">
        <v>0</v>
      </c>
      <c r="F1713" s="6">
        <v>0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  <c r="P1713" s="6">
        <v>0</v>
      </c>
      <c r="Q1713" s="6">
        <v>0</v>
      </c>
      <c r="R1713" s="6">
        <v>0</v>
      </c>
      <c r="S1713" s="6">
        <v>0</v>
      </c>
      <c r="T1713" s="6">
        <v>0</v>
      </c>
      <c r="U1713" s="6">
        <v>0</v>
      </c>
      <c r="V1713" s="6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0</v>
      </c>
      <c r="AB1713" s="6">
        <v>0</v>
      </c>
      <c r="AC1713" s="6">
        <v>0</v>
      </c>
      <c r="AD1713" s="6">
        <v>0</v>
      </c>
      <c r="AE1713" s="6">
        <v>0</v>
      </c>
      <c r="AF1713" s="6">
        <v>0</v>
      </c>
      <c r="AG1713" s="6">
        <v>0</v>
      </c>
      <c r="AH1713" s="6">
        <v>0</v>
      </c>
      <c r="AI1713" s="6">
        <v>0</v>
      </c>
      <c r="AJ1713" s="6">
        <v>0</v>
      </c>
      <c r="AK1713" s="6">
        <v>0</v>
      </c>
      <c r="AL1713" s="6">
        <v>0</v>
      </c>
      <c r="AM1713" s="6">
        <v>0</v>
      </c>
      <c r="AP1713" s="55"/>
      <c r="AQ1713" s="55"/>
    </row>
    <row r="1714" spans="1:43" ht="45">
      <c r="A1714" s="9"/>
      <c r="B1714" s="38" t="s">
        <v>1381</v>
      </c>
      <c r="C1714" s="12" t="s">
        <v>985</v>
      </c>
      <c r="D1714" s="6">
        <v>0</v>
      </c>
      <c r="E1714" s="6">
        <v>0</v>
      </c>
      <c r="F1714" s="6">
        <v>0</v>
      </c>
      <c r="G1714" s="6">
        <v>0</v>
      </c>
      <c r="H1714" s="6">
        <v>0</v>
      </c>
      <c r="I1714" s="6">
        <v>0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0</v>
      </c>
      <c r="P1714" s="6">
        <v>0</v>
      </c>
      <c r="Q1714" s="6">
        <v>0</v>
      </c>
      <c r="R1714" s="6">
        <v>0</v>
      </c>
      <c r="S1714" s="6">
        <v>0</v>
      </c>
      <c r="T1714" s="6">
        <v>0</v>
      </c>
      <c r="U1714" s="6">
        <v>0</v>
      </c>
      <c r="V1714" s="6">
        <v>0</v>
      </c>
      <c r="W1714" s="6">
        <v>0</v>
      </c>
      <c r="X1714" s="6">
        <v>0</v>
      </c>
      <c r="Y1714" s="6">
        <v>0</v>
      </c>
      <c r="Z1714" s="6">
        <v>0</v>
      </c>
      <c r="AA1714" s="6">
        <v>0</v>
      </c>
      <c r="AB1714" s="6">
        <v>0</v>
      </c>
      <c r="AC1714" s="6">
        <v>0</v>
      </c>
      <c r="AD1714" s="6">
        <v>0</v>
      </c>
      <c r="AE1714" s="6">
        <v>0</v>
      </c>
      <c r="AF1714" s="6">
        <v>0</v>
      </c>
      <c r="AG1714" s="6">
        <v>0</v>
      </c>
      <c r="AH1714" s="6">
        <v>0</v>
      </c>
      <c r="AI1714" s="6">
        <v>0</v>
      </c>
      <c r="AJ1714" s="6">
        <v>0</v>
      </c>
      <c r="AK1714" s="6">
        <v>0</v>
      </c>
      <c r="AL1714" s="6">
        <v>0</v>
      </c>
      <c r="AM1714" s="6">
        <v>0</v>
      </c>
      <c r="AP1714" s="55"/>
      <c r="AQ1714" s="55"/>
    </row>
    <row r="1715" spans="1:43" ht="15.75">
      <c r="A1715" s="2"/>
      <c r="B1715" s="31" t="s">
        <v>873</v>
      </c>
      <c r="C1715" s="12" t="s">
        <v>985</v>
      </c>
      <c r="D1715" s="6">
        <v>0</v>
      </c>
      <c r="E1715" s="6">
        <v>0</v>
      </c>
      <c r="F1715" s="6">
        <v>0.25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0</v>
      </c>
      <c r="Q1715" s="6">
        <v>0</v>
      </c>
      <c r="R1715" s="6">
        <v>0</v>
      </c>
      <c r="S1715" s="6">
        <v>0</v>
      </c>
      <c r="T1715" s="6">
        <v>0</v>
      </c>
      <c r="U1715" s="6">
        <v>0</v>
      </c>
      <c r="V1715" s="6">
        <v>0</v>
      </c>
      <c r="W1715" s="6">
        <v>0</v>
      </c>
      <c r="X1715" s="6">
        <v>0</v>
      </c>
      <c r="Y1715" s="6">
        <v>0</v>
      </c>
      <c r="Z1715" s="6">
        <v>0</v>
      </c>
      <c r="AA1715" s="6">
        <v>0</v>
      </c>
      <c r="AB1715" s="6">
        <v>0</v>
      </c>
      <c r="AC1715" s="6">
        <v>0</v>
      </c>
      <c r="AD1715" s="6">
        <v>0</v>
      </c>
      <c r="AE1715" s="6">
        <v>0</v>
      </c>
      <c r="AF1715" s="6">
        <v>0</v>
      </c>
      <c r="AG1715" s="6">
        <v>0</v>
      </c>
      <c r="AH1715" s="6">
        <v>0</v>
      </c>
      <c r="AI1715" s="6">
        <v>0</v>
      </c>
      <c r="AJ1715" s="6">
        <v>0</v>
      </c>
      <c r="AK1715" s="6">
        <v>0</v>
      </c>
      <c r="AL1715" s="6">
        <v>0</v>
      </c>
      <c r="AM1715" s="6">
        <v>0</v>
      </c>
      <c r="AP1715" s="55"/>
      <c r="AQ1715" s="55"/>
    </row>
    <row r="1716" spans="1:43" ht="45">
      <c r="A1716" s="9"/>
      <c r="B1716" s="38" t="s">
        <v>1382</v>
      </c>
      <c r="C1716" s="12" t="s">
        <v>985</v>
      </c>
      <c r="D1716" s="6">
        <v>0</v>
      </c>
      <c r="E1716" s="6">
        <v>0</v>
      </c>
      <c r="F1716" s="6">
        <v>0</v>
      </c>
      <c r="G1716" s="6">
        <v>0</v>
      </c>
      <c r="H1716" s="6">
        <v>0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0</v>
      </c>
      <c r="Q1716" s="6">
        <v>0</v>
      </c>
      <c r="R1716" s="6">
        <v>0</v>
      </c>
      <c r="S1716" s="6">
        <v>0</v>
      </c>
      <c r="T1716" s="6">
        <v>0</v>
      </c>
      <c r="U1716" s="6">
        <v>0</v>
      </c>
      <c r="V1716" s="6">
        <v>0</v>
      </c>
      <c r="W1716" s="6">
        <v>0</v>
      </c>
      <c r="X1716" s="6">
        <v>0</v>
      </c>
      <c r="Y1716" s="6">
        <v>0</v>
      </c>
      <c r="Z1716" s="6">
        <v>0</v>
      </c>
      <c r="AA1716" s="6">
        <v>0</v>
      </c>
      <c r="AB1716" s="6">
        <v>0</v>
      </c>
      <c r="AC1716" s="6">
        <v>0</v>
      </c>
      <c r="AD1716" s="6">
        <v>0</v>
      </c>
      <c r="AE1716" s="6">
        <v>0</v>
      </c>
      <c r="AF1716" s="6">
        <v>0</v>
      </c>
      <c r="AG1716" s="6">
        <v>0</v>
      </c>
      <c r="AH1716" s="6">
        <v>0</v>
      </c>
      <c r="AI1716" s="6">
        <v>0</v>
      </c>
      <c r="AJ1716" s="6">
        <v>0</v>
      </c>
      <c r="AK1716" s="6">
        <v>0</v>
      </c>
      <c r="AL1716" s="6">
        <v>0</v>
      </c>
      <c r="AM1716" s="6">
        <v>0</v>
      </c>
      <c r="AP1716" s="55"/>
      <c r="AQ1716" s="55"/>
    </row>
    <row r="1717" spans="1:43" ht="15.75">
      <c r="A1717" s="9"/>
      <c r="B1717" s="31" t="s">
        <v>874</v>
      </c>
      <c r="C1717" s="12" t="s">
        <v>985</v>
      </c>
      <c r="D1717" s="6">
        <v>0</v>
      </c>
      <c r="E1717" s="6">
        <v>0</v>
      </c>
      <c r="F1717" s="6">
        <v>0.16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  <c r="P1717" s="6">
        <v>0</v>
      </c>
      <c r="Q1717" s="6">
        <v>0</v>
      </c>
      <c r="R1717" s="6">
        <v>0</v>
      </c>
      <c r="S1717" s="6">
        <v>0</v>
      </c>
      <c r="T1717" s="6">
        <v>0</v>
      </c>
      <c r="U1717" s="6">
        <v>0</v>
      </c>
      <c r="V1717" s="6">
        <v>0</v>
      </c>
      <c r="W1717" s="6">
        <v>0</v>
      </c>
      <c r="X1717" s="6">
        <v>0</v>
      </c>
      <c r="Y1717" s="6">
        <v>0</v>
      </c>
      <c r="Z1717" s="6">
        <v>0</v>
      </c>
      <c r="AA1717" s="6">
        <v>0</v>
      </c>
      <c r="AB1717" s="6">
        <v>0</v>
      </c>
      <c r="AC1717" s="6">
        <v>0</v>
      </c>
      <c r="AD1717" s="6">
        <v>0</v>
      </c>
      <c r="AE1717" s="6">
        <v>0</v>
      </c>
      <c r="AF1717" s="6">
        <v>0</v>
      </c>
      <c r="AG1717" s="6">
        <v>0</v>
      </c>
      <c r="AH1717" s="6">
        <v>0</v>
      </c>
      <c r="AI1717" s="6">
        <v>0</v>
      </c>
      <c r="AJ1717" s="6">
        <v>0</v>
      </c>
      <c r="AK1717" s="6">
        <v>0</v>
      </c>
      <c r="AL1717" s="6">
        <v>0</v>
      </c>
      <c r="AM1717" s="6">
        <v>0</v>
      </c>
      <c r="AP1717" s="55"/>
      <c r="AQ1717" s="55"/>
    </row>
    <row r="1718" spans="1:43" ht="15.75">
      <c r="A1718" s="2"/>
      <c r="B1718" s="31" t="s">
        <v>875</v>
      </c>
      <c r="C1718" s="12" t="s">
        <v>985</v>
      </c>
      <c r="D1718" s="6">
        <v>0</v>
      </c>
      <c r="E1718" s="6">
        <v>0</v>
      </c>
      <c r="F1718" s="6">
        <v>0</v>
      </c>
      <c r="G1718" s="6">
        <v>0</v>
      </c>
      <c r="H1718" s="6">
        <v>0.1</v>
      </c>
      <c r="I1718" s="6">
        <v>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0</v>
      </c>
      <c r="Q1718" s="6">
        <v>0</v>
      </c>
      <c r="R1718" s="6">
        <v>0</v>
      </c>
      <c r="S1718" s="6">
        <v>0</v>
      </c>
      <c r="T1718" s="6">
        <v>0</v>
      </c>
      <c r="U1718" s="6">
        <v>0</v>
      </c>
      <c r="V1718" s="6">
        <v>0</v>
      </c>
      <c r="W1718" s="6">
        <v>0</v>
      </c>
      <c r="X1718" s="6">
        <v>0</v>
      </c>
      <c r="Y1718" s="6">
        <v>0</v>
      </c>
      <c r="Z1718" s="6">
        <v>0</v>
      </c>
      <c r="AA1718" s="6">
        <v>0</v>
      </c>
      <c r="AB1718" s="6">
        <v>0</v>
      </c>
      <c r="AC1718" s="6">
        <v>0</v>
      </c>
      <c r="AD1718" s="6">
        <v>0</v>
      </c>
      <c r="AE1718" s="6">
        <v>0</v>
      </c>
      <c r="AF1718" s="6">
        <v>0</v>
      </c>
      <c r="AG1718" s="6">
        <v>0</v>
      </c>
      <c r="AH1718" s="6">
        <v>0</v>
      </c>
      <c r="AI1718" s="6">
        <v>0</v>
      </c>
      <c r="AJ1718" s="6">
        <v>0</v>
      </c>
      <c r="AK1718" s="6">
        <v>0</v>
      </c>
      <c r="AL1718" s="6">
        <v>0</v>
      </c>
      <c r="AM1718" s="6">
        <v>0</v>
      </c>
      <c r="AP1718" s="55"/>
      <c r="AQ1718" s="55"/>
    </row>
    <row r="1719" spans="1:43" ht="15.75">
      <c r="A1719" s="9"/>
      <c r="B1719" s="32" t="s">
        <v>72</v>
      </c>
      <c r="C1719" s="12"/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0</v>
      </c>
      <c r="Q1719" s="6">
        <v>0</v>
      </c>
      <c r="R1719" s="6">
        <v>0</v>
      </c>
      <c r="S1719" s="6">
        <v>0</v>
      </c>
      <c r="T1719" s="6">
        <v>0</v>
      </c>
      <c r="U1719" s="6">
        <v>0</v>
      </c>
      <c r="V1719" s="6">
        <v>0</v>
      </c>
      <c r="W1719" s="6">
        <v>0</v>
      </c>
      <c r="X1719" s="6">
        <v>0</v>
      </c>
      <c r="Y1719" s="6">
        <v>0</v>
      </c>
      <c r="Z1719" s="6">
        <v>0</v>
      </c>
      <c r="AA1719" s="6">
        <v>0</v>
      </c>
      <c r="AB1719" s="6">
        <v>0</v>
      </c>
      <c r="AC1719" s="6">
        <v>0</v>
      </c>
      <c r="AD1719" s="6">
        <v>0</v>
      </c>
      <c r="AE1719" s="6">
        <v>0</v>
      </c>
      <c r="AF1719" s="6">
        <v>0</v>
      </c>
      <c r="AG1719" s="6">
        <v>0</v>
      </c>
      <c r="AH1719" s="6">
        <v>0</v>
      </c>
      <c r="AI1719" s="6">
        <v>0</v>
      </c>
      <c r="AJ1719" s="6">
        <v>0</v>
      </c>
      <c r="AK1719" s="6">
        <v>0</v>
      </c>
      <c r="AL1719" s="6">
        <v>0</v>
      </c>
      <c r="AM1719" s="6">
        <v>0</v>
      </c>
      <c r="AP1719" s="55"/>
      <c r="AQ1719" s="55"/>
    </row>
    <row r="1720" spans="1:43" ht="45">
      <c r="A1720" s="9"/>
      <c r="B1720" s="38" t="s">
        <v>1383</v>
      </c>
      <c r="C1720" s="12" t="s">
        <v>985</v>
      </c>
      <c r="D1720" s="6">
        <v>0</v>
      </c>
      <c r="E1720" s="6">
        <v>0</v>
      </c>
      <c r="F1720" s="6">
        <v>0</v>
      </c>
      <c r="G1720" s="6">
        <v>0</v>
      </c>
      <c r="H1720" s="6">
        <v>0</v>
      </c>
      <c r="I1720" s="6">
        <v>0</v>
      </c>
      <c r="J1720" s="6">
        <v>0</v>
      </c>
      <c r="K1720" s="6">
        <v>0</v>
      </c>
      <c r="L1720" s="6">
        <v>0</v>
      </c>
      <c r="M1720" s="6">
        <v>0</v>
      </c>
      <c r="N1720" s="6">
        <v>0</v>
      </c>
      <c r="O1720" s="6">
        <v>0</v>
      </c>
      <c r="P1720" s="6">
        <v>0</v>
      </c>
      <c r="Q1720" s="6">
        <v>0</v>
      </c>
      <c r="R1720" s="6">
        <v>0</v>
      </c>
      <c r="S1720" s="6">
        <v>0</v>
      </c>
      <c r="T1720" s="6">
        <v>0</v>
      </c>
      <c r="U1720" s="6">
        <v>0</v>
      </c>
      <c r="V1720" s="6">
        <v>0</v>
      </c>
      <c r="W1720" s="6">
        <v>0</v>
      </c>
      <c r="X1720" s="6">
        <v>0</v>
      </c>
      <c r="Y1720" s="6">
        <v>0</v>
      </c>
      <c r="Z1720" s="6">
        <v>0</v>
      </c>
      <c r="AA1720" s="6">
        <v>0</v>
      </c>
      <c r="AB1720" s="6">
        <v>0</v>
      </c>
      <c r="AC1720" s="6">
        <v>0</v>
      </c>
      <c r="AD1720" s="6">
        <v>0</v>
      </c>
      <c r="AE1720" s="6">
        <v>0</v>
      </c>
      <c r="AF1720" s="6">
        <v>0</v>
      </c>
      <c r="AG1720" s="6">
        <v>0</v>
      </c>
      <c r="AH1720" s="6">
        <v>0</v>
      </c>
      <c r="AI1720" s="6">
        <v>0</v>
      </c>
      <c r="AJ1720" s="6">
        <v>0</v>
      </c>
      <c r="AK1720" s="6">
        <v>0</v>
      </c>
      <c r="AL1720" s="6">
        <v>0</v>
      </c>
      <c r="AM1720" s="6">
        <v>0</v>
      </c>
      <c r="AP1720" s="55"/>
      <c r="AQ1720" s="55"/>
    </row>
    <row r="1721" spans="1:43" ht="15.75">
      <c r="A1721" s="2"/>
      <c r="B1721" s="31" t="s">
        <v>858</v>
      </c>
      <c r="C1721" s="12" t="s">
        <v>985</v>
      </c>
      <c r="D1721" s="6">
        <v>0</v>
      </c>
      <c r="E1721" s="6">
        <v>0</v>
      </c>
      <c r="F1721" s="6">
        <v>6.3E-2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0</v>
      </c>
      <c r="Q1721" s="6">
        <v>0</v>
      </c>
      <c r="R1721" s="6">
        <v>0</v>
      </c>
      <c r="S1721" s="6">
        <v>0</v>
      </c>
      <c r="T1721" s="6">
        <v>0</v>
      </c>
      <c r="U1721" s="6">
        <v>0</v>
      </c>
      <c r="V1721" s="6">
        <v>0</v>
      </c>
      <c r="W1721" s="6">
        <v>0</v>
      </c>
      <c r="X1721" s="6">
        <v>0</v>
      </c>
      <c r="Y1721" s="6">
        <v>0</v>
      </c>
      <c r="Z1721" s="6">
        <v>0</v>
      </c>
      <c r="AA1721" s="6">
        <v>0</v>
      </c>
      <c r="AB1721" s="6">
        <v>0</v>
      </c>
      <c r="AC1721" s="6">
        <v>0</v>
      </c>
      <c r="AD1721" s="6">
        <v>0</v>
      </c>
      <c r="AE1721" s="6">
        <v>0</v>
      </c>
      <c r="AF1721" s="6">
        <v>0</v>
      </c>
      <c r="AG1721" s="6">
        <v>0</v>
      </c>
      <c r="AH1721" s="6">
        <v>0</v>
      </c>
      <c r="AI1721" s="6">
        <v>0</v>
      </c>
      <c r="AJ1721" s="6">
        <v>0</v>
      </c>
      <c r="AK1721" s="6">
        <v>0</v>
      </c>
      <c r="AL1721" s="6">
        <v>0</v>
      </c>
      <c r="AM1721" s="6">
        <v>0</v>
      </c>
      <c r="AP1721" s="55"/>
      <c r="AQ1721" s="55"/>
    </row>
    <row r="1722" spans="1:43" ht="15.75">
      <c r="A1722" s="2"/>
      <c r="B1722" s="31" t="s">
        <v>859</v>
      </c>
      <c r="C1722" s="12" t="s">
        <v>985</v>
      </c>
      <c r="D1722" s="6">
        <v>0</v>
      </c>
      <c r="E1722" s="6">
        <v>0</v>
      </c>
      <c r="F1722" s="6">
        <v>0</v>
      </c>
      <c r="G1722" s="6">
        <v>0</v>
      </c>
      <c r="H1722" s="6">
        <v>0.8</v>
      </c>
      <c r="I1722" s="6">
        <v>0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  <c r="R1722" s="6">
        <v>0</v>
      </c>
      <c r="S1722" s="6">
        <v>0</v>
      </c>
      <c r="T1722" s="6">
        <v>0</v>
      </c>
      <c r="U1722" s="6">
        <v>0</v>
      </c>
      <c r="V1722" s="6">
        <v>0</v>
      </c>
      <c r="W1722" s="6">
        <v>0</v>
      </c>
      <c r="X1722" s="6">
        <v>0</v>
      </c>
      <c r="Y1722" s="6">
        <v>0</v>
      </c>
      <c r="Z1722" s="6">
        <v>0</v>
      </c>
      <c r="AA1722" s="6">
        <v>0</v>
      </c>
      <c r="AB1722" s="6">
        <v>0</v>
      </c>
      <c r="AC1722" s="6">
        <v>0</v>
      </c>
      <c r="AD1722" s="6">
        <v>0</v>
      </c>
      <c r="AE1722" s="6">
        <v>0</v>
      </c>
      <c r="AF1722" s="6">
        <v>0</v>
      </c>
      <c r="AG1722" s="6">
        <v>0</v>
      </c>
      <c r="AH1722" s="6">
        <v>0</v>
      </c>
      <c r="AI1722" s="6">
        <v>0</v>
      </c>
      <c r="AJ1722" s="6">
        <v>0</v>
      </c>
      <c r="AK1722" s="6">
        <v>0</v>
      </c>
      <c r="AL1722" s="6">
        <v>0</v>
      </c>
      <c r="AM1722" s="6">
        <v>0</v>
      </c>
      <c r="AP1722" s="55"/>
      <c r="AQ1722" s="55"/>
    </row>
    <row r="1723" spans="1:43" ht="15.75">
      <c r="A1723" s="2"/>
      <c r="B1723" s="31" t="s">
        <v>860</v>
      </c>
      <c r="C1723" s="12" t="s">
        <v>985</v>
      </c>
      <c r="D1723" s="6">
        <v>0</v>
      </c>
      <c r="E1723" s="6">
        <v>0</v>
      </c>
      <c r="F1723" s="6">
        <v>0</v>
      </c>
      <c r="G1723" s="6">
        <v>0</v>
      </c>
      <c r="H1723" s="6">
        <v>0</v>
      </c>
      <c r="I1723" s="6">
        <v>0</v>
      </c>
      <c r="J1723" s="6">
        <v>0.1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0</v>
      </c>
      <c r="Q1723" s="6">
        <v>0</v>
      </c>
      <c r="R1723" s="6">
        <v>0</v>
      </c>
      <c r="S1723" s="6">
        <v>0</v>
      </c>
      <c r="T1723" s="6">
        <v>0</v>
      </c>
      <c r="U1723" s="6">
        <v>0</v>
      </c>
      <c r="V1723" s="6">
        <v>0</v>
      </c>
      <c r="W1723" s="6">
        <v>0</v>
      </c>
      <c r="X1723" s="6">
        <v>0</v>
      </c>
      <c r="Y1723" s="6">
        <v>0</v>
      </c>
      <c r="Z1723" s="6">
        <v>0</v>
      </c>
      <c r="AA1723" s="6">
        <v>0</v>
      </c>
      <c r="AB1723" s="6">
        <v>0</v>
      </c>
      <c r="AC1723" s="6">
        <v>0</v>
      </c>
      <c r="AD1723" s="6">
        <v>0</v>
      </c>
      <c r="AE1723" s="6">
        <v>0</v>
      </c>
      <c r="AF1723" s="6">
        <v>0</v>
      </c>
      <c r="AG1723" s="6">
        <v>0</v>
      </c>
      <c r="AH1723" s="6">
        <v>0</v>
      </c>
      <c r="AI1723" s="6">
        <v>0</v>
      </c>
      <c r="AJ1723" s="6">
        <v>0</v>
      </c>
      <c r="AK1723" s="6">
        <v>0</v>
      </c>
      <c r="AL1723" s="6">
        <v>0</v>
      </c>
      <c r="AM1723" s="6">
        <v>0</v>
      </c>
      <c r="AP1723" s="55"/>
      <c r="AQ1723" s="55"/>
    </row>
    <row r="1724" spans="1:43" ht="15.75">
      <c r="A1724" s="2"/>
      <c r="B1724" s="32" t="s">
        <v>199</v>
      </c>
      <c r="C1724" s="12"/>
      <c r="D1724" s="6">
        <v>0</v>
      </c>
      <c r="E1724" s="6">
        <v>0</v>
      </c>
      <c r="F1724" s="6">
        <v>0</v>
      </c>
      <c r="G1724" s="6">
        <v>0</v>
      </c>
      <c r="H1724" s="6">
        <v>0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  <c r="S1724" s="6">
        <v>0</v>
      </c>
      <c r="T1724" s="6">
        <v>0</v>
      </c>
      <c r="U1724" s="6">
        <v>0</v>
      </c>
      <c r="V1724" s="6">
        <v>0</v>
      </c>
      <c r="W1724" s="6">
        <v>0</v>
      </c>
      <c r="X1724" s="6">
        <v>0</v>
      </c>
      <c r="Y1724" s="6">
        <v>0</v>
      </c>
      <c r="Z1724" s="6">
        <v>0</v>
      </c>
      <c r="AA1724" s="6">
        <v>0</v>
      </c>
      <c r="AB1724" s="6">
        <v>0</v>
      </c>
      <c r="AC1724" s="6">
        <v>0</v>
      </c>
      <c r="AD1724" s="6">
        <v>0</v>
      </c>
      <c r="AE1724" s="6">
        <v>0</v>
      </c>
      <c r="AF1724" s="6">
        <v>0</v>
      </c>
      <c r="AG1724" s="6">
        <v>0</v>
      </c>
      <c r="AH1724" s="6">
        <v>0</v>
      </c>
      <c r="AI1724" s="6">
        <v>0</v>
      </c>
      <c r="AJ1724" s="6">
        <v>0</v>
      </c>
      <c r="AK1724" s="6">
        <v>0</v>
      </c>
      <c r="AL1724" s="6">
        <v>0</v>
      </c>
      <c r="AM1724" s="6">
        <v>0</v>
      </c>
      <c r="AP1724" s="55"/>
      <c r="AQ1724" s="55"/>
    </row>
    <row r="1725" spans="1:43" ht="15.75">
      <c r="A1725" s="2"/>
      <c r="B1725" s="32" t="s">
        <v>123</v>
      </c>
      <c r="C1725" s="12"/>
      <c r="D1725" s="6">
        <v>0</v>
      </c>
      <c r="E1725" s="6">
        <v>0</v>
      </c>
      <c r="F1725" s="6">
        <v>0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0</v>
      </c>
      <c r="Q1725" s="6">
        <v>0</v>
      </c>
      <c r="R1725" s="6">
        <v>0</v>
      </c>
      <c r="S1725" s="6">
        <v>0</v>
      </c>
      <c r="T1725" s="6">
        <v>0</v>
      </c>
      <c r="U1725" s="6">
        <v>0</v>
      </c>
      <c r="V1725" s="6">
        <v>0</v>
      </c>
      <c r="W1725" s="6">
        <v>0</v>
      </c>
      <c r="X1725" s="6">
        <v>0</v>
      </c>
      <c r="Y1725" s="6">
        <v>0</v>
      </c>
      <c r="Z1725" s="6">
        <v>0</v>
      </c>
      <c r="AA1725" s="6">
        <v>0</v>
      </c>
      <c r="AB1725" s="6">
        <v>0</v>
      </c>
      <c r="AC1725" s="6">
        <v>0</v>
      </c>
      <c r="AD1725" s="6">
        <v>0</v>
      </c>
      <c r="AE1725" s="6">
        <v>0</v>
      </c>
      <c r="AF1725" s="6">
        <v>0</v>
      </c>
      <c r="AG1725" s="6">
        <v>0</v>
      </c>
      <c r="AH1725" s="6">
        <v>0</v>
      </c>
      <c r="AI1725" s="6">
        <v>0</v>
      </c>
      <c r="AJ1725" s="6">
        <v>0</v>
      </c>
      <c r="AK1725" s="6">
        <v>0</v>
      </c>
      <c r="AL1725" s="6">
        <v>0</v>
      </c>
      <c r="AM1725" s="6">
        <v>0</v>
      </c>
      <c r="AP1725" s="55"/>
      <c r="AQ1725" s="55"/>
    </row>
    <row r="1726" spans="1:43" ht="15.75">
      <c r="A1726" s="2"/>
      <c r="B1726" s="32" t="s">
        <v>193</v>
      </c>
      <c r="C1726" s="12" t="s">
        <v>986</v>
      </c>
      <c r="D1726" s="6">
        <v>0</v>
      </c>
      <c r="E1726" s="6">
        <v>0</v>
      </c>
      <c r="F1726" s="6">
        <v>0</v>
      </c>
      <c r="G1726" s="6">
        <v>0</v>
      </c>
      <c r="H1726" s="6">
        <v>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0</v>
      </c>
      <c r="Q1726" s="6">
        <v>0</v>
      </c>
      <c r="R1726" s="6">
        <v>0</v>
      </c>
      <c r="S1726" s="6">
        <v>0</v>
      </c>
      <c r="T1726" s="6">
        <v>0</v>
      </c>
      <c r="U1726" s="6">
        <v>0</v>
      </c>
      <c r="V1726" s="6">
        <v>0</v>
      </c>
      <c r="W1726" s="6">
        <v>0</v>
      </c>
      <c r="X1726" s="6">
        <v>0</v>
      </c>
      <c r="Y1726" s="6">
        <v>0</v>
      </c>
      <c r="Z1726" s="6">
        <v>0</v>
      </c>
      <c r="AA1726" s="6">
        <v>0</v>
      </c>
      <c r="AB1726" s="6">
        <v>0</v>
      </c>
      <c r="AC1726" s="6">
        <v>0</v>
      </c>
      <c r="AD1726" s="6">
        <v>0</v>
      </c>
      <c r="AE1726" s="6">
        <v>0</v>
      </c>
      <c r="AF1726" s="6">
        <v>0</v>
      </c>
      <c r="AG1726" s="6">
        <v>0</v>
      </c>
      <c r="AH1726" s="6">
        <v>0</v>
      </c>
      <c r="AI1726" s="6">
        <v>0</v>
      </c>
      <c r="AJ1726" s="6">
        <v>0</v>
      </c>
      <c r="AK1726" s="6">
        <v>0</v>
      </c>
      <c r="AL1726" s="6">
        <v>0</v>
      </c>
      <c r="AM1726" s="6">
        <v>0</v>
      </c>
      <c r="AP1726" s="55"/>
      <c r="AQ1726" s="55"/>
    </row>
    <row r="1727" spans="1:43" ht="45">
      <c r="A1727" s="2"/>
      <c r="B1727" s="38" t="s">
        <v>1384</v>
      </c>
      <c r="C1727" s="12" t="s">
        <v>986</v>
      </c>
      <c r="D1727" s="6">
        <v>0</v>
      </c>
      <c r="E1727" s="6">
        <v>0</v>
      </c>
      <c r="F1727" s="6">
        <v>0</v>
      </c>
      <c r="G1727" s="6">
        <v>0</v>
      </c>
      <c r="H1727" s="6">
        <v>0</v>
      </c>
      <c r="I1727" s="6">
        <v>0</v>
      </c>
      <c r="J1727" s="6">
        <v>1.6559999999999999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  <c r="P1727" s="6">
        <v>0</v>
      </c>
      <c r="Q1727" s="6">
        <v>0</v>
      </c>
      <c r="R1727" s="6">
        <v>0</v>
      </c>
      <c r="S1727" s="6">
        <v>0</v>
      </c>
      <c r="T1727" s="6">
        <v>0</v>
      </c>
      <c r="U1727" s="6">
        <v>0</v>
      </c>
      <c r="V1727" s="6">
        <v>0</v>
      </c>
      <c r="W1727" s="6">
        <v>0</v>
      </c>
      <c r="X1727" s="6">
        <v>0</v>
      </c>
      <c r="Y1727" s="6">
        <v>0</v>
      </c>
      <c r="Z1727" s="6">
        <v>0</v>
      </c>
      <c r="AA1727" s="6">
        <v>0</v>
      </c>
      <c r="AB1727" s="6">
        <v>0</v>
      </c>
      <c r="AC1727" s="6">
        <v>0</v>
      </c>
      <c r="AD1727" s="6">
        <v>0</v>
      </c>
      <c r="AE1727" s="6">
        <v>0</v>
      </c>
      <c r="AF1727" s="6">
        <v>0</v>
      </c>
      <c r="AG1727" s="6">
        <v>0</v>
      </c>
      <c r="AH1727" s="6">
        <v>0</v>
      </c>
      <c r="AI1727" s="6">
        <v>0</v>
      </c>
      <c r="AJ1727" s="6">
        <v>0</v>
      </c>
      <c r="AK1727" s="6">
        <v>0</v>
      </c>
      <c r="AL1727" s="6">
        <v>0</v>
      </c>
      <c r="AM1727" s="6">
        <v>0</v>
      </c>
      <c r="AP1727" s="55"/>
      <c r="AQ1727" s="55"/>
    </row>
    <row r="1728" spans="1:43" ht="15.75">
      <c r="A1728" s="2"/>
      <c r="B1728" s="32" t="s">
        <v>69</v>
      </c>
      <c r="C1728" s="12"/>
      <c r="D1728" s="6">
        <v>0</v>
      </c>
      <c r="E1728" s="6">
        <v>0</v>
      </c>
      <c r="F1728" s="6">
        <v>0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0</v>
      </c>
      <c r="P1728" s="6">
        <v>0</v>
      </c>
      <c r="Q1728" s="6">
        <v>0</v>
      </c>
      <c r="R1728" s="6">
        <v>0</v>
      </c>
      <c r="S1728" s="6">
        <v>0</v>
      </c>
      <c r="T1728" s="6">
        <v>0</v>
      </c>
      <c r="U1728" s="6">
        <v>0</v>
      </c>
      <c r="V1728" s="6">
        <v>0</v>
      </c>
      <c r="W1728" s="6">
        <v>0</v>
      </c>
      <c r="X1728" s="6">
        <v>0</v>
      </c>
      <c r="Y1728" s="6">
        <v>0</v>
      </c>
      <c r="Z1728" s="6">
        <v>0</v>
      </c>
      <c r="AA1728" s="6">
        <v>0</v>
      </c>
      <c r="AB1728" s="6">
        <v>0</v>
      </c>
      <c r="AC1728" s="6">
        <v>0</v>
      </c>
      <c r="AD1728" s="6">
        <v>0</v>
      </c>
      <c r="AE1728" s="6">
        <v>0</v>
      </c>
      <c r="AF1728" s="6">
        <v>0</v>
      </c>
      <c r="AG1728" s="6">
        <v>0</v>
      </c>
      <c r="AH1728" s="6">
        <v>0</v>
      </c>
      <c r="AI1728" s="6">
        <v>0</v>
      </c>
      <c r="AJ1728" s="6">
        <v>0</v>
      </c>
      <c r="AK1728" s="6">
        <v>0</v>
      </c>
      <c r="AL1728" s="6">
        <v>0</v>
      </c>
      <c r="AM1728" s="6">
        <v>0</v>
      </c>
      <c r="AP1728" s="55"/>
      <c r="AQ1728" s="55"/>
    </row>
    <row r="1729" spans="1:43" ht="77.25" customHeight="1">
      <c r="A1729" s="2"/>
      <c r="B1729" s="38" t="s">
        <v>1385</v>
      </c>
      <c r="C1729" s="12" t="s">
        <v>986</v>
      </c>
      <c r="D1729" s="6">
        <v>0</v>
      </c>
      <c r="E1729" s="6">
        <v>0</v>
      </c>
      <c r="F1729" s="6">
        <v>0</v>
      </c>
      <c r="G1729" s="6">
        <v>0</v>
      </c>
      <c r="H1729" s="6">
        <v>0.3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0</v>
      </c>
      <c r="Q1729" s="6">
        <v>0</v>
      </c>
      <c r="R1729" s="6">
        <v>0</v>
      </c>
      <c r="S1729" s="6">
        <v>0</v>
      </c>
      <c r="T1729" s="6">
        <v>0</v>
      </c>
      <c r="U1729" s="6">
        <v>0</v>
      </c>
      <c r="V1729" s="6">
        <v>0</v>
      </c>
      <c r="W1729" s="6">
        <v>0</v>
      </c>
      <c r="X1729" s="6">
        <v>0</v>
      </c>
      <c r="Y1729" s="6">
        <v>0</v>
      </c>
      <c r="Z1729" s="6">
        <v>0</v>
      </c>
      <c r="AA1729" s="6">
        <v>0</v>
      </c>
      <c r="AB1729" s="6">
        <v>0</v>
      </c>
      <c r="AC1729" s="6">
        <v>0</v>
      </c>
      <c r="AD1729" s="6">
        <v>0</v>
      </c>
      <c r="AE1729" s="6">
        <v>0</v>
      </c>
      <c r="AF1729" s="6">
        <v>0</v>
      </c>
      <c r="AG1729" s="6">
        <v>0</v>
      </c>
      <c r="AH1729" s="6">
        <v>0</v>
      </c>
      <c r="AI1729" s="6">
        <v>0</v>
      </c>
      <c r="AJ1729" s="6">
        <v>0</v>
      </c>
      <c r="AK1729" s="6">
        <v>0</v>
      </c>
      <c r="AL1729" s="6">
        <v>0</v>
      </c>
      <c r="AM1729" s="6">
        <v>0</v>
      </c>
      <c r="AP1729" s="55"/>
      <c r="AQ1729" s="55"/>
    </row>
    <row r="1730" spans="1:43" ht="15.75">
      <c r="A1730" s="2"/>
      <c r="B1730" s="32" t="s">
        <v>61</v>
      </c>
      <c r="C1730" s="12"/>
      <c r="D1730" s="6">
        <v>0</v>
      </c>
      <c r="E1730" s="6">
        <v>0</v>
      </c>
      <c r="F1730" s="6">
        <v>0</v>
      </c>
      <c r="G1730" s="6">
        <v>0</v>
      </c>
      <c r="H1730" s="6">
        <v>0</v>
      </c>
      <c r="I1730" s="6">
        <v>0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0</v>
      </c>
      <c r="P1730" s="6">
        <v>0</v>
      </c>
      <c r="Q1730" s="6">
        <v>0</v>
      </c>
      <c r="R1730" s="6">
        <v>0</v>
      </c>
      <c r="S1730" s="6">
        <v>0</v>
      </c>
      <c r="T1730" s="6">
        <v>0</v>
      </c>
      <c r="U1730" s="6">
        <v>0</v>
      </c>
      <c r="V1730" s="6">
        <v>0</v>
      </c>
      <c r="W1730" s="6">
        <v>0</v>
      </c>
      <c r="X1730" s="6">
        <v>0</v>
      </c>
      <c r="Y1730" s="6">
        <v>0</v>
      </c>
      <c r="Z1730" s="6">
        <v>0</v>
      </c>
      <c r="AA1730" s="6">
        <v>0</v>
      </c>
      <c r="AB1730" s="6">
        <v>0</v>
      </c>
      <c r="AC1730" s="6">
        <v>0</v>
      </c>
      <c r="AD1730" s="6">
        <v>0</v>
      </c>
      <c r="AE1730" s="6">
        <v>0</v>
      </c>
      <c r="AF1730" s="6">
        <v>0</v>
      </c>
      <c r="AG1730" s="6">
        <v>0</v>
      </c>
      <c r="AH1730" s="6">
        <v>0</v>
      </c>
      <c r="AI1730" s="6">
        <v>0</v>
      </c>
      <c r="AJ1730" s="6">
        <v>0</v>
      </c>
      <c r="AK1730" s="6">
        <v>0</v>
      </c>
      <c r="AL1730" s="6">
        <v>0</v>
      </c>
      <c r="AM1730" s="6">
        <v>0</v>
      </c>
      <c r="AP1730" s="55"/>
      <c r="AQ1730" s="55"/>
    </row>
    <row r="1731" spans="1:43" ht="45">
      <c r="A1731" s="9"/>
      <c r="B1731" s="38" t="s">
        <v>1386</v>
      </c>
      <c r="C1731" s="12" t="s">
        <v>986</v>
      </c>
      <c r="D1731" s="6">
        <v>0</v>
      </c>
      <c r="E1731" s="6">
        <v>0</v>
      </c>
      <c r="F1731" s="6">
        <v>0</v>
      </c>
      <c r="G1731" s="6">
        <v>0</v>
      </c>
      <c r="H1731" s="6">
        <v>1.1000000000000001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  <c r="P1731" s="6">
        <v>0</v>
      </c>
      <c r="Q1731" s="6">
        <v>0</v>
      </c>
      <c r="R1731" s="6">
        <v>0</v>
      </c>
      <c r="S1731" s="6">
        <v>0</v>
      </c>
      <c r="T1731" s="6">
        <v>0</v>
      </c>
      <c r="U1731" s="6">
        <v>0</v>
      </c>
      <c r="V1731" s="6">
        <v>0</v>
      </c>
      <c r="W1731" s="6">
        <v>0</v>
      </c>
      <c r="X1731" s="6">
        <v>0</v>
      </c>
      <c r="Y1731" s="6">
        <v>0</v>
      </c>
      <c r="Z1731" s="6">
        <v>0</v>
      </c>
      <c r="AA1731" s="6">
        <v>0</v>
      </c>
      <c r="AB1731" s="6">
        <v>0</v>
      </c>
      <c r="AC1731" s="6">
        <v>0</v>
      </c>
      <c r="AD1731" s="6">
        <v>0</v>
      </c>
      <c r="AE1731" s="6">
        <v>0</v>
      </c>
      <c r="AF1731" s="6">
        <v>0</v>
      </c>
      <c r="AG1731" s="6">
        <v>0</v>
      </c>
      <c r="AH1731" s="6">
        <v>0</v>
      </c>
      <c r="AI1731" s="6">
        <v>0</v>
      </c>
      <c r="AJ1731" s="6">
        <v>0</v>
      </c>
      <c r="AK1731" s="6">
        <v>0</v>
      </c>
      <c r="AL1731" s="6">
        <v>0</v>
      </c>
      <c r="AM1731" s="6">
        <v>0</v>
      </c>
      <c r="AP1731" s="55"/>
      <c r="AQ1731" s="55"/>
    </row>
    <row r="1732" spans="1:43" ht="45">
      <c r="A1732" s="9"/>
      <c r="B1732" s="38" t="s">
        <v>1387</v>
      </c>
      <c r="C1732" s="12" t="s">
        <v>986</v>
      </c>
      <c r="D1732" s="6">
        <v>0</v>
      </c>
      <c r="E1732" s="6">
        <v>0</v>
      </c>
      <c r="F1732" s="6">
        <v>0</v>
      </c>
      <c r="G1732" s="6">
        <v>0</v>
      </c>
      <c r="H1732" s="6">
        <v>0</v>
      </c>
      <c r="I1732" s="6">
        <v>0</v>
      </c>
      <c r="J1732" s="6">
        <v>1.1000000000000001</v>
      </c>
      <c r="K1732" s="6">
        <v>0</v>
      </c>
      <c r="L1732" s="6">
        <v>0</v>
      </c>
      <c r="M1732" s="6">
        <v>0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  <c r="S1732" s="6">
        <v>0</v>
      </c>
      <c r="T1732" s="6">
        <v>0</v>
      </c>
      <c r="U1732" s="6">
        <v>0</v>
      </c>
      <c r="V1732" s="6">
        <v>0</v>
      </c>
      <c r="W1732" s="6">
        <v>0</v>
      </c>
      <c r="X1732" s="6">
        <v>0</v>
      </c>
      <c r="Y1732" s="6">
        <v>0</v>
      </c>
      <c r="Z1732" s="6">
        <v>0</v>
      </c>
      <c r="AA1732" s="6">
        <v>0</v>
      </c>
      <c r="AB1732" s="6">
        <v>0</v>
      </c>
      <c r="AC1732" s="6">
        <v>0</v>
      </c>
      <c r="AD1732" s="6">
        <v>0</v>
      </c>
      <c r="AE1732" s="6">
        <v>0</v>
      </c>
      <c r="AF1732" s="6">
        <v>0</v>
      </c>
      <c r="AG1732" s="6">
        <v>0</v>
      </c>
      <c r="AH1732" s="6">
        <v>0</v>
      </c>
      <c r="AI1732" s="6">
        <v>0</v>
      </c>
      <c r="AJ1732" s="6">
        <v>0</v>
      </c>
      <c r="AK1732" s="6">
        <v>0</v>
      </c>
      <c r="AL1732" s="6">
        <v>0</v>
      </c>
      <c r="AM1732" s="6">
        <v>0</v>
      </c>
      <c r="AP1732" s="55"/>
      <c r="AQ1732" s="55"/>
    </row>
    <row r="1733" spans="1:43" ht="15.75">
      <c r="A1733" s="9"/>
      <c r="B1733" s="32" t="s">
        <v>63</v>
      </c>
      <c r="C1733" s="12"/>
      <c r="D1733" s="6">
        <v>0</v>
      </c>
      <c r="E1733" s="6">
        <v>0</v>
      </c>
      <c r="F1733" s="6">
        <v>0</v>
      </c>
      <c r="G1733" s="6">
        <v>0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  <c r="P1733" s="6">
        <v>0</v>
      </c>
      <c r="Q1733" s="6">
        <v>0</v>
      </c>
      <c r="R1733" s="6">
        <v>0</v>
      </c>
      <c r="S1733" s="6">
        <v>0</v>
      </c>
      <c r="T1733" s="6">
        <v>0</v>
      </c>
      <c r="U1733" s="6">
        <v>0</v>
      </c>
      <c r="V1733" s="6">
        <v>0</v>
      </c>
      <c r="W1733" s="6">
        <v>0</v>
      </c>
      <c r="X1733" s="6">
        <v>0</v>
      </c>
      <c r="Y1733" s="6">
        <v>0</v>
      </c>
      <c r="Z1733" s="6">
        <v>0</v>
      </c>
      <c r="AA1733" s="6">
        <v>0</v>
      </c>
      <c r="AB1733" s="6">
        <v>0</v>
      </c>
      <c r="AC1733" s="6">
        <v>0</v>
      </c>
      <c r="AD1733" s="6">
        <v>0</v>
      </c>
      <c r="AE1733" s="6">
        <v>0</v>
      </c>
      <c r="AF1733" s="6">
        <v>0</v>
      </c>
      <c r="AG1733" s="6">
        <v>0</v>
      </c>
      <c r="AH1733" s="6">
        <v>0</v>
      </c>
      <c r="AI1733" s="6">
        <v>0</v>
      </c>
      <c r="AJ1733" s="6">
        <v>0</v>
      </c>
      <c r="AK1733" s="6">
        <v>0</v>
      </c>
      <c r="AL1733" s="6">
        <v>0</v>
      </c>
      <c r="AM1733" s="6">
        <v>0</v>
      </c>
      <c r="AP1733" s="55"/>
      <c r="AQ1733" s="55"/>
    </row>
    <row r="1734" spans="1:43" ht="45">
      <c r="A1734" s="9"/>
      <c r="B1734" s="38" t="s">
        <v>1388</v>
      </c>
      <c r="C1734" s="12" t="s">
        <v>986</v>
      </c>
      <c r="D1734" s="6">
        <v>0</v>
      </c>
      <c r="E1734" s="6">
        <v>0</v>
      </c>
      <c r="F1734" s="6">
        <v>0</v>
      </c>
      <c r="G1734" s="6">
        <v>0</v>
      </c>
      <c r="H1734" s="6">
        <v>0</v>
      </c>
      <c r="I1734" s="6">
        <v>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0</v>
      </c>
      <c r="Q1734" s="6">
        <v>0</v>
      </c>
      <c r="R1734" s="6">
        <v>0</v>
      </c>
      <c r="S1734" s="6">
        <v>0</v>
      </c>
      <c r="T1734" s="6">
        <v>0</v>
      </c>
      <c r="U1734" s="6">
        <v>0</v>
      </c>
      <c r="V1734" s="6">
        <v>0</v>
      </c>
      <c r="W1734" s="6">
        <v>0</v>
      </c>
      <c r="X1734" s="6">
        <v>0</v>
      </c>
      <c r="Y1734" s="6">
        <v>0</v>
      </c>
      <c r="Z1734" s="6">
        <v>0</v>
      </c>
      <c r="AA1734" s="6">
        <v>0</v>
      </c>
      <c r="AB1734" s="6">
        <v>0</v>
      </c>
      <c r="AC1734" s="6">
        <v>0</v>
      </c>
      <c r="AD1734" s="6">
        <v>0</v>
      </c>
      <c r="AE1734" s="6">
        <v>0</v>
      </c>
      <c r="AF1734" s="6">
        <v>0</v>
      </c>
      <c r="AG1734" s="6">
        <v>0</v>
      </c>
      <c r="AH1734" s="6">
        <v>0</v>
      </c>
      <c r="AI1734" s="6">
        <v>0</v>
      </c>
      <c r="AJ1734" s="6">
        <v>0</v>
      </c>
      <c r="AK1734" s="6">
        <v>0</v>
      </c>
      <c r="AL1734" s="6">
        <v>0</v>
      </c>
      <c r="AM1734" s="6">
        <v>0</v>
      </c>
      <c r="AP1734" s="55"/>
      <c r="AQ1734" s="55"/>
    </row>
    <row r="1735" spans="1:43" ht="15.75">
      <c r="A1735" s="9"/>
      <c r="B1735" s="31" t="s">
        <v>855</v>
      </c>
      <c r="C1735" s="12" t="s">
        <v>986</v>
      </c>
      <c r="D1735" s="6">
        <v>0</v>
      </c>
      <c r="E1735" s="6">
        <v>0</v>
      </c>
      <c r="F1735" s="6">
        <v>0.16</v>
      </c>
      <c r="G1735" s="6">
        <v>0</v>
      </c>
      <c r="H1735" s="6">
        <v>0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0</v>
      </c>
      <c r="Q1735" s="6">
        <v>0</v>
      </c>
      <c r="R1735" s="6">
        <v>0</v>
      </c>
      <c r="S1735" s="6">
        <v>0</v>
      </c>
      <c r="T1735" s="6">
        <v>0</v>
      </c>
      <c r="U1735" s="6">
        <v>0</v>
      </c>
      <c r="V1735" s="6">
        <v>0</v>
      </c>
      <c r="W1735" s="6">
        <v>0</v>
      </c>
      <c r="X1735" s="6">
        <v>0</v>
      </c>
      <c r="Y1735" s="6">
        <v>0</v>
      </c>
      <c r="Z1735" s="6">
        <v>0</v>
      </c>
      <c r="AA1735" s="6">
        <v>0</v>
      </c>
      <c r="AB1735" s="6">
        <v>0</v>
      </c>
      <c r="AC1735" s="6">
        <v>0</v>
      </c>
      <c r="AD1735" s="6">
        <v>0</v>
      </c>
      <c r="AE1735" s="6">
        <v>0</v>
      </c>
      <c r="AF1735" s="6">
        <v>0</v>
      </c>
      <c r="AG1735" s="6">
        <v>0</v>
      </c>
      <c r="AH1735" s="6">
        <v>0</v>
      </c>
      <c r="AI1735" s="6">
        <v>0</v>
      </c>
      <c r="AJ1735" s="6">
        <v>0</v>
      </c>
      <c r="AK1735" s="6">
        <v>0</v>
      </c>
      <c r="AL1735" s="6">
        <v>0</v>
      </c>
      <c r="AM1735" s="6">
        <v>0</v>
      </c>
      <c r="AP1735" s="55"/>
      <c r="AQ1735" s="55"/>
    </row>
    <row r="1736" spans="1:43" ht="15.75">
      <c r="A1736" s="9"/>
      <c r="B1736" s="31" t="s">
        <v>861</v>
      </c>
      <c r="C1736" s="12" t="s">
        <v>986</v>
      </c>
      <c r="D1736" s="6">
        <v>0</v>
      </c>
      <c r="E1736" s="6">
        <v>0</v>
      </c>
      <c r="F1736" s="6">
        <v>0</v>
      </c>
      <c r="G1736" s="6">
        <v>0</v>
      </c>
      <c r="H1736" s="6">
        <v>0</v>
      </c>
      <c r="I1736" s="6">
        <v>0</v>
      </c>
      <c r="J1736" s="6">
        <v>7.0000000000000007E-2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0</v>
      </c>
      <c r="Q1736" s="6">
        <v>0</v>
      </c>
      <c r="R1736" s="6">
        <v>0</v>
      </c>
      <c r="S1736" s="6">
        <v>0</v>
      </c>
      <c r="T1736" s="6">
        <v>0</v>
      </c>
      <c r="U1736" s="6">
        <v>0</v>
      </c>
      <c r="V1736" s="6">
        <v>0</v>
      </c>
      <c r="W1736" s="6">
        <v>0</v>
      </c>
      <c r="X1736" s="6">
        <v>0</v>
      </c>
      <c r="Y1736" s="6">
        <v>0</v>
      </c>
      <c r="Z1736" s="6">
        <v>0</v>
      </c>
      <c r="AA1736" s="6">
        <v>0</v>
      </c>
      <c r="AB1736" s="6">
        <v>0</v>
      </c>
      <c r="AC1736" s="6">
        <v>0</v>
      </c>
      <c r="AD1736" s="6">
        <v>0</v>
      </c>
      <c r="AE1736" s="6">
        <v>0</v>
      </c>
      <c r="AF1736" s="6">
        <v>0</v>
      </c>
      <c r="AG1736" s="6">
        <v>0</v>
      </c>
      <c r="AH1736" s="6">
        <v>0</v>
      </c>
      <c r="AI1736" s="6">
        <v>0</v>
      </c>
      <c r="AJ1736" s="6">
        <v>0</v>
      </c>
      <c r="AK1736" s="6">
        <v>0</v>
      </c>
      <c r="AL1736" s="6">
        <v>0</v>
      </c>
      <c r="AM1736" s="6">
        <v>0</v>
      </c>
      <c r="AP1736" s="55"/>
      <c r="AQ1736" s="55"/>
    </row>
    <row r="1737" spans="1:43" ht="15.75">
      <c r="A1737" s="9"/>
      <c r="B1737" s="31" t="s">
        <v>862</v>
      </c>
      <c r="C1737" s="12" t="s">
        <v>986</v>
      </c>
      <c r="D1737" s="6">
        <v>0</v>
      </c>
      <c r="E1737" s="6">
        <v>0</v>
      </c>
      <c r="F1737" s="6">
        <v>0</v>
      </c>
      <c r="G1737" s="6">
        <v>0</v>
      </c>
      <c r="H1737" s="6">
        <v>0.3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  <c r="P1737" s="6">
        <v>0</v>
      </c>
      <c r="Q1737" s="6">
        <v>0</v>
      </c>
      <c r="R1737" s="6">
        <v>0</v>
      </c>
      <c r="S1737" s="6">
        <v>0</v>
      </c>
      <c r="T1737" s="6">
        <v>0</v>
      </c>
      <c r="U1737" s="6">
        <v>0</v>
      </c>
      <c r="V1737" s="6">
        <v>0</v>
      </c>
      <c r="W1737" s="6">
        <v>0</v>
      </c>
      <c r="X1737" s="6">
        <v>0</v>
      </c>
      <c r="Y1737" s="6">
        <v>0</v>
      </c>
      <c r="Z1737" s="6">
        <v>0</v>
      </c>
      <c r="AA1737" s="6">
        <v>0</v>
      </c>
      <c r="AB1737" s="6">
        <v>0</v>
      </c>
      <c r="AC1737" s="6">
        <v>0</v>
      </c>
      <c r="AD1737" s="6">
        <v>0</v>
      </c>
      <c r="AE1737" s="6">
        <v>0</v>
      </c>
      <c r="AF1737" s="6">
        <v>0</v>
      </c>
      <c r="AG1737" s="6">
        <v>0</v>
      </c>
      <c r="AH1737" s="6">
        <v>0</v>
      </c>
      <c r="AI1737" s="6">
        <v>0</v>
      </c>
      <c r="AJ1737" s="6">
        <v>0</v>
      </c>
      <c r="AK1737" s="6">
        <v>0</v>
      </c>
      <c r="AL1737" s="6">
        <v>0</v>
      </c>
      <c r="AM1737" s="6">
        <v>0</v>
      </c>
      <c r="AP1737" s="55"/>
      <c r="AQ1737" s="55"/>
    </row>
    <row r="1738" spans="1:43" ht="15.75">
      <c r="A1738" s="9"/>
      <c r="B1738" s="32" t="s">
        <v>201</v>
      </c>
      <c r="C1738" s="12"/>
      <c r="D1738" s="6">
        <v>0</v>
      </c>
      <c r="E1738" s="6">
        <v>0</v>
      </c>
      <c r="F1738" s="6">
        <v>0</v>
      </c>
      <c r="G1738" s="6">
        <v>0</v>
      </c>
      <c r="H1738" s="6">
        <v>0</v>
      </c>
      <c r="I1738" s="6">
        <v>0</v>
      </c>
      <c r="J1738" s="6">
        <v>0</v>
      </c>
      <c r="K1738" s="6">
        <v>0</v>
      </c>
      <c r="L1738" s="6">
        <v>0</v>
      </c>
      <c r="M1738" s="6">
        <v>0</v>
      </c>
      <c r="N1738" s="6">
        <v>0</v>
      </c>
      <c r="O1738" s="6">
        <v>0</v>
      </c>
      <c r="P1738" s="6">
        <v>0</v>
      </c>
      <c r="Q1738" s="6">
        <v>0</v>
      </c>
      <c r="R1738" s="6">
        <v>0</v>
      </c>
      <c r="S1738" s="6">
        <v>0</v>
      </c>
      <c r="T1738" s="6">
        <v>0</v>
      </c>
      <c r="U1738" s="6">
        <v>0</v>
      </c>
      <c r="V1738" s="6">
        <v>0</v>
      </c>
      <c r="W1738" s="6">
        <v>0</v>
      </c>
      <c r="X1738" s="6">
        <v>0</v>
      </c>
      <c r="Y1738" s="6">
        <v>0</v>
      </c>
      <c r="Z1738" s="6">
        <v>0</v>
      </c>
      <c r="AA1738" s="6">
        <v>0</v>
      </c>
      <c r="AB1738" s="6">
        <v>0</v>
      </c>
      <c r="AC1738" s="6">
        <v>0</v>
      </c>
      <c r="AD1738" s="6">
        <v>0</v>
      </c>
      <c r="AE1738" s="6">
        <v>0</v>
      </c>
      <c r="AF1738" s="6">
        <v>0</v>
      </c>
      <c r="AG1738" s="6">
        <v>0</v>
      </c>
      <c r="AH1738" s="6">
        <v>0</v>
      </c>
      <c r="AI1738" s="6">
        <v>0</v>
      </c>
      <c r="AJ1738" s="6">
        <v>0</v>
      </c>
      <c r="AK1738" s="6">
        <v>0</v>
      </c>
      <c r="AL1738" s="6">
        <v>0</v>
      </c>
      <c r="AM1738" s="6">
        <v>0</v>
      </c>
      <c r="AP1738" s="55"/>
      <c r="AQ1738" s="55"/>
    </row>
    <row r="1739" spans="1:43" ht="15.75">
      <c r="A1739" s="9"/>
      <c r="B1739" s="32" t="s">
        <v>123</v>
      </c>
      <c r="C1739" s="12"/>
      <c r="D1739" s="6">
        <v>0</v>
      </c>
      <c r="E1739" s="6">
        <v>0</v>
      </c>
      <c r="F1739" s="6">
        <v>0</v>
      </c>
      <c r="G1739" s="6">
        <v>0</v>
      </c>
      <c r="H1739" s="6">
        <v>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  <c r="P1739" s="6">
        <v>0</v>
      </c>
      <c r="Q1739" s="6">
        <v>0</v>
      </c>
      <c r="R1739" s="6">
        <v>0</v>
      </c>
      <c r="S1739" s="6">
        <v>0</v>
      </c>
      <c r="T1739" s="6">
        <v>0</v>
      </c>
      <c r="U1739" s="6">
        <v>0</v>
      </c>
      <c r="V1739" s="6">
        <v>0</v>
      </c>
      <c r="W1739" s="6">
        <v>0</v>
      </c>
      <c r="X1739" s="6">
        <v>0</v>
      </c>
      <c r="Y1739" s="6">
        <v>0</v>
      </c>
      <c r="Z1739" s="6">
        <v>0</v>
      </c>
      <c r="AA1739" s="6">
        <v>0</v>
      </c>
      <c r="AB1739" s="6">
        <v>0</v>
      </c>
      <c r="AC1739" s="6">
        <v>0</v>
      </c>
      <c r="AD1739" s="6">
        <v>0</v>
      </c>
      <c r="AE1739" s="6">
        <v>0</v>
      </c>
      <c r="AF1739" s="6">
        <v>0</v>
      </c>
      <c r="AG1739" s="6">
        <v>0</v>
      </c>
      <c r="AH1739" s="6">
        <v>0</v>
      </c>
      <c r="AI1739" s="6">
        <v>0</v>
      </c>
      <c r="AJ1739" s="6">
        <v>0</v>
      </c>
      <c r="AK1739" s="6">
        <v>0</v>
      </c>
      <c r="AL1739" s="6">
        <v>0</v>
      </c>
      <c r="AM1739" s="6">
        <v>0</v>
      </c>
      <c r="AP1739" s="55"/>
      <c r="AQ1739" s="55"/>
    </row>
    <row r="1740" spans="1:43" ht="15.75">
      <c r="A1740" s="9"/>
      <c r="B1740" s="32" t="s">
        <v>61</v>
      </c>
      <c r="C1740" s="12" t="s">
        <v>987</v>
      </c>
      <c r="D1740" s="6">
        <v>0</v>
      </c>
      <c r="E1740" s="6">
        <v>0</v>
      </c>
      <c r="F1740" s="6">
        <v>0</v>
      </c>
      <c r="G1740" s="6">
        <v>0</v>
      </c>
      <c r="H1740" s="6">
        <v>0</v>
      </c>
      <c r="I1740" s="6">
        <v>0</v>
      </c>
      <c r="J1740" s="6">
        <v>0</v>
      </c>
      <c r="K1740" s="6">
        <v>0</v>
      </c>
      <c r="L1740" s="6">
        <v>0</v>
      </c>
      <c r="M1740" s="6">
        <v>0</v>
      </c>
      <c r="N1740" s="6">
        <v>0</v>
      </c>
      <c r="O1740" s="6">
        <v>0</v>
      </c>
      <c r="P1740" s="6">
        <v>0</v>
      </c>
      <c r="Q1740" s="6">
        <v>0</v>
      </c>
      <c r="R1740" s="6">
        <v>0</v>
      </c>
      <c r="S1740" s="6">
        <v>0</v>
      </c>
      <c r="T1740" s="6">
        <v>0</v>
      </c>
      <c r="U1740" s="6">
        <v>0</v>
      </c>
      <c r="V1740" s="6">
        <v>0</v>
      </c>
      <c r="W1740" s="6">
        <v>0</v>
      </c>
      <c r="X1740" s="6">
        <v>0</v>
      </c>
      <c r="Y1740" s="6">
        <v>0</v>
      </c>
      <c r="Z1740" s="6">
        <v>0</v>
      </c>
      <c r="AA1740" s="6">
        <v>0</v>
      </c>
      <c r="AB1740" s="6">
        <v>0</v>
      </c>
      <c r="AC1740" s="6">
        <v>0</v>
      </c>
      <c r="AD1740" s="6">
        <v>0</v>
      </c>
      <c r="AE1740" s="6">
        <v>0</v>
      </c>
      <c r="AF1740" s="6">
        <v>0</v>
      </c>
      <c r="AG1740" s="6">
        <v>0</v>
      </c>
      <c r="AH1740" s="6">
        <v>0</v>
      </c>
      <c r="AI1740" s="6">
        <v>0</v>
      </c>
      <c r="AJ1740" s="6">
        <v>0</v>
      </c>
      <c r="AK1740" s="6">
        <v>0</v>
      </c>
      <c r="AL1740" s="6">
        <v>0</v>
      </c>
      <c r="AM1740" s="6">
        <v>0</v>
      </c>
      <c r="AP1740" s="55"/>
      <c r="AQ1740" s="55"/>
    </row>
    <row r="1741" spans="1:43" ht="45">
      <c r="A1741" s="9"/>
      <c r="B1741" s="38" t="s">
        <v>1389</v>
      </c>
      <c r="C1741" s="12" t="s">
        <v>987</v>
      </c>
      <c r="D1741" s="6">
        <v>0</v>
      </c>
      <c r="E1741" s="6">
        <v>0</v>
      </c>
      <c r="F1741" s="6">
        <v>0</v>
      </c>
      <c r="G1741" s="6">
        <v>0</v>
      </c>
      <c r="H1741" s="6">
        <v>0</v>
      </c>
      <c r="I1741" s="6">
        <v>0</v>
      </c>
      <c r="J1741" s="6">
        <v>1.008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  <c r="P1741" s="6">
        <v>0</v>
      </c>
      <c r="Q1741" s="6">
        <v>0</v>
      </c>
      <c r="R1741" s="6">
        <v>0</v>
      </c>
      <c r="S1741" s="6">
        <v>0</v>
      </c>
      <c r="T1741" s="6">
        <v>0</v>
      </c>
      <c r="U1741" s="6">
        <v>0</v>
      </c>
      <c r="V1741" s="6">
        <v>0</v>
      </c>
      <c r="W1741" s="6">
        <v>0</v>
      </c>
      <c r="X1741" s="6">
        <v>0</v>
      </c>
      <c r="Y1741" s="6">
        <v>0</v>
      </c>
      <c r="Z1741" s="6">
        <v>0</v>
      </c>
      <c r="AA1741" s="6">
        <v>0</v>
      </c>
      <c r="AB1741" s="6">
        <v>0</v>
      </c>
      <c r="AC1741" s="6">
        <v>0</v>
      </c>
      <c r="AD1741" s="6">
        <v>0</v>
      </c>
      <c r="AE1741" s="6">
        <v>0</v>
      </c>
      <c r="AF1741" s="6">
        <v>0</v>
      </c>
      <c r="AG1741" s="6">
        <v>0</v>
      </c>
      <c r="AH1741" s="6">
        <v>0</v>
      </c>
      <c r="AI1741" s="6">
        <v>0</v>
      </c>
      <c r="AJ1741" s="6">
        <v>0</v>
      </c>
      <c r="AK1741" s="6">
        <v>0</v>
      </c>
      <c r="AL1741" s="6">
        <v>0</v>
      </c>
      <c r="AM1741" s="6">
        <v>0</v>
      </c>
      <c r="AP1741" s="55"/>
      <c r="AQ1741" s="55"/>
    </row>
    <row r="1742" spans="1:43" ht="15.75">
      <c r="A1742" s="9"/>
      <c r="B1742" s="32" t="s">
        <v>63</v>
      </c>
      <c r="C1742" s="12"/>
      <c r="D1742" s="6">
        <v>0</v>
      </c>
      <c r="E1742" s="6">
        <v>0</v>
      </c>
      <c r="F1742" s="6">
        <v>0</v>
      </c>
      <c r="G1742" s="6">
        <v>0</v>
      </c>
      <c r="H1742" s="6">
        <v>0</v>
      </c>
      <c r="I1742" s="6">
        <v>0</v>
      </c>
      <c r="J1742" s="6">
        <v>0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0</v>
      </c>
      <c r="Q1742" s="6">
        <v>0</v>
      </c>
      <c r="R1742" s="6">
        <v>0</v>
      </c>
      <c r="S1742" s="6">
        <v>0</v>
      </c>
      <c r="T1742" s="6">
        <v>0</v>
      </c>
      <c r="U1742" s="6">
        <v>0</v>
      </c>
      <c r="V1742" s="6">
        <v>0</v>
      </c>
      <c r="W1742" s="6">
        <v>0</v>
      </c>
      <c r="X1742" s="6">
        <v>0</v>
      </c>
      <c r="Y1742" s="6">
        <v>0</v>
      </c>
      <c r="Z1742" s="6">
        <v>0</v>
      </c>
      <c r="AA1742" s="6">
        <v>0</v>
      </c>
      <c r="AB1742" s="6">
        <v>0</v>
      </c>
      <c r="AC1742" s="6">
        <v>0</v>
      </c>
      <c r="AD1742" s="6">
        <v>0</v>
      </c>
      <c r="AE1742" s="6">
        <v>0</v>
      </c>
      <c r="AF1742" s="6">
        <v>0</v>
      </c>
      <c r="AG1742" s="6">
        <v>0</v>
      </c>
      <c r="AH1742" s="6">
        <v>0</v>
      </c>
      <c r="AI1742" s="6">
        <v>0</v>
      </c>
      <c r="AJ1742" s="6">
        <v>0</v>
      </c>
      <c r="AK1742" s="6">
        <v>0</v>
      </c>
      <c r="AL1742" s="6">
        <v>0</v>
      </c>
      <c r="AM1742" s="6">
        <v>0</v>
      </c>
      <c r="AP1742" s="55"/>
      <c r="AQ1742" s="55"/>
    </row>
    <row r="1743" spans="1:43" ht="120" customHeight="1">
      <c r="A1743" s="9"/>
      <c r="B1743" s="38" t="s">
        <v>1390</v>
      </c>
      <c r="C1743" s="12" t="s">
        <v>987</v>
      </c>
      <c r="D1743" s="6">
        <v>0</v>
      </c>
      <c r="E1743" s="6">
        <v>0</v>
      </c>
      <c r="F1743" s="6">
        <v>0</v>
      </c>
      <c r="G1743" s="6">
        <v>0</v>
      </c>
      <c r="H1743" s="6">
        <v>0</v>
      </c>
      <c r="I1743" s="6">
        <v>0</v>
      </c>
      <c r="J1743" s="6">
        <v>0.2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  <c r="P1743" s="6">
        <v>0</v>
      </c>
      <c r="Q1743" s="6">
        <v>0</v>
      </c>
      <c r="R1743" s="6">
        <v>0</v>
      </c>
      <c r="S1743" s="6">
        <v>0</v>
      </c>
      <c r="T1743" s="6">
        <v>0</v>
      </c>
      <c r="U1743" s="6">
        <v>0</v>
      </c>
      <c r="V1743" s="6">
        <v>0</v>
      </c>
      <c r="W1743" s="6">
        <v>0</v>
      </c>
      <c r="X1743" s="6">
        <v>0</v>
      </c>
      <c r="Y1743" s="6">
        <v>0</v>
      </c>
      <c r="Z1743" s="6">
        <v>0</v>
      </c>
      <c r="AA1743" s="6">
        <v>0</v>
      </c>
      <c r="AB1743" s="6">
        <v>0</v>
      </c>
      <c r="AC1743" s="6">
        <v>0</v>
      </c>
      <c r="AD1743" s="6">
        <v>0</v>
      </c>
      <c r="AE1743" s="6">
        <v>0</v>
      </c>
      <c r="AF1743" s="6">
        <v>0</v>
      </c>
      <c r="AG1743" s="6">
        <v>0</v>
      </c>
      <c r="AH1743" s="6">
        <v>0</v>
      </c>
      <c r="AI1743" s="6">
        <v>0</v>
      </c>
      <c r="AJ1743" s="6">
        <v>0</v>
      </c>
      <c r="AK1743" s="6">
        <v>0</v>
      </c>
      <c r="AL1743" s="6">
        <v>0</v>
      </c>
      <c r="AM1743" s="6">
        <v>0</v>
      </c>
      <c r="AP1743" s="55"/>
      <c r="AQ1743" s="55"/>
    </row>
    <row r="1744" spans="1:43" ht="45">
      <c r="A1744" s="9"/>
      <c r="B1744" s="38" t="s">
        <v>1391</v>
      </c>
      <c r="C1744" s="12" t="s">
        <v>987</v>
      </c>
      <c r="D1744" s="6">
        <v>0</v>
      </c>
      <c r="E1744" s="6">
        <v>0</v>
      </c>
      <c r="F1744" s="6">
        <v>0</v>
      </c>
      <c r="G1744" s="6">
        <v>0</v>
      </c>
      <c r="H1744" s="6">
        <v>0</v>
      </c>
      <c r="I1744" s="6">
        <v>0</v>
      </c>
      <c r="J1744" s="6">
        <v>0</v>
      </c>
      <c r="K1744" s="6">
        <v>0</v>
      </c>
      <c r="L1744" s="6">
        <v>0</v>
      </c>
      <c r="M1744" s="6">
        <v>0</v>
      </c>
      <c r="N1744" s="6">
        <v>0</v>
      </c>
      <c r="O1744" s="6">
        <v>0</v>
      </c>
      <c r="P1744" s="6">
        <v>0</v>
      </c>
      <c r="Q1744" s="6">
        <v>0</v>
      </c>
      <c r="R1744" s="6">
        <v>0</v>
      </c>
      <c r="S1744" s="6">
        <v>0</v>
      </c>
      <c r="T1744" s="6">
        <v>0</v>
      </c>
      <c r="U1744" s="6">
        <v>0</v>
      </c>
      <c r="V1744" s="6">
        <v>0</v>
      </c>
      <c r="W1744" s="6">
        <v>0</v>
      </c>
      <c r="X1744" s="6">
        <v>0</v>
      </c>
      <c r="Y1744" s="6">
        <v>0</v>
      </c>
      <c r="Z1744" s="6">
        <v>0</v>
      </c>
      <c r="AA1744" s="6">
        <v>0</v>
      </c>
      <c r="AB1744" s="6">
        <v>0</v>
      </c>
      <c r="AC1744" s="6">
        <v>0</v>
      </c>
      <c r="AD1744" s="6">
        <v>0</v>
      </c>
      <c r="AE1744" s="6">
        <v>0</v>
      </c>
      <c r="AF1744" s="6">
        <v>0</v>
      </c>
      <c r="AG1744" s="6">
        <v>0</v>
      </c>
      <c r="AH1744" s="6">
        <v>0</v>
      </c>
      <c r="AI1744" s="6">
        <v>0</v>
      </c>
      <c r="AJ1744" s="6">
        <v>0</v>
      </c>
      <c r="AK1744" s="6">
        <v>0</v>
      </c>
      <c r="AL1744" s="6">
        <v>0</v>
      </c>
      <c r="AM1744" s="6">
        <v>0</v>
      </c>
      <c r="AP1744" s="55"/>
      <c r="AQ1744" s="55"/>
    </row>
    <row r="1745" spans="1:43" ht="15.75">
      <c r="A1745" s="9"/>
      <c r="B1745" s="31" t="s">
        <v>848</v>
      </c>
      <c r="C1745" s="12" t="s">
        <v>987</v>
      </c>
      <c r="D1745" s="6">
        <v>0</v>
      </c>
      <c r="E1745" s="6">
        <v>0</v>
      </c>
      <c r="F1745" s="6">
        <v>0.16</v>
      </c>
      <c r="G1745" s="6">
        <v>0</v>
      </c>
      <c r="H1745" s="6">
        <v>0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  <c r="P1745" s="6">
        <v>0</v>
      </c>
      <c r="Q1745" s="6">
        <v>0</v>
      </c>
      <c r="R1745" s="6">
        <v>0</v>
      </c>
      <c r="S1745" s="6">
        <v>0</v>
      </c>
      <c r="T1745" s="6">
        <v>0</v>
      </c>
      <c r="U1745" s="6">
        <v>0</v>
      </c>
      <c r="V1745" s="6">
        <v>0</v>
      </c>
      <c r="W1745" s="6">
        <v>0</v>
      </c>
      <c r="X1745" s="6">
        <v>0</v>
      </c>
      <c r="Y1745" s="6">
        <v>0</v>
      </c>
      <c r="Z1745" s="6">
        <v>0</v>
      </c>
      <c r="AA1745" s="6">
        <v>0</v>
      </c>
      <c r="AB1745" s="6">
        <v>0</v>
      </c>
      <c r="AC1745" s="6">
        <v>0</v>
      </c>
      <c r="AD1745" s="6">
        <v>0</v>
      </c>
      <c r="AE1745" s="6">
        <v>0</v>
      </c>
      <c r="AF1745" s="6">
        <v>0</v>
      </c>
      <c r="AG1745" s="6">
        <v>0</v>
      </c>
      <c r="AH1745" s="6">
        <v>0</v>
      </c>
      <c r="AI1745" s="6">
        <v>0</v>
      </c>
      <c r="AJ1745" s="6">
        <v>0</v>
      </c>
      <c r="AK1745" s="6">
        <v>0</v>
      </c>
      <c r="AL1745" s="6">
        <v>0</v>
      </c>
      <c r="AM1745" s="6">
        <v>0</v>
      </c>
      <c r="AP1745" s="55"/>
      <c r="AQ1745" s="55"/>
    </row>
    <row r="1746" spans="1:43" ht="15.75">
      <c r="A1746" s="9"/>
      <c r="B1746" s="31" t="s">
        <v>863</v>
      </c>
      <c r="C1746" s="12" t="s">
        <v>987</v>
      </c>
      <c r="D1746" s="6">
        <v>0</v>
      </c>
      <c r="E1746" s="6">
        <v>0</v>
      </c>
      <c r="F1746" s="6">
        <v>0</v>
      </c>
      <c r="G1746" s="6">
        <v>0</v>
      </c>
      <c r="H1746" s="6">
        <v>0.1</v>
      </c>
      <c r="I1746" s="6">
        <v>0</v>
      </c>
      <c r="J1746" s="6">
        <v>0</v>
      </c>
      <c r="K1746" s="6">
        <v>0</v>
      </c>
      <c r="L1746" s="6">
        <v>0</v>
      </c>
      <c r="M1746" s="6">
        <v>0</v>
      </c>
      <c r="N1746" s="6">
        <v>0</v>
      </c>
      <c r="O1746" s="6">
        <v>0</v>
      </c>
      <c r="P1746" s="6">
        <v>0</v>
      </c>
      <c r="Q1746" s="6">
        <v>0</v>
      </c>
      <c r="R1746" s="6">
        <v>0</v>
      </c>
      <c r="S1746" s="6">
        <v>0</v>
      </c>
      <c r="T1746" s="6">
        <v>0</v>
      </c>
      <c r="U1746" s="6">
        <v>0</v>
      </c>
      <c r="V1746" s="6">
        <v>0</v>
      </c>
      <c r="W1746" s="6">
        <v>0</v>
      </c>
      <c r="X1746" s="6">
        <v>0</v>
      </c>
      <c r="Y1746" s="6">
        <v>0</v>
      </c>
      <c r="Z1746" s="6">
        <v>0</v>
      </c>
      <c r="AA1746" s="6">
        <v>0</v>
      </c>
      <c r="AB1746" s="6">
        <v>0</v>
      </c>
      <c r="AC1746" s="6">
        <v>0</v>
      </c>
      <c r="AD1746" s="6">
        <v>0</v>
      </c>
      <c r="AE1746" s="6">
        <v>0</v>
      </c>
      <c r="AF1746" s="6">
        <v>0</v>
      </c>
      <c r="AG1746" s="6">
        <v>0</v>
      </c>
      <c r="AH1746" s="6">
        <v>0</v>
      </c>
      <c r="AI1746" s="6">
        <v>0</v>
      </c>
      <c r="AJ1746" s="6">
        <v>0</v>
      </c>
      <c r="AK1746" s="6">
        <v>0</v>
      </c>
      <c r="AL1746" s="6">
        <v>0</v>
      </c>
      <c r="AM1746" s="6">
        <v>0</v>
      </c>
      <c r="AP1746" s="55"/>
      <c r="AQ1746" s="55"/>
    </row>
    <row r="1747" spans="1:43" ht="15.75">
      <c r="A1747" s="9"/>
      <c r="B1747" s="32" t="s">
        <v>64</v>
      </c>
      <c r="C1747" s="12"/>
      <c r="D1747" s="6">
        <v>0</v>
      </c>
      <c r="E1747" s="6">
        <v>0</v>
      </c>
      <c r="F1747" s="6">
        <v>0</v>
      </c>
      <c r="G1747" s="6">
        <v>0</v>
      </c>
      <c r="H1747" s="6">
        <v>0</v>
      </c>
      <c r="I1747" s="6">
        <v>0</v>
      </c>
      <c r="J1747" s="6">
        <v>0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  <c r="P1747" s="6">
        <v>0</v>
      </c>
      <c r="Q1747" s="6">
        <v>0</v>
      </c>
      <c r="R1747" s="6">
        <v>0</v>
      </c>
      <c r="S1747" s="6">
        <v>0</v>
      </c>
      <c r="T1747" s="6">
        <v>0</v>
      </c>
      <c r="U1747" s="6">
        <v>0</v>
      </c>
      <c r="V1747" s="6">
        <v>0</v>
      </c>
      <c r="W1747" s="6">
        <v>0</v>
      </c>
      <c r="X1747" s="6">
        <v>0</v>
      </c>
      <c r="Y1747" s="6">
        <v>0</v>
      </c>
      <c r="Z1747" s="6">
        <v>0</v>
      </c>
      <c r="AA1747" s="6">
        <v>0</v>
      </c>
      <c r="AB1747" s="6">
        <v>0</v>
      </c>
      <c r="AC1747" s="6">
        <v>0</v>
      </c>
      <c r="AD1747" s="6">
        <v>0</v>
      </c>
      <c r="AE1747" s="6">
        <v>0</v>
      </c>
      <c r="AF1747" s="6">
        <v>0</v>
      </c>
      <c r="AG1747" s="6">
        <v>0</v>
      </c>
      <c r="AH1747" s="6">
        <v>0</v>
      </c>
      <c r="AI1747" s="6">
        <v>0</v>
      </c>
      <c r="AJ1747" s="6">
        <v>0</v>
      </c>
      <c r="AK1747" s="6">
        <v>0</v>
      </c>
      <c r="AL1747" s="6">
        <v>0</v>
      </c>
      <c r="AM1747" s="6">
        <v>0</v>
      </c>
      <c r="AP1747" s="55"/>
      <c r="AQ1747" s="55"/>
    </row>
    <row r="1748" spans="1:43" ht="45">
      <c r="A1748" s="9"/>
      <c r="B1748" s="38" t="s">
        <v>1392</v>
      </c>
      <c r="C1748" s="12" t="s">
        <v>987</v>
      </c>
      <c r="D1748" s="6">
        <v>0</v>
      </c>
      <c r="E1748" s="6">
        <v>0</v>
      </c>
      <c r="F1748" s="6">
        <v>0</v>
      </c>
      <c r="G1748" s="6">
        <v>0</v>
      </c>
      <c r="H1748" s="6">
        <v>0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0</v>
      </c>
      <c r="P1748" s="6">
        <v>0</v>
      </c>
      <c r="Q1748" s="6">
        <v>0</v>
      </c>
      <c r="R1748" s="6">
        <v>0</v>
      </c>
      <c r="S1748" s="6">
        <v>0</v>
      </c>
      <c r="T1748" s="6">
        <v>0</v>
      </c>
      <c r="U1748" s="6">
        <v>0</v>
      </c>
      <c r="V1748" s="6">
        <v>0</v>
      </c>
      <c r="W1748" s="6">
        <v>0</v>
      </c>
      <c r="X1748" s="6">
        <v>0</v>
      </c>
      <c r="Y1748" s="6">
        <v>0</v>
      </c>
      <c r="Z1748" s="6">
        <v>0</v>
      </c>
      <c r="AA1748" s="6">
        <v>0</v>
      </c>
      <c r="AB1748" s="6">
        <v>0</v>
      </c>
      <c r="AC1748" s="6">
        <v>0</v>
      </c>
      <c r="AD1748" s="6">
        <v>0</v>
      </c>
      <c r="AE1748" s="6">
        <v>0</v>
      </c>
      <c r="AF1748" s="6">
        <v>0</v>
      </c>
      <c r="AG1748" s="6">
        <v>0</v>
      </c>
      <c r="AH1748" s="6">
        <v>0</v>
      </c>
      <c r="AI1748" s="6">
        <v>0</v>
      </c>
      <c r="AJ1748" s="6">
        <v>0</v>
      </c>
      <c r="AK1748" s="6">
        <v>0</v>
      </c>
      <c r="AL1748" s="6">
        <v>0</v>
      </c>
      <c r="AM1748" s="6">
        <v>0</v>
      </c>
      <c r="AP1748" s="55"/>
      <c r="AQ1748" s="55"/>
    </row>
    <row r="1749" spans="1:43" ht="15.75">
      <c r="A1749" s="9"/>
      <c r="B1749" s="31" t="s">
        <v>864</v>
      </c>
      <c r="C1749" s="12" t="s">
        <v>987</v>
      </c>
      <c r="D1749" s="6">
        <v>0</v>
      </c>
      <c r="E1749" s="6">
        <v>0</v>
      </c>
      <c r="F1749" s="6">
        <v>0.25</v>
      </c>
      <c r="G1749" s="6">
        <v>0</v>
      </c>
      <c r="H1749" s="6">
        <v>0</v>
      </c>
      <c r="I1749" s="6">
        <v>0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  <c r="P1749" s="6">
        <v>0</v>
      </c>
      <c r="Q1749" s="6">
        <v>0</v>
      </c>
      <c r="R1749" s="6">
        <v>0</v>
      </c>
      <c r="S1749" s="6">
        <v>0</v>
      </c>
      <c r="T1749" s="6">
        <v>0</v>
      </c>
      <c r="U1749" s="6">
        <v>0</v>
      </c>
      <c r="V1749" s="6">
        <v>0</v>
      </c>
      <c r="W1749" s="6">
        <v>0</v>
      </c>
      <c r="X1749" s="6">
        <v>0</v>
      </c>
      <c r="Y1749" s="6">
        <v>0</v>
      </c>
      <c r="Z1749" s="6">
        <v>0</v>
      </c>
      <c r="AA1749" s="6">
        <v>0</v>
      </c>
      <c r="AB1749" s="6">
        <v>0</v>
      </c>
      <c r="AC1749" s="6">
        <v>0</v>
      </c>
      <c r="AD1749" s="6">
        <v>0</v>
      </c>
      <c r="AE1749" s="6">
        <v>0</v>
      </c>
      <c r="AF1749" s="6">
        <v>0</v>
      </c>
      <c r="AG1749" s="6">
        <v>0</v>
      </c>
      <c r="AH1749" s="6">
        <v>0</v>
      </c>
      <c r="AI1749" s="6">
        <v>0</v>
      </c>
      <c r="AJ1749" s="6">
        <v>0</v>
      </c>
      <c r="AK1749" s="6">
        <v>0</v>
      </c>
      <c r="AL1749" s="6">
        <v>0</v>
      </c>
      <c r="AM1749" s="6">
        <v>0</v>
      </c>
      <c r="AP1749" s="55"/>
      <c r="AQ1749" s="55"/>
    </row>
    <row r="1750" spans="1:43" ht="15.75">
      <c r="A1750" s="9"/>
      <c r="B1750" s="51" t="s">
        <v>865</v>
      </c>
      <c r="C1750" s="12" t="s">
        <v>987</v>
      </c>
      <c r="D1750" s="6">
        <v>0</v>
      </c>
      <c r="E1750" s="6">
        <v>0</v>
      </c>
      <c r="F1750" s="6">
        <v>0</v>
      </c>
      <c r="G1750" s="6">
        <v>0</v>
      </c>
      <c r="H1750" s="6">
        <v>0</v>
      </c>
      <c r="I1750" s="6">
        <v>0</v>
      </c>
      <c r="J1750" s="6">
        <v>0.5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  <c r="S1750" s="6">
        <v>0</v>
      </c>
      <c r="T1750" s="6">
        <v>0</v>
      </c>
      <c r="U1750" s="6">
        <v>0</v>
      </c>
      <c r="V1750" s="6">
        <v>0</v>
      </c>
      <c r="W1750" s="6">
        <v>0</v>
      </c>
      <c r="X1750" s="6">
        <v>0</v>
      </c>
      <c r="Y1750" s="6">
        <v>0</v>
      </c>
      <c r="Z1750" s="6">
        <v>0</v>
      </c>
      <c r="AA1750" s="6">
        <v>0</v>
      </c>
      <c r="AB1750" s="6">
        <v>0</v>
      </c>
      <c r="AC1750" s="6">
        <v>0</v>
      </c>
      <c r="AD1750" s="6">
        <v>0</v>
      </c>
      <c r="AE1750" s="6">
        <v>0</v>
      </c>
      <c r="AF1750" s="6">
        <v>0</v>
      </c>
      <c r="AG1750" s="6">
        <v>0</v>
      </c>
      <c r="AH1750" s="6">
        <v>0</v>
      </c>
      <c r="AI1750" s="6">
        <v>0</v>
      </c>
      <c r="AJ1750" s="6">
        <v>0</v>
      </c>
      <c r="AK1750" s="6">
        <v>0</v>
      </c>
      <c r="AL1750" s="6">
        <v>0</v>
      </c>
      <c r="AM1750" s="6">
        <v>0</v>
      </c>
      <c r="AP1750" s="55"/>
      <c r="AQ1750" s="55"/>
    </row>
    <row r="1751" spans="1:43" ht="15.75">
      <c r="A1751" s="2" t="s">
        <v>909</v>
      </c>
      <c r="B1751" s="30" t="s">
        <v>866</v>
      </c>
      <c r="C1751" s="7" t="s">
        <v>994</v>
      </c>
      <c r="D1751" s="6">
        <f>D1752</f>
        <v>0</v>
      </c>
      <c r="E1751" s="6">
        <f t="shared" ref="E1751:AM1751" si="74">E1752</f>
        <v>0</v>
      </c>
      <c r="F1751" s="6">
        <f t="shared" si="74"/>
        <v>0</v>
      </c>
      <c r="G1751" s="6">
        <f t="shared" si="74"/>
        <v>0</v>
      </c>
      <c r="H1751" s="6">
        <f t="shared" si="74"/>
        <v>0</v>
      </c>
      <c r="I1751" s="6">
        <f t="shared" si="74"/>
        <v>0</v>
      </c>
      <c r="J1751" s="6">
        <f t="shared" si="74"/>
        <v>0</v>
      </c>
      <c r="K1751" s="6">
        <f t="shared" si="74"/>
        <v>0</v>
      </c>
      <c r="L1751" s="6">
        <f t="shared" si="74"/>
        <v>0</v>
      </c>
      <c r="M1751" s="6">
        <f t="shared" si="74"/>
        <v>0</v>
      </c>
      <c r="N1751" s="6">
        <f t="shared" si="74"/>
        <v>0</v>
      </c>
      <c r="O1751" s="6">
        <f t="shared" si="74"/>
        <v>0</v>
      </c>
      <c r="P1751" s="6">
        <f t="shared" si="74"/>
        <v>0</v>
      </c>
      <c r="Q1751" s="6">
        <f t="shared" si="74"/>
        <v>0</v>
      </c>
      <c r="R1751" s="6">
        <f t="shared" si="74"/>
        <v>0</v>
      </c>
      <c r="S1751" s="6">
        <f t="shared" si="74"/>
        <v>0</v>
      </c>
      <c r="T1751" s="6">
        <f t="shared" si="74"/>
        <v>0</v>
      </c>
      <c r="U1751" s="6">
        <f t="shared" si="74"/>
        <v>0</v>
      </c>
      <c r="V1751" s="6">
        <f t="shared" si="74"/>
        <v>0</v>
      </c>
      <c r="W1751" s="6">
        <f t="shared" si="74"/>
        <v>0</v>
      </c>
      <c r="X1751" s="6">
        <f t="shared" si="74"/>
        <v>0</v>
      </c>
      <c r="Y1751" s="6">
        <f t="shared" si="74"/>
        <v>0</v>
      </c>
      <c r="Z1751" s="6">
        <f t="shared" si="74"/>
        <v>0</v>
      </c>
      <c r="AA1751" s="6">
        <f t="shared" si="74"/>
        <v>0</v>
      </c>
      <c r="AB1751" s="6">
        <f t="shared" si="74"/>
        <v>0</v>
      </c>
      <c r="AC1751" s="6">
        <f t="shared" si="74"/>
        <v>0</v>
      </c>
      <c r="AD1751" s="6">
        <f t="shared" si="74"/>
        <v>0</v>
      </c>
      <c r="AE1751" s="6">
        <f t="shared" si="74"/>
        <v>0</v>
      </c>
      <c r="AF1751" s="6">
        <f t="shared" si="74"/>
        <v>0</v>
      </c>
      <c r="AG1751" s="6">
        <f t="shared" si="74"/>
        <v>0</v>
      </c>
      <c r="AH1751" s="6">
        <f t="shared" si="74"/>
        <v>0</v>
      </c>
      <c r="AI1751" s="6">
        <f t="shared" si="74"/>
        <v>0</v>
      </c>
      <c r="AJ1751" s="6">
        <f t="shared" si="74"/>
        <v>0</v>
      </c>
      <c r="AK1751" s="6">
        <f t="shared" si="74"/>
        <v>0</v>
      </c>
      <c r="AL1751" s="6">
        <f t="shared" si="74"/>
        <v>0</v>
      </c>
      <c r="AM1751" s="6">
        <f t="shared" si="74"/>
        <v>0</v>
      </c>
      <c r="AP1751" s="55"/>
      <c r="AQ1751" s="55"/>
    </row>
    <row r="1752" spans="1:43" ht="15.75">
      <c r="A1752" s="2" t="s">
        <v>910</v>
      </c>
      <c r="B1752" s="30" t="s">
        <v>867</v>
      </c>
      <c r="C1752" s="28" t="s">
        <v>911</v>
      </c>
      <c r="D1752" s="6">
        <f>SUM(D1755:D1871)</f>
        <v>0</v>
      </c>
      <c r="E1752" s="6">
        <f t="shared" ref="E1752:AM1752" si="75">SUM(E1755:E1871)</f>
        <v>0</v>
      </c>
      <c r="F1752" s="6">
        <f t="shared" si="75"/>
        <v>0</v>
      </c>
      <c r="G1752" s="6">
        <f t="shared" si="75"/>
        <v>0</v>
      </c>
      <c r="H1752" s="6">
        <f t="shared" si="75"/>
        <v>0</v>
      </c>
      <c r="I1752" s="6">
        <f t="shared" si="75"/>
        <v>0</v>
      </c>
      <c r="J1752" s="6">
        <f t="shared" si="75"/>
        <v>0</v>
      </c>
      <c r="K1752" s="6">
        <f t="shared" si="75"/>
        <v>0</v>
      </c>
      <c r="L1752" s="6">
        <f t="shared" si="75"/>
        <v>0</v>
      </c>
      <c r="M1752" s="6">
        <f t="shared" si="75"/>
        <v>0</v>
      </c>
      <c r="N1752" s="6">
        <f t="shared" si="75"/>
        <v>0</v>
      </c>
      <c r="O1752" s="6">
        <f t="shared" si="75"/>
        <v>0</v>
      </c>
      <c r="P1752" s="6">
        <f t="shared" si="75"/>
        <v>0</v>
      </c>
      <c r="Q1752" s="6">
        <f t="shared" si="75"/>
        <v>0</v>
      </c>
      <c r="R1752" s="6">
        <f t="shared" si="75"/>
        <v>0</v>
      </c>
      <c r="S1752" s="6">
        <f t="shared" si="75"/>
        <v>0</v>
      </c>
      <c r="T1752" s="6">
        <f t="shared" si="75"/>
        <v>0</v>
      </c>
      <c r="U1752" s="6">
        <f t="shared" si="75"/>
        <v>0</v>
      </c>
      <c r="V1752" s="6">
        <f t="shared" si="75"/>
        <v>0</v>
      </c>
      <c r="W1752" s="6">
        <f t="shared" si="75"/>
        <v>0</v>
      </c>
      <c r="X1752" s="6">
        <f t="shared" si="75"/>
        <v>0</v>
      </c>
      <c r="Y1752" s="6">
        <f t="shared" si="75"/>
        <v>0</v>
      </c>
      <c r="Z1752" s="6">
        <f t="shared" si="75"/>
        <v>0</v>
      </c>
      <c r="AA1752" s="6">
        <f t="shared" si="75"/>
        <v>0</v>
      </c>
      <c r="AB1752" s="6">
        <f t="shared" si="75"/>
        <v>0</v>
      </c>
      <c r="AC1752" s="6">
        <f t="shared" si="75"/>
        <v>0</v>
      </c>
      <c r="AD1752" s="6">
        <f t="shared" si="75"/>
        <v>0</v>
      </c>
      <c r="AE1752" s="6">
        <f t="shared" si="75"/>
        <v>0</v>
      </c>
      <c r="AF1752" s="6">
        <f t="shared" si="75"/>
        <v>0</v>
      </c>
      <c r="AG1752" s="6">
        <f t="shared" si="75"/>
        <v>0</v>
      </c>
      <c r="AH1752" s="6">
        <f t="shared" si="75"/>
        <v>0</v>
      </c>
      <c r="AI1752" s="6">
        <f t="shared" si="75"/>
        <v>0</v>
      </c>
      <c r="AJ1752" s="6">
        <f t="shared" si="75"/>
        <v>0</v>
      </c>
      <c r="AK1752" s="6">
        <f t="shared" si="75"/>
        <v>0</v>
      </c>
      <c r="AL1752" s="6">
        <f t="shared" si="75"/>
        <v>0</v>
      </c>
      <c r="AM1752" s="6">
        <f t="shared" si="75"/>
        <v>0</v>
      </c>
    </row>
    <row r="1753" spans="1:43" ht="15.75">
      <c r="A1753" s="9"/>
      <c r="B1753" s="32" t="s">
        <v>194</v>
      </c>
      <c r="C1753" s="12"/>
      <c r="D1753" s="6">
        <v>0</v>
      </c>
      <c r="E1753" s="12">
        <v>0</v>
      </c>
      <c r="F1753" s="12">
        <v>0</v>
      </c>
      <c r="G1753" s="12">
        <v>0</v>
      </c>
      <c r="H1753" s="12">
        <v>0</v>
      </c>
      <c r="I1753" s="12">
        <v>0</v>
      </c>
      <c r="J1753" s="12">
        <v>0</v>
      </c>
      <c r="K1753" s="12">
        <v>0</v>
      </c>
      <c r="L1753" s="12">
        <v>0</v>
      </c>
      <c r="M1753" s="12">
        <v>0</v>
      </c>
      <c r="N1753" s="12">
        <v>0</v>
      </c>
      <c r="O1753" s="12">
        <v>0</v>
      </c>
      <c r="P1753" s="12">
        <v>0</v>
      </c>
      <c r="Q1753" s="12">
        <v>0</v>
      </c>
      <c r="R1753" s="12">
        <v>0</v>
      </c>
      <c r="S1753" s="12">
        <v>0</v>
      </c>
      <c r="T1753" s="12">
        <v>0</v>
      </c>
      <c r="U1753" s="12">
        <v>0</v>
      </c>
      <c r="V1753" s="12">
        <v>0</v>
      </c>
      <c r="W1753" s="12">
        <v>0</v>
      </c>
      <c r="X1753" s="12">
        <v>0</v>
      </c>
      <c r="Y1753" s="12">
        <v>0</v>
      </c>
      <c r="Z1753" s="12">
        <v>0</v>
      </c>
      <c r="AA1753" s="12">
        <v>0</v>
      </c>
      <c r="AB1753" s="12">
        <v>0</v>
      </c>
      <c r="AC1753" s="12">
        <v>0</v>
      </c>
      <c r="AD1753" s="12">
        <v>0</v>
      </c>
      <c r="AE1753" s="12">
        <v>0</v>
      </c>
      <c r="AF1753" s="12">
        <v>0</v>
      </c>
      <c r="AG1753" s="12">
        <v>0</v>
      </c>
      <c r="AH1753" s="12">
        <v>0</v>
      </c>
      <c r="AI1753" s="12">
        <v>0</v>
      </c>
      <c r="AJ1753" s="12">
        <v>0</v>
      </c>
      <c r="AK1753" s="12">
        <v>0</v>
      </c>
      <c r="AL1753" s="12">
        <v>0</v>
      </c>
      <c r="AM1753" s="12">
        <v>0</v>
      </c>
    </row>
    <row r="1754" spans="1:43" ht="15.75">
      <c r="A1754" s="9"/>
      <c r="B1754" s="32" t="s">
        <v>123</v>
      </c>
      <c r="C1754" s="12"/>
      <c r="D1754" s="6">
        <v>0</v>
      </c>
      <c r="E1754" s="12">
        <v>0</v>
      </c>
      <c r="F1754" s="12">
        <v>0</v>
      </c>
      <c r="G1754" s="12">
        <v>0</v>
      </c>
      <c r="H1754" s="12">
        <v>0</v>
      </c>
      <c r="I1754" s="12">
        <v>0</v>
      </c>
      <c r="J1754" s="12">
        <v>0</v>
      </c>
      <c r="K1754" s="12">
        <v>0</v>
      </c>
      <c r="L1754" s="12">
        <v>0</v>
      </c>
      <c r="M1754" s="12">
        <v>0</v>
      </c>
      <c r="N1754" s="12">
        <v>0</v>
      </c>
      <c r="O1754" s="12">
        <v>0</v>
      </c>
      <c r="P1754" s="12">
        <v>0</v>
      </c>
      <c r="Q1754" s="12">
        <v>0</v>
      </c>
      <c r="R1754" s="12">
        <v>0</v>
      </c>
      <c r="S1754" s="12">
        <v>0</v>
      </c>
      <c r="T1754" s="12">
        <v>0</v>
      </c>
      <c r="U1754" s="12">
        <v>0</v>
      </c>
      <c r="V1754" s="12">
        <v>0</v>
      </c>
      <c r="W1754" s="12">
        <v>0</v>
      </c>
      <c r="X1754" s="12">
        <v>0</v>
      </c>
      <c r="Y1754" s="12">
        <v>0</v>
      </c>
      <c r="Z1754" s="12">
        <v>0</v>
      </c>
      <c r="AA1754" s="12">
        <v>0</v>
      </c>
      <c r="AB1754" s="12">
        <v>0</v>
      </c>
      <c r="AC1754" s="12">
        <v>0</v>
      </c>
      <c r="AD1754" s="12">
        <v>0</v>
      </c>
      <c r="AE1754" s="12">
        <v>0</v>
      </c>
      <c r="AF1754" s="12">
        <v>0</v>
      </c>
      <c r="AG1754" s="12">
        <v>0</v>
      </c>
      <c r="AH1754" s="12">
        <v>0</v>
      </c>
      <c r="AI1754" s="12">
        <v>0</v>
      </c>
      <c r="AJ1754" s="12">
        <v>0</v>
      </c>
      <c r="AK1754" s="12">
        <v>0</v>
      </c>
      <c r="AL1754" s="12">
        <v>0</v>
      </c>
      <c r="AM1754" s="12">
        <v>0</v>
      </c>
    </row>
    <row r="1755" spans="1:43" ht="15.75">
      <c r="A1755" s="9"/>
      <c r="B1755" s="52" t="s">
        <v>1424</v>
      </c>
      <c r="C1755" s="12" t="s">
        <v>988</v>
      </c>
      <c r="D1755" s="6">
        <v>0</v>
      </c>
      <c r="E1755" s="6">
        <v>0</v>
      </c>
      <c r="F1755" s="6">
        <v>0</v>
      </c>
      <c r="G1755" s="6">
        <v>0</v>
      </c>
      <c r="H1755" s="6">
        <v>0</v>
      </c>
      <c r="I1755" s="6">
        <v>0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  <c r="P1755" s="6">
        <v>0</v>
      </c>
      <c r="Q1755" s="6">
        <v>0</v>
      </c>
      <c r="R1755" s="6">
        <v>0</v>
      </c>
      <c r="S1755" s="6">
        <v>0</v>
      </c>
      <c r="T1755" s="6">
        <v>0</v>
      </c>
      <c r="U1755" s="6">
        <v>0</v>
      </c>
      <c r="V1755" s="6">
        <v>0</v>
      </c>
      <c r="W1755" s="6">
        <v>0</v>
      </c>
      <c r="X1755" s="6">
        <v>0</v>
      </c>
      <c r="Y1755" s="6">
        <v>0</v>
      </c>
      <c r="Z1755" s="6">
        <v>0</v>
      </c>
      <c r="AA1755" s="6">
        <v>0</v>
      </c>
      <c r="AB1755" s="6">
        <v>0</v>
      </c>
      <c r="AC1755" s="6">
        <v>0</v>
      </c>
      <c r="AD1755" s="6">
        <v>0</v>
      </c>
      <c r="AE1755" s="6">
        <v>0</v>
      </c>
      <c r="AF1755" s="6">
        <v>0</v>
      </c>
      <c r="AG1755" s="6">
        <v>0</v>
      </c>
      <c r="AH1755" s="6">
        <v>0</v>
      </c>
      <c r="AI1755" s="6">
        <v>0</v>
      </c>
      <c r="AJ1755" s="6">
        <v>0</v>
      </c>
      <c r="AK1755" s="6">
        <v>0</v>
      </c>
      <c r="AL1755" s="6">
        <v>0</v>
      </c>
      <c r="AM1755" s="6">
        <v>0</v>
      </c>
    </row>
    <row r="1756" spans="1:43" ht="15.75">
      <c r="A1756" s="9"/>
      <c r="B1756" s="52" t="s">
        <v>1425</v>
      </c>
      <c r="C1756" s="12" t="s">
        <v>988</v>
      </c>
      <c r="D1756" s="6">
        <v>0</v>
      </c>
      <c r="E1756" s="6">
        <v>0</v>
      </c>
      <c r="F1756" s="6">
        <v>0</v>
      </c>
      <c r="G1756" s="6">
        <v>0</v>
      </c>
      <c r="H1756" s="6">
        <v>0</v>
      </c>
      <c r="I1756" s="6">
        <v>0</v>
      </c>
      <c r="J1756" s="6">
        <v>0</v>
      </c>
      <c r="K1756" s="6">
        <v>0</v>
      </c>
      <c r="L1756" s="6">
        <v>0</v>
      </c>
      <c r="M1756" s="6">
        <v>0</v>
      </c>
      <c r="N1756" s="6">
        <v>0</v>
      </c>
      <c r="O1756" s="6">
        <v>0</v>
      </c>
      <c r="P1756" s="6">
        <v>0</v>
      </c>
      <c r="Q1756" s="6">
        <v>0</v>
      </c>
      <c r="R1756" s="6">
        <v>0</v>
      </c>
      <c r="S1756" s="6">
        <v>0</v>
      </c>
      <c r="T1756" s="6">
        <v>0</v>
      </c>
      <c r="U1756" s="6">
        <v>0</v>
      </c>
      <c r="V1756" s="6">
        <v>0</v>
      </c>
      <c r="W1756" s="6">
        <v>0</v>
      </c>
      <c r="X1756" s="6">
        <v>0</v>
      </c>
      <c r="Y1756" s="6">
        <v>0</v>
      </c>
      <c r="Z1756" s="6">
        <v>0</v>
      </c>
      <c r="AA1756" s="6">
        <v>0</v>
      </c>
      <c r="AB1756" s="6">
        <v>0</v>
      </c>
      <c r="AC1756" s="6">
        <v>0</v>
      </c>
      <c r="AD1756" s="6">
        <v>0</v>
      </c>
      <c r="AE1756" s="6">
        <v>0</v>
      </c>
      <c r="AF1756" s="6">
        <v>0</v>
      </c>
      <c r="AG1756" s="6">
        <v>0</v>
      </c>
      <c r="AH1756" s="6">
        <v>0</v>
      </c>
      <c r="AI1756" s="6">
        <v>0</v>
      </c>
      <c r="AJ1756" s="6">
        <v>0</v>
      </c>
      <c r="AK1756" s="6">
        <v>0</v>
      </c>
      <c r="AL1756" s="6">
        <v>0</v>
      </c>
      <c r="AM1756" s="6">
        <v>0</v>
      </c>
    </row>
    <row r="1757" spans="1:43" ht="15.75">
      <c r="A1757" s="9"/>
      <c r="B1757" s="52" t="s">
        <v>1426</v>
      </c>
      <c r="C1757" s="12" t="s">
        <v>988</v>
      </c>
      <c r="D1757" s="6">
        <v>0</v>
      </c>
      <c r="E1757" s="6">
        <v>0</v>
      </c>
      <c r="F1757" s="6">
        <v>0</v>
      </c>
      <c r="G1757" s="6">
        <v>0</v>
      </c>
      <c r="H1757" s="6">
        <v>0</v>
      </c>
      <c r="I1757" s="6">
        <v>0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  <c r="P1757" s="6">
        <v>0</v>
      </c>
      <c r="Q1757" s="6">
        <v>0</v>
      </c>
      <c r="R1757" s="6">
        <v>0</v>
      </c>
      <c r="S1757" s="6">
        <v>0</v>
      </c>
      <c r="T1757" s="6">
        <v>0</v>
      </c>
      <c r="U1757" s="6">
        <v>0</v>
      </c>
      <c r="V1757" s="6">
        <v>0</v>
      </c>
      <c r="W1757" s="6">
        <v>0</v>
      </c>
      <c r="X1757" s="6">
        <v>0</v>
      </c>
      <c r="Y1757" s="6">
        <v>0</v>
      </c>
      <c r="Z1757" s="6">
        <v>0</v>
      </c>
      <c r="AA1757" s="6">
        <v>0</v>
      </c>
      <c r="AB1757" s="6">
        <v>0</v>
      </c>
      <c r="AC1757" s="6">
        <v>0</v>
      </c>
      <c r="AD1757" s="6">
        <v>0</v>
      </c>
      <c r="AE1757" s="6">
        <v>0</v>
      </c>
      <c r="AF1757" s="6">
        <v>0</v>
      </c>
      <c r="AG1757" s="6">
        <v>0</v>
      </c>
      <c r="AH1757" s="6">
        <v>0</v>
      </c>
      <c r="AI1757" s="6">
        <v>0</v>
      </c>
      <c r="AJ1757" s="6">
        <v>0</v>
      </c>
      <c r="AK1757" s="6">
        <v>0</v>
      </c>
      <c r="AL1757" s="6">
        <v>0</v>
      </c>
      <c r="AM1757" s="6">
        <v>0</v>
      </c>
    </row>
    <row r="1758" spans="1:43" ht="15.75">
      <c r="A1758" s="9"/>
      <c r="B1758" s="52" t="s">
        <v>1427</v>
      </c>
      <c r="C1758" s="12" t="s">
        <v>988</v>
      </c>
      <c r="D1758" s="6">
        <v>0</v>
      </c>
      <c r="E1758" s="6">
        <v>0</v>
      </c>
      <c r="F1758" s="6">
        <v>0</v>
      </c>
      <c r="G1758" s="6">
        <v>0</v>
      </c>
      <c r="H1758" s="6">
        <v>0</v>
      </c>
      <c r="I1758" s="6">
        <v>0</v>
      </c>
      <c r="J1758" s="6">
        <v>0</v>
      </c>
      <c r="K1758" s="6">
        <v>0</v>
      </c>
      <c r="L1758" s="6">
        <v>0</v>
      </c>
      <c r="M1758" s="6">
        <v>0</v>
      </c>
      <c r="N1758" s="6">
        <v>0</v>
      </c>
      <c r="O1758" s="6">
        <v>0</v>
      </c>
      <c r="P1758" s="6">
        <v>0</v>
      </c>
      <c r="Q1758" s="6">
        <v>0</v>
      </c>
      <c r="R1758" s="6">
        <v>0</v>
      </c>
      <c r="S1758" s="6">
        <v>0</v>
      </c>
      <c r="T1758" s="6">
        <v>0</v>
      </c>
      <c r="U1758" s="6">
        <v>0</v>
      </c>
      <c r="V1758" s="6">
        <v>0</v>
      </c>
      <c r="W1758" s="6">
        <v>0</v>
      </c>
      <c r="X1758" s="6">
        <v>0</v>
      </c>
      <c r="Y1758" s="6">
        <v>0</v>
      </c>
      <c r="Z1758" s="6">
        <v>0</v>
      </c>
      <c r="AA1758" s="6">
        <v>0</v>
      </c>
      <c r="AB1758" s="6">
        <v>0</v>
      </c>
      <c r="AC1758" s="6">
        <v>0</v>
      </c>
      <c r="AD1758" s="6">
        <v>0</v>
      </c>
      <c r="AE1758" s="6">
        <v>0</v>
      </c>
      <c r="AF1758" s="6">
        <v>0</v>
      </c>
      <c r="AG1758" s="6">
        <v>0</v>
      </c>
      <c r="AH1758" s="6">
        <v>0</v>
      </c>
      <c r="AI1758" s="6">
        <v>0</v>
      </c>
      <c r="AJ1758" s="6">
        <v>0</v>
      </c>
      <c r="AK1758" s="6">
        <v>0</v>
      </c>
      <c r="AL1758" s="6">
        <v>0</v>
      </c>
      <c r="AM1758" s="6">
        <v>0</v>
      </c>
    </row>
    <row r="1759" spans="1:43" ht="15.75">
      <c r="A1759" s="9"/>
      <c r="B1759" s="52" t="s">
        <v>1428</v>
      </c>
      <c r="C1759" s="12" t="s">
        <v>988</v>
      </c>
      <c r="D1759" s="6">
        <v>0</v>
      </c>
      <c r="E1759" s="6">
        <v>0</v>
      </c>
      <c r="F1759" s="6">
        <v>0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0</v>
      </c>
      <c r="P1759" s="6">
        <v>0</v>
      </c>
      <c r="Q1759" s="6">
        <v>0</v>
      </c>
      <c r="R1759" s="6">
        <v>0</v>
      </c>
      <c r="S1759" s="6">
        <v>0</v>
      </c>
      <c r="T1759" s="6">
        <v>0</v>
      </c>
      <c r="U1759" s="6">
        <v>0</v>
      </c>
      <c r="V1759" s="6">
        <v>0</v>
      </c>
      <c r="W1759" s="6">
        <v>0</v>
      </c>
      <c r="X1759" s="6">
        <v>0</v>
      </c>
      <c r="Y1759" s="6">
        <v>0</v>
      </c>
      <c r="Z1759" s="6">
        <v>0</v>
      </c>
      <c r="AA1759" s="6">
        <v>0</v>
      </c>
      <c r="AB1759" s="6">
        <v>0</v>
      </c>
      <c r="AC1759" s="6">
        <v>0</v>
      </c>
      <c r="AD1759" s="6">
        <v>0</v>
      </c>
      <c r="AE1759" s="6">
        <v>0</v>
      </c>
      <c r="AF1759" s="6">
        <v>0</v>
      </c>
      <c r="AG1759" s="6">
        <v>0</v>
      </c>
      <c r="AH1759" s="6">
        <v>0</v>
      </c>
      <c r="AI1759" s="6">
        <v>0</v>
      </c>
      <c r="AJ1759" s="6">
        <v>0</v>
      </c>
      <c r="AK1759" s="6">
        <v>0</v>
      </c>
      <c r="AL1759" s="6">
        <v>0</v>
      </c>
      <c r="AM1759" s="6">
        <v>0</v>
      </c>
    </row>
    <row r="1760" spans="1:43" ht="15.75">
      <c r="A1760" s="9"/>
      <c r="B1760" s="52" t="s">
        <v>1429</v>
      </c>
      <c r="C1760" s="12" t="s">
        <v>988</v>
      </c>
      <c r="D1760" s="6">
        <v>0</v>
      </c>
      <c r="E1760" s="6">
        <v>0</v>
      </c>
      <c r="F1760" s="6">
        <v>0</v>
      </c>
      <c r="G1760" s="6">
        <v>0</v>
      </c>
      <c r="H1760" s="6">
        <v>0</v>
      </c>
      <c r="I1760" s="6">
        <v>0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0</v>
      </c>
      <c r="P1760" s="6">
        <v>0</v>
      </c>
      <c r="Q1760" s="6">
        <v>0</v>
      </c>
      <c r="R1760" s="6">
        <v>0</v>
      </c>
      <c r="S1760" s="6">
        <v>0</v>
      </c>
      <c r="T1760" s="6">
        <v>0</v>
      </c>
      <c r="U1760" s="6">
        <v>0</v>
      </c>
      <c r="V1760" s="6">
        <v>0</v>
      </c>
      <c r="W1760" s="6">
        <v>0</v>
      </c>
      <c r="X1760" s="6">
        <v>0</v>
      </c>
      <c r="Y1760" s="6">
        <v>0</v>
      </c>
      <c r="Z1760" s="6">
        <v>0</v>
      </c>
      <c r="AA1760" s="6">
        <v>0</v>
      </c>
      <c r="AB1760" s="6">
        <v>0</v>
      </c>
      <c r="AC1760" s="6">
        <v>0</v>
      </c>
      <c r="AD1760" s="6">
        <v>0</v>
      </c>
      <c r="AE1760" s="6">
        <v>0</v>
      </c>
      <c r="AF1760" s="6">
        <v>0</v>
      </c>
      <c r="AG1760" s="6">
        <v>0</v>
      </c>
      <c r="AH1760" s="6">
        <v>0</v>
      </c>
      <c r="AI1760" s="6">
        <v>0</v>
      </c>
      <c r="AJ1760" s="6">
        <v>0</v>
      </c>
      <c r="AK1760" s="6">
        <v>0</v>
      </c>
      <c r="AL1760" s="6">
        <v>0</v>
      </c>
      <c r="AM1760" s="6">
        <v>0</v>
      </c>
    </row>
    <row r="1761" spans="1:39" ht="15.75">
      <c r="A1761" s="9"/>
      <c r="B1761" s="52" t="s">
        <v>1430</v>
      </c>
      <c r="C1761" s="12" t="s">
        <v>988</v>
      </c>
      <c r="D1761" s="6">
        <v>0</v>
      </c>
      <c r="E1761" s="6">
        <v>0</v>
      </c>
      <c r="F1761" s="6">
        <v>0</v>
      </c>
      <c r="G1761" s="6">
        <v>0</v>
      </c>
      <c r="H1761" s="6">
        <v>0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0</v>
      </c>
      <c r="Q1761" s="6">
        <v>0</v>
      </c>
      <c r="R1761" s="6">
        <v>0</v>
      </c>
      <c r="S1761" s="6">
        <v>0</v>
      </c>
      <c r="T1761" s="6">
        <v>0</v>
      </c>
      <c r="U1761" s="6">
        <v>0</v>
      </c>
      <c r="V1761" s="6">
        <v>0</v>
      </c>
      <c r="W1761" s="6">
        <v>0</v>
      </c>
      <c r="X1761" s="6">
        <v>0</v>
      </c>
      <c r="Y1761" s="6">
        <v>0</v>
      </c>
      <c r="Z1761" s="6">
        <v>0</v>
      </c>
      <c r="AA1761" s="6">
        <v>0</v>
      </c>
      <c r="AB1761" s="6">
        <v>0</v>
      </c>
      <c r="AC1761" s="6">
        <v>0</v>
      </c>
      <c r="AD1761" s="6">
        <v>0</v>
      </c>
      <c r="AE1761" s="6">
        <v>0</v>
      </c>
      <c r="AF1761" s="6">
        <v>0</v>
      </c>
      <c r="AG1761" s="6">
        <v>0</v>
      </c>
      <c r="AH1761" s="6">
        <v>0</v>
      </c>
      <c r="AI1761" s="6">
        <v>0</v>
      </c>
      <c r="AJ1761" s="6">
        <v>0</v>
      </c>
      <c r="AK1761" s="6">
        <v>0</v>
      </c>
      <c r="AL1761" s="6">
        <v>0</v>
      </c>
      <c r="AM1761" s="6">
        <v>0</v>
      </c>
    </row>
    <row r="1762" spans="1:39" ht="15.75">
      <c r="A1762" s="9"/>
      <c r="B1762" s="52" t="s">
        <v>1393</v>
      </c>
      <c r="C1762" s="12" t="s">
        <v>988</v>
      </c>
      <c r="D1762" s="6">
        <v>0</v>
      </c>
      <c r="E1762" s="6">
        <v>0</v>
      </c>
      <c r="F1762" s="6">
        <v>0</v>
      </c>
      <c r="G1762" s="6">
        <v>0</v>
      </c>
      <c r="H1762" s="6">
        <v>0</v>
      </c>
      <c r="I1762" s="6">
        <v>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0</v>
      </c>
      <c r="Q1762" s="6">
        <v>0</v>
      </c>
      <c r="R1762" s="6">
        <v>0</v>
      </c>
      <c r="S1762" s="6">
        <v>0</v>
      </c>
      <c r="T1762" s="6">
        <v>0</v>
      </c>
      <c r="U1762" s="6">
        <v>0</v>
      </c>
      <c r="V1762" s="6">
        <v>0</v>
      </c>
      <c r="W1762" s="6">
        <v>0</v>
      </c>
      <c r="X1762" s="6">
        <v>0</v>
      </c>
      <c r="Y1762" s="6">
        <v>0</v>
      </c>
      <c r="Z1762" s="6">
        <v>0</v>
      </c>
      <c r="AA1762" s="6">
        <v>0</v>
      </c>
      <c r="AB1762" s="6">
        <v>0</v>
      </c>
      <c r="AC1762" s="6">
        <v>0</v>
      </c>
      <c r="AD1762" s="6">
        <v>0</v>
      </c>
      <c r="AE1762" s="6">
        <v>0</v>
      </c>
      <c r="AF1762" s="6">
        <v>0</v>
      </c>
      <c r="AG1762" s="6">
        <v>0</v>
      </c>
      <c r="AH1762" s="6">
        <v>0</v>
      </c>
      <c r="AI1762" s="6">
        <v>0</v>
      </c>
      <c r="AJ1762" s="6">
        <v>0</v>
      </c>
      <c r="AK1762" s="6">
        <v>0</v>
      </c>
      <c r="AL1762" s="6">
        <v>0</v>
      </c>
      <c r="AM1762" s="6">
        <v>0</v>
      </c>
    </row>
    <row r="1763" spans="1:39" ht="15.75">
      <c r="A1763" s="9"/>
      <c r="B1763" s="32" t="s">
        <v>71</v>
      </c>
      <c r="C1763" s="12"/>
      <c r="D1763" s="6">
        <v>0</v>
      </c>
      <c r="E1763" s="6">
        <v>0</v>
      </c>
      <c r="F1763" s="6">
        <v>0</v>
      </c>
      <c r="G1763" s="6">
        <v>0</v>
      </c>
      <c r="H1763" s="6">
        <v>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  <c r="R1763" s="6">
        <v>0</v>
      </c>
      <c r="S1763" s="6">
        <v>0</v>
      </c>
      <c r="T1763" s="6">
        <v>0</v>
      </c>
      <c r="U1763" s="6">
        <v>0</v>
      </c>
      <c r="V1763" s="6">
        <v>0</v>
      </c>
      <c r="W1763" s="6">
        <v>0</v>
      </c>
      <c r="X1763" s="6">
        <v>0</v>
      </c>
      <c r="Y1763" s="6">
        <v>0</v>
      </c>
      <c r="Z1763" s="6">
        <v>0</v>
      </c>
      <c r="AA1763" s="6">
        <v>0</v>
      </c>
      <c r="AB1763" s="6">
        <v>0</v>
      </c>
      <c r="AC1763" s="6">
        <v>0</v>
      </c>
      <c r="AD1763" s="6">
        <v>0</v>
      </c>
      <c r="AE1763" s="6">
        <v>0</v>
      </c>
      <c r="AF1763" s="6">
        <v>0</v>
      </c>
      <c r="AG1763" s="6">
        <v>0</v>
      </c>
      <c r="AH1763" s="6">
        <v>0</v>
      </c>
      <c r="AI1763" s="6">
        <v>0</v>
      </c>
      <c r="AJ1763" s="6">
        <v>0</v>
      </c>
      <c r="AK1763" s="6">
        <v>0</v>
      </c>
      <c r="AL1763" s="6">
        <v>0</v>
      </c>
      <c r="AM1763" s="6">
        <v>0</v>
      </c>
    </row>
    <row r="1764" spans="1:39" ht="15.75">
      <c r="A1764" s="9"/>
      <c r="B1764" s="52" t="s">
        <v>1593</v>
      </c>
      <c r="C1764" s="12" t="s">
        <v>988</v>
      </c>
      <c r="D1764" s="6">
        <v>0</v>
      </c>
      <c r="E1764" s="6">
        <v>0</v>
      </c>
      <c r="F1764" s="6">
        <v>0</v>
      </c>
      <c r="G1764" s="6">
        <v>0</v>
      </c>
      <c r="H1764" s="6">
        <v>0</v>
      </c>
      <c r="I1764" s="6">
        <v>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0</v>
      </c>
      <c r="Q1764" s="6">
        <v>0</v>
      </c>
      <c r="R1764" s="6">
        <v>0</v>
      </c>
      <c r="S1764" s="6">
        <v>0</v>
      </c>
      <c r="T1764" s="6">
        <v>0</v>
      </c>
      <c r="U1764" s="6">
        <v>0</v>
      </c>
      <c r="V1764" s="6">
        <v>0</v>
      </c>
      <c r="W1764" s="6">
        <v>0</v>
      </c>
      <c r="X1764" s="6">
        <v>0</v>
      </c>
      <c r="Y1764" s="6">
        <v>0</v>
      </c>
      <c r="Z1764" s="6">
        <v>0</v>
      </c>
      <c r="AA1764" s="6">
        <v>0</v>
      </c>
      <c r="AB1764" s="6">
        <v>0</v>
      </c>
      <c r="AC1764" s="6">
        <v>0</v>
      </c>
      <c r="AD1764" s="6">
        <v>0</v>
      </c>
      <c r="AE1764" s="6">
        <v>0</v>
      </c>
      <c r="AF1764" s="6">
        <v>0</v>
      </c>
      <c r="AG1764" s="6">
        <v>0</v>
      </c>
      <c r="AH1764" s="6">
        <v>0</v>
      </c>
      <c r="AI1764" s="6">
        <v>0</v>
      </c>
      <c r="AJ1764" s="6">
        <v>0</v>
      </c>
      <c r="AK1764" s="6">
        <v>0</v>
      </c>
      <c r="AL1764" s="6">
        <v>0</v>
      </c>
      <c r="AM1764" s="6">
        <v>0</v>
      </c>
    </row>
    <row r="1765" spans="1:39" ht="15.75">
      <c r="A1765" s="9"/>
      <c r="B1765" s="32" t="s">
        <v>68</v>
      </c>
      <c r="C1765" s="12"/>
      <c r="D1765" s="6">
        <v>0</v>
      </c>
      <c r="E1765" s="6">
        <v>0</v>
      </c>
      <c r="F1765" s="6">
        <v>0</v>
      </c>
      <c r="G1765" s="6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0</v>
      </c>
      <c r="Q1765" s="6">
        <v>0</v>
      </c>
      <c r="R1765" s="6">
        <v>0</v>
      </c>
      <c r="S1765" s="6">
        <v>0</v>
      </c>
      <c r="T1765" s="6">
        <v>0</v>
      </c>
      <c r="U1765" s="6">
        <v>0</v>
      </c>
      <c r="V1765" s="6">
        <v>0</v>
      </c>
      <c r="W1765" s="6">
        <v>0</v>
      </c>
      <c r="X1765" s="6">
        <v>0</v>
      </c>
      <c r="Y1765" s="6">
        <v>0</v>
      </c>
      <c r="Z1765" s="6">
        <v>0</v>
      </c>
      <c r="AA1765" s="6">
        <v>0</v>
      </c>
      <c r="AB1765" s="6">
        <v>0</v>
      </c>
      <c r="AC1765" s="6">
        <v>0</v>
      </c>
      <c r="AD1765" s="6">
        <v>0</v>
      </c>
      <c r="AE1765" s="6">
        <v>0</v>
      </c>
      <c r="AF1765" s="6">
        <v>0</v>
      </c>
      <c r="AG1765" s="6">
        <v>0</v>
      </c>
      <c r="AH1765" s="6">
        <v>0</v>
      </c>
      <c r="AI1765" s="6">
        <v>0</v>
      </c>
      <c r="AJ1765" s="6">
        <v>0</v>
      </c>
      <c r="AK1765" s="6">
        <v>0</v>
      </c>
      <c r="AL1765" s="6">
        <v>0</v>
      </c>
      <c r="AM1765" s="6">
        <v>0</v>
      </c>
    </row>
    <row r="1766" spans="1:39" ht="30">
      <c r="A1766" s="9"/>
      <c r="B1766" s="52" t="s">
        <v>1431</v>
      </c>
      <c r="C1766" s="12" t="s">
        <v>988</v>
      </c>
      <c r="D1766" s="6">
        <v>0</v>
      </c>
      <c r="E1766" s="6">
        <v>0</v>
      </c>
      <c r="F1766" s="6">
        <v>0</v>
      </c>
      <c r="G1766" s="6">
        <v>0</v>
      </c>
      <c r="H1766" s="6">
        <v>0</v>
      </c>
      <c r="I1766" s="6">
        <v>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0</v>
      </c>
      <c r="Q1766" s="6">
        <v>0</v>
      </c>
      <c r="R1766" s="6">
        <v>0</v>
      </c>
      <c r="S1766" s="6">
        <v>0</v>
      </c>
      <c r="T1766" s="6">
        <v>0</v>
      </c>
      <c r="U1766" s="6">
        <v>0</v>
      </c>
      <c r="V1766" s="6">
        <v>0</v>
      </c>
      <c r="W1766" s="6">
        <v>0</v>
      </c>
      <c r="X1766" s="6">
        <v>0</v>
      </c>
      <c r="Y1766" s="6">
        <v>0</v>
      </c>
      <c r="Z1766" s="6">
        <v>0</v>
      </c>
      <c r="AA1766" s="6">
        <v>0</v>
      </c>
      <c r="AB1766" s="6">
        <v>0</v>
      </c>
      <c r="AC1766" s="6">
        <v>0</v>
      </c>
      <c r="AD1766" s="6">
        <v>0</v>
      </c>
      <c r="AE1766" s="6">
        <v>0</v>
      </c>
      <c r="AF1766" s="6">
        <v>0</v>
      </c>
      <c r="AG1766" s="6">
        <v>0</v>
      </c>
      <c r="AH1766" s="6">
        <v>0</v>
      </c>
      <c r="AI1766" s="6">
        <v>0</v>
      </c>
      <c r="AJ1766" s="6">
        <v>0</v>
      </c>
      <c r="AK1766" s="6">
        <v>0</v>
      </c>
      <c r="AL1766" s="6">
        <v>0</v>
      </c>
      <c r="AM1766" s="6">
        <v>0</v>
      </c>
    </row>
    <row r="1767" spans="1:39" ht="30">
      <c r="A1767" s="9"/>
      <c r="B1767" s="52" t="s">
        <v>1432</v>
      </c>
      <c r="C1767" s="12"/>
      <c r="D1767" s="6">
        <v>0</v>
      </c>
      <c r="E1767" s="6">
        <v>0</v>
      </c>
      <c r="F1767" s="6">
        <v>0</v>
      </c>
      <c r="G1767" s="6">
        <v>0</v>
      </c>
      <c r="H1767" s="6">
        <v>0</v>
      </c>
      <c r="I1767" s="6">
        <v>0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  <c r="P1767" s="6">
        <v>0</v>
      </c>
      <c r="Q1767" s="6">
        <v>0</v>
      </c>
      <c r="R1767" s="6">
        <v>0</v>
      </c>
      <c r="S1767" s="6">
        <v>0</v>
      </c>
      <c r="T1767" s="6">
        <v>0</v>
      </c>
      <c r="U1767" s="6">
        <v>0</v>
      </c>
      <c r="V1767" s="6">
        <v>0</v>
      </c>
      <c r="W1767" s="6">
        <v>0</v>
      </c>
      <c r="X1767" s="6">
        <v>0</v>
      </c>
      <c r="Y1767" s="6">
        <v>0</v>
      </c>
      <c r="Z1767" s="6">
        <v>0</v>
      </c>
      <c r="AA1767" s="6">
        <v>0</v>
      </c>
      <c r="AB1767" s="6">
        <v>0</v>
      </c>
      <c r="AC1767" s="6">
        <v>0</v>
      </c>
      <c r="AD1767" s="6">
        <v>0</v>
      </c>
      <c r="AE1767" s="6">
        <v>0</v>
      </c>
      <c r="AF1767" s="6">
        <v>0</v>
      </c>
      <c r="AG1767" s="6">
        <v>0</v>
      </c>
      <c r="AH1767" s="6">
        <v>0</v>
      </c>
      <c r="AI1767" s="6">
        <v>0</v>
      </c>
      <c r="AJ1767" s="6">
        <v>0</v>
      </c>
      <c r="AK1767" s="6">
        <v>0</v>
      </c>
      <c r="AL1767" s="6">
        <v>0</v>
      </c>
      <c r="AM1767" s="6">
        <v>0</v>
      </c>
    </row>
    <row r="1768" spans="1:39" ht="15.75">
      <c r="A1768" s="9"/>
      <c r="B1768" s="32" t="s">
        <v>69</v>
      </c>
      <c r="C1768" s="12"/>
      <c r="D1768" s="6">
        <v>0</v>
      </c>
      <c r="E1768" s="6">
        <v>0</v>
      </c>
      <c r="F1768" s="6">
        <v>0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0</v>
      </c>
      <c r="M1768" s="6">
        <v>0</v>
      </c>
      <c r="N1768" s="6">
        <v>0</v>
      </c>
      <c r="O1768" s="6">
        <v>0</v>
      </c>
      <c r="P1768" s="6">
        <v>0</v>
      </c>
      <c r="Q1768" s="6">
        <v>0</v>
      </c>
      <c r="R1768" s="6">
        <v>0</v>
      </c>
      <c r="S1768" s="6">
        <v>0</v>
      </c>
      <c r="T1768" s="6">
        <v>0</v>
      </c>
      <c r="U1768" s="6">
        <v>0</v>
      </c>
      <c r="V1768" s="6">
        <v>0</v>
      </c>
      <c r="W1768" s="6">
        <v>0</v>
      </c>
      <c r="X1768" s="6">
        <v>0</v>
      </c>
      <c r="Y1768" s="6">
        <v>0</v>
      </c>
      <c r="Z1768" s="6">
        <v>0</v>
      </c>
      <c r="AA1768" s="6">
        <v>0</v>
      </c>
      <c r="AB1768" s="6">
        <v>0</v>
      </c>
      <c r="AC1768" s="6">
        <v>0</v>
      </c>
      <c r="AD1768" s="6">
        <v>0</v>
      </c>
      <c r="AE1768" s="6">
        <v>0</v>
      </c>
      <c r="AF1768" s="6">
        <v>0</v>
      </c>
      <c r="AG1768" s="6">
        <v>0</v>
      </c>
      <c r="AH1768" s="6">
        <v>0</v>
      </c>
      <c r="AI1768" s="6">
        <v>0</v>
      </c>
      <c r="AJ1768" s="6">
        <v>0</v>
      </c>
      <c r="AK1768" s="6">
        <v>0</v>
      </c>
      <c r="AL1768" s="6">
        <v>0</v>
      </c>
      <c r="AM1768" s="6">
        <v>0</v>
      </c>
    </row>
    <row r="1769" spans="1:39" ht="15.75">
      <c r="A1769" s="9"/>
      <c r="B1769" s="52" t="s">
        <v>1433</v>
      </c>
      <c r="C1769" s="12" t="s">
        <v>988</v>
      </c>
      <c r="D1769" s="6">
        <v>0</v>
      </c>
      <c r="E1769" s="6">
        <v>0</v>
      </c>
      <c r="F1769" s="6">
        <v>0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  <c r="P1769" s="6">
        <v>0</v>
      </c>
      <c r="Q1769" s="6">
        <v>0</v>
      </c>
      <c r="R1769" s="6">
        <v>0</v>
      </c>
      <c r="S1769" s="6">
        <v>0</v>
      </c>
      <c r="T1769" s="6">
        <v>0</v>
      </c>
      <c r="U1769" s="6">
        <v>0</v>
      </c>
      <c r="V1769" s="6">
        <v>0</v>
      </c>
      <c r="W1769" s="6">
        <v>0</v>
      </c>
      <c r="X1769" s="6">
        <v>0</v>
      </c>
      <c r="Y1769" s="6">
        <v>0</v>
      </c>
      <c r="Z1769" s="6">
        <v>0</v>
      </c>
      <c r="AA1769" s="6">
        <v>0</v>
      </c>
      <c r="AB1769" s="6">
        <v>0</v>
      </c>
      <c r="AC1769" s="6">
        <v>0</v>
      </c>
      <c r="AD1769" s="6">
        <v>0</v>
      </c>
      <c r="AE1769" s="6">
        <v>0</v>
      </c>
      <c r="AF1769" s="6">
        <v>0</v>
      </c>
      <c r="AG1769" s="6">
        <v>0</v>
      </c>
      <c r="AH1769" s="6">
        <v>0</v>
      </c>
      <c r="AI1769" s="6">
        <v>0</v>
      </c>
      <c r="AJ1769" s="6">
        <v>0</v>
      </c>
      <c r="AK1769" s="6">
        <v>0</v>
      </c>
      <c r="AL1769" s="6">
        <v>0</v>
      </c>
      <c r="AM1769" s="6">
        <v>0</v>
      </c>
    </row>
    <row r="1770" spans="1:39" ht="15.75">
      <c r="A1770" s="9"/>
      <c r="B1770" s="52" t="s">
        <v>1434</v>
      </c>
      <c r="C1770" s="12" t="s">
        <v>988</v>
      </c>
      <c r="D1770" s="6">
        <v>0</v>
      </c>
      <c r="E1770" s="6">
        <v>0</v>
      </c>
      <c r="F1770" s="6">
        <v>0</v>
      </c>
      <c r="G1770" s="6">
        <v>0</v>
      </c>
      <c r="H1770" s="6">
        <v>0</v>
      </c>
      <c r="I1770" s="6">
        <v>0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0</v>
      </c>
      <c r="Q1770" s="6">
        <v>0</v>
      </c>
      <c r="R1770" s="6">
        <v>0</v>
      </c>
      <c r="S1770" s="6">
        <v>0</v>
      </c>
      <c r="T1770" s="6">
        <v>0</v>
      </c>
      <c r="U1770" s="6">
        <v>0</v>
      </c>
      <c r="V1770" s="6">
        <v>0</v>
      </c>
      <c r="W1770" s="6">
        <v>0</v>
      </c>
      <c r="X1770" s="6">
        <v>0</v>
      </c>
      <c r="Y1770" s="6">
        <v>0</v>
      </c>
      <c r="Z1770" s="6">
        <v>0</v>
      </c>
      <c r="AA1770" s="6">
        <v>0</v>
      </c>
      <c r="AB1770" s="6">
        <v>0</v>
      </c>
      <c r="AC1770" s="6">
        <v>0</v>
      </c>
      <c r="AD1770" s="6">
        <v>0</v>
      </c>
      <c r="AE1770" s="6">
        <v>0</v>
      </c>
      <c r="AF1770" s="6">
        <v>0</v>
      </c>
      <c r="AG1770" s="6">
        <v>0</v>
      </c>
      <c r="AH1770" s="6">
        <v>0</v>
      </c>
      <c r="AI1770" s="6">
        <v>0</v>
      </c>
      <c r="AJ1770" s="6">
        <v>0</v>
      </c>
      <c r="AK1770" s="6">
        <v>0</v>
      </c>
      <c r="AL1770" s="6">
        <v>0</v>
      </c>
      <c r="AM1770" s="6">
        <v>0</v>
      </c>
    </row>
    <row r="1771" spans="1:39" ht="15.75">
      <c r="A1771" s="9"/>
      <c r="B1771" s="52" t="s">
        <v>1594</v>
      </c>
      <c r="C1771" s="12" t="s">
        <v>988</v>
      </c>
      <c r="D1771" s="6">
        <v>0</v>
      </c>
      <c r="E1771" s="6">
        <v>0</v>
      </c>
      <c r="F1771" s="6">
        <v>0</v>
      </c>
      <c r="G1771" s="6">
        <v>0</v>
      </c>
      <c r="H1771" s="6">
        <v>0</v>
      </c>
      <c r="I1771" s="6">
        <v>0</v>
      </c>
      <c r="J1771" s="6">
        <v>0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  <c r="P1771" s="6">
        <v>0</v>
      </c>
      <c r="Q1771" s="6">
        <v>0</v>
      </c>
      <c r="R1771" s="6">
        <v>0</v>
      </c>
      <c r="S1771" s="6">
        <v>0</v>
      </c>
      <c r="T1771" s="6">
        <v>0</v>
      </c>
      <c r="U1771" s="6">
        <v>0</v>
      </c>
      <c r="V1771" s="6">
        <v>0</v>
      </c>
      <c r="W1771" s="6">
        <v>0</v>
      </c>
      <c r="X1771" s="6">
        <v>0</v>
      </c>
      <c r="Y1771" s="6">
        <v>0</v>
      </c>
      <c r="Z1771" s="6">
        <v>0</v>
      </c>
      <c r="AA1771" s="6">
        <v>0</v>
      </c>
      <c r="AB1771" s="6">
        <v>0</v>
      </c>
      <c r="AC1771" s="6">
        <v>0</v>
      </c>
      <c r="AD1771" s="6">
        <v>0</v>
      </c>
      <c r="AE1771" s="6">
        <v>0</v>
      </c>
      <c r="AF1771" s="6">
        <v>0</v>
      </c>
      <c r="AG1771" s="6">
        <v>0</v>
      </c>
      <c r="AH1771" s="6">
        <v>0</v>
      </c>
      <c r="AI1771" s="6">
        <v>0</v>
      </c>
      <c r="AJ1771" s="6">
        <v>0</v>
      </c>
      <c r="AK1771" s="6">
        <v>0</v>
      </c>
      <c r="AL1771" s="6">
        <v>0</v>
      </c>
      <c r="AM1771" s="6">
        <v>0</v>
      </c>
    </row>
    <row r="1772" spans="1:39" ht="15.75">
      <c r="A1772" s="9"/>
      <c r="B1772" s="52" t="s">
        <v>1595</v>
      </c>
      <c r="C1772" s="12" t="s">
        <v>988</v>
      </c>
      <c r="D1772" s="6">
        <v>0</v>
      </c>
      <c r="E1772" s="6">
        <v>0</v>
      </c>
      <c r="F1772" s="6">
        <v>0</v>
      </c>
      <c r="G1772" s="6">
        <v>0</v>
      </c>
      <c r="H1772" s="6">
        <v>0</v>
      </c>
      <c r="I1772" s="6">
        <v>0</v>
      </c>
      <c r="J1772" s="6">
        <v>0</v>
      </c>
      <c r="K1772" s="6">
        <v>0</v>
      </c>
      <c r="L1772" s="6">
        <v>0</v>
      </c>
      <c r="M1772" s="6">
        <v>0</v>
      </c>
      <c r="N1772" s="6">
        <v>0</v>
      </c>
      <c r="O1772" s="6">
        <v>0</v>
      </c>
      <c r="P1772" s="6">
        <v>0</v>
      </c>
      <c r="Q1772" s="6">
        <v>0</v>
      </c>
      <c r="R1772" s="6">
        <v>0</v>
      </c>
      <c r="S1772" s="6">
        <v>0</v>
      </c>
      <c r="T1772" s="6">
        <v>0</v>
      </c>
      <c r="U1772" s="6">
        <v>0</v>
      </c>
      <c r="V1772" s="6">
        <v>0</v>
      </c>
      <c r="W1772" s="6">
        <v>0</v>
      </c>
      <c r="X1772" s="6">
        <v>0</v>
      </c>
      <c r="Y1772" s="6">
        <v>0</v>
      </c>
      <c r="Z1772" s="6">
        <v>0</v>
      </c>
      <c r="AA1772" s="6">
        <v>0</v>
      </c>
      <c r="AB1772" s="6">
        <v>0</v>
      </c>
      <c r="AC1772" s="6">
        <v>0</v>
      </c>
      <c r="AD1772" s="6">
        <v>0</v>
      </c>
      <c r="AE1772" s="6">
        <v>0</v>
      </c>
      <c r="AF1772" s="6">
        <v>0</v>
      </c>
      <c r="AG1772" s="6">
        <v>0</v>
      </c>
      <c r="AH1772" s="6">
        <v>0</v>
      </c>
      <c r="AI1772" s="6">
        <v>0</v>
      </c>
      <c r="AJ1772" s="6">
        <v>0</v>
      </c>
      <c r="AK1772" s="6">
        <v>0</v>
      </c>
      <c r="AL1772" s="6">
        <v>0</v>
      </c>
      <c r="AM1772" s="6">
        <v>0</v>
      </c>
    </row>
    <row r="1773" spans="1:39" ht="15.75">
      <c r="A1773" s="9"/>
      <c r="B1773" s="32" t="s">
        <v>62</v>
      </c>
      <c r="C1773" s="12"/>
      <c r="D1773" s="6">
        <v>0</v>
      </c>
      <c r="E1773" s="6">
        <v>0</v>
      </c>
      <c r="F1773" s="6">
        <v>0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0</v>
      </c>
      <c r="Q1773" s="6">
        <v>0</v>
      </c>
      <c r="R1773" s="6">
        <v>0</v>
      </c>
      <c r="S1773" s="6">
        <v>0</v>
      </c>
      <c r="T1773" s="6">
        <v>0</v>
      </c>
      <c r="U1773" s="6">
        <v>0</v>
      </c>
      <c r="V1773" s="6">
        <v>0</v>
      </c>
      <c r="W1773" s="6">
        <v>0</v>
      </c>
      <c r="X1773" s="6">
        <v>0</v>
      </c>
      <c r="Y1773" s="6">
        <v>0</v>
      </c>
      <c r="Z1773" s="6">
        <v>0</v>
      </c>
      <c r="AA1773" s="6">
        <v>0</v>
      </c>
      <c r="AB1773" s="6">
        <v>0</v>
      </c>
      <c r="AC1773" s="6">
        <v>0</v>
      </c>
      <c r="AD1773" s="6">
        <v>0</v>
      </c>
      <c r="AE1773" s="6">
        <v>0</v>
      </c>
      <c r="AF1773" s="6">
        <v>0</v>
      </c>
      <c r="AG1773" s="6">
        <v>0</v>
      </c>
      <c r="AH1773" s="6">
        <v>0</v>
      </c>
      <c r="AI1773" s="6">
        <v>0</v>
      </c>
      <c r="AJ1773" s="6">
        <v>0</v>
      </c>
      <c r="AK1773" s="6">
        <v>0</v>
      </c>
      <c r="AL1773" s="6">
        <v>0</v>
      </c>
      <c r="AM1773" s="6">
        <v>0</v>
      </c>
    </row>
    <row r="1774" spans="1:39" ht="15.75">
      <c r="A1774" s="9"/>
      <c r="B1774" s="52" t="s">
        <v>1596</v>
      </c>
      <c r="C1774" s="12" t="s">
        <v>988</v>
      </c>
      <c r="D1774" s="6">
        <v>0</v>
      </c>
      <c r="E1774" s="6">
        <v>0</v>
      </c>
      <c r="F1774" s="6">
        <v>0</v>
      </c>
      <c r="G1774" s="6">
        <v>0</v>
      </c>
      <c r="H1774" s="6">
        <v>0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0</v>
      </c>
      <c r="Q1774" s="6">
        <v>0</v>
      </c>
      <c r="R1774" s="6">
        <v>0</v>
      </c>
      <c r="S1774" s="6">
        <v>0</v>
      </c>
      <c r="T1774" s="6">
        <v>0</v>
      </c>
      <c r="U1774" s="6">
        <v>0</v>
      </c>
      <c r="V1774" s="6">
        <v>0</v>
      </c>
      <c r="W1774" s="6">
        <v>0</v>
      </c>
      <c r="X1774" s="6">
        <v>0</v>
      </c>
      <c r="Y1774" s="6">
        <v>0</v>
      </c>
      <c r="Z1774" s="6">
        <v>0</v>
      </c>
      <c r="AA1774" s="6">
        <v>0</v>
      </c>
      <c r="AB1774" s="6">
        <v>0</v>
      </c>
      <c r="AC1774" s="6">
        <v>0</v>
      </c>
      <c r="AD1774" s="6">
        <v>0</v>
      </c>
      <c r="AE1774" s="6">
        <v>0</v>
      </c>
      <c r="AF1774" s="6">
        <v>0</v>
      </c>
      <c r="AG1774" s="6">
        <v>0</v>
      </c>
      <c r="AH1774" s="6">
        <v>0</v>
      </c>
      <c r="AI1774" s="6">
        <v>0</v>
      </c>
      <c r="AJ1774" s="6">
        <v>0</v>
      </c>
      <c r="AK1774" s="6">
        <v>0</v>
      </c>
      <c r="AL1774" s="6">
        <v>0</v>
      </c>
      <c r="AM1774" s="6">
        <v>0</v>
      </c>
    </row>
    <row r="1775" spans="1:39" ht="15.75">
      <c r="A1775" s="24"/>
      <c r="B1775" s="32" t="s">
        <v>61</v>
      </c>
      <c r="C1775" s="12"/>
      <c r="D1775" s="6">
        <v>0</v>
      </c>
      <c r="E1775" s="6">
        <v>0</v>
      </c>
      <c r="F1775" s="6">
        <v>0</v>
      </c>
      <c r="G1775" s="6">
        <v>0</v>
      </c>
      <c r="H1775" s="6">
        <v>0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0</v>
      </c>
      <c r="Q1775" s="6">
        <v>0</v>
      </c>
      <c r="R1775" s="6">
        <v>0</v>
      </c>
      <c r="S1775" s="6">
        <v>0</v>
      </c>
      <c r="T1775" s="6">
        <v>0</v>
      </c>
      <c r="U1775" s="6">
        <v>0</v>
      </c>
      <c r="V1775" s="6">
        <v>0</v>
      </c>
      <c r="W1775" s="6">
        <v>0</v>
      </c>
      <c r="X1775" s="6">
        <v>0</v>
      </c>
      <c r="Y1775" s="6">
        <v>0</v>
      </c>
      <c r="Z1775" s="6">
        <v>0</v>
      </c>
      <c r="AA1775" s="6">
        <v>0</v>
      </c>
      <c r="AB1775" s="6">
        <v>0</v>
      </c>
      <c r="AC1775" s="6">
        <v>0</v>
      </c>
      <c r="AD1775" s="6">
        <v>0</v>
      </c>
      <c r="AE1775" s="6">
        <v>0</v>
      </c>
      <c r="AF1775" s="6">
        <v>0</v>
      </c>
      <c r="AG1775" s="6">
        <v>0</v>
      </c>
      <c r="AH1775" s="6">
        <v>0</v>
      </c>
      <c r="AI1775" s="6">
        <v>0</v>
      </c>
      <c r="AJ1775" s="6">
        <v>0</v>
      </c>
      <c r="AK1775" s="6">
        <v>0</v>
      </c>
      <c r="AL1775" s="6">
        <v>0</v>
      </c>
      <c r="AM1775" s="6">
        <v>0</v>
      </c>
    </row>
    <row r="1776" spans="1:39" ht="15.75" customHeight="1">
      <c r="A1776" s="24"/>
      <c r="B1776" s="52" t="s">
        <v>1394</v>
      </c>
      <c r="C1776" s="12" t="s">
        <v>988</v>
      </c>
      <c r="D1776" s="6">
        <v>0</v>
      </c>
      <c r="E1776" s="6">
        <v>0</v>
      </c>
      <c r="F1776" s="6">
        <v>0</v>
      </c>
      <c r="G1776" s="6">
        <v>0</v>
      </c>
      <c r="H1776" s="6">
        <v>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0</v>
      </c>
      <c r="Q1776" s="6">
        <v>0</v>
      </c>
      <c r="R1776" s="6">
        <v>0</v>
      </c>
      <c r="S1776" s="6">
        <v>0</v>
      </c>
      <c r="T1776" s="6">
        <v>0</v>
      </c>
      <c r="U1776" s="6">
        <v>0</v>
      </c>
      <c r="V1776" s="6">
        <v>0</v>
      </c>
      <c r="W1776" s="6">
        <v>0</v>
      </c>
      <c r="X1776" s="6">
        <v>0</v>
      </c>
      <c r="Y1776" s="6">
        <v>0</v>
      </c>
      <c r="Z1776" s="6">
        <v>0</v>
      </c>
      <c r="AA1776" s="6">
        <v>0</v>
      </c>
      <c r="AB1776" s="6">
        <v>0</v>
      </c>
      <c r="AC1776" s="6">
        <v>0</v>
      </c>
      <c r="AD1776" s="6">
        <v>0</v>
      </c>
      <c r="AE1776" s="6">
        <v>0</v>
      </c>
      <c r="AF1776" s="6">
        <v>0</v>
      </c>
      <c r="AG1776" s="6">
        <v>0</v>
      </c>
      <c r="AH1776" s="6">
        <v>0</v>
      </c>
      <c r="AI1776" s="6">
        <v>0</v>
      </c>
      <c r="AJ1776" s="6">
        <v>0</v>
      </c>
      <c r="AK1776" s="6">
        <v>0</v>
      </c>
      <c r="AL1776" s="6">
        <v>0</v>
      </c>
      <c r="AM1776" s="6">
        <v>0</v>
      </c>
    </row>
    <row r="1777" spans="1:39" ht="15.75">
      <c r="A1777" s="24"/>
      <c r="B1777" s="52" t="s">
        <v>1395</v>
      </c>
      <c r="C1777" s="12" t="s">
        <v>988</v>
      </c>
      <c r="D1777" s="6">
        <v>0</v>
      </c>
      <c r="E1777" s="6">
        <v>0</v>
      </c>
      <c r="F1777" s="6">
        <v>0</v>
      </c>
      <c r="G1777" s="6">
        <v>0</v>
      </c>
      <c r="H1777" s="6">
        <v>0</v>
      </c>
      <c r="I1777" s="6">
        <v>0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0</v>
      </c>
      <c r="Q1777" s="6">
        <v>0</v>
      </c>
      <c r="R1777" s="6">
        <v>0</v>
      </c>
      <c r="S1777" s="6">
        <v>0</v>
      </c>
      <c r="T1777" s="6">
        <v>0</v>
      </c>
      <c r="U1777" s="6">
        <v>0</v>
      </c>
      <c r="V1777" s="6">
        <v>0</v>
      </c>
      <c r="W1777" s="6">
        <v>0</v>
      </c>
      <c r="X1777" s="6">
        <v>0</v>
      </c>
      <c r="Y1777" s="6">
        <v>0</v>
      </c>
      <c r="Z1777" s="6">
        <v>0</v>
      </c>
      <c r="AA1777" s="6">
        <v>0</v>
      </c>
      <c r="AB1777" s="6">
        <v>0</v>
      </c>
      <c r="AC1777" s="6">
        <v>0</v>
      </c>
      <c r="AD1777" s="6">
        <v>0</v>
      </c>
      <c r="AE1777" s="6">
        <v>0</v>
      </c>
      <c r="AF1777" s="6">
        <v>0</v>
      </c>
      <c r="AG1777" s="6">
        <v>0</v>
      </c>
      <c r="AH1777" s="6">
        <v>0</v>
      </c>
      <c r="AI1777" s="6">
        <v>0</v>
      </c>
      <c r="AJ1777" s="6">
        <v>0</v>
      </c>
      <c r="AK1777" s="6">
        <v>0</v>
      </c>
      <c r="AL1777" s="6">
        <v>0</v>
      </c>
      <c r="AM1777" s="6">
        <v>0</v>
      </c>
    </row>
    <row r="1778" spans="1:39" ht="15.75">
      <c r="A1778" s="24"/>
      <c r="B1778" s="32" t="s">
        <v>63</v>
      </c>
      <c r="C1778" s="12"/>
      <c r="D1778" s="6">
        <v>0</v>
      </c>
      <c r="E1778" s="6">
        <v>0</v>
      </c>
      <c r="F1778" s="6">
        <v>0</v>
      </c>
      <c r="G1778" s="6">
        <v>0</v>
      </c>
      <c r="H1778" s="6">
        <v>0</v>
      </c>
      <c r="I1778" s="6">
        <v>0</v>
      </c>
      <c r="J1778" s="6">
        <v>0</v>
      </c>
      <c r="K1778" s="6">
        <v>0</v>
      </c>
      <c r="L1778" s="6">
        <v>0</v>
      </c>
      <c r="M1778" s="6">
        <v>0</v>
      </c>
      <c r="N1778" s="6">
        <v>0</v>
      </c>
      <c r="O1778" s="6">
        <v>0</v>
      </c>
      <c r="P1778" s="6">
        <v>0</v>
      </c>
      <c r="Q1778" s="6">
        <v>0</v>
      </c>
      <c r="R1778" s="6">
        <v>0</v>
      </c>
      <c r="S1778" s="6">
        <v>0</v>
      </c>
      <c r="T1778" s="6">
        <v>0</v>
      </c>
      <c r="U1778" s="6">
        <v>0</v>
      </c>
      <c r="V1778" s="6">
        <v>0</v>
      </c>
      <c r="W1778" s="6">
        <v>0</v>
      </c>
      <c r="X1778" s="6">
        <v>0</v>
      </c>
      <c r="Y1778" s="6">
        <v>0</v>
      </c>
      <c r="Z1778" s="6">
        <v>0</v>
      </c>
      <c r="AA1778" s="6">
        <v>0</v>
      </c>
      <c r="AB1778" s="6">
        <v>0</v>
      </c>
      <c r="AC1778" s="6">
        <v>0</v>
      </c>
      <c r="AD1778" s="6">
        <v>0</v>
      </c>
      <c r="AE1778" s="6">
        <v>0</v>
      </c>
      <c r="AF1778" s="6">
        <v>0</v>
      </c>
      <c r="AG1778" s="6">
        <v>0</v>
      </c>
      <c r="AH1778" s="6">
        <v>0</v>
      </c>
      <c r="AI1778" s="6">
        <v>0</v>
      </c>
      <c r="AJ1778" s="6">
        <v>0</v>
      </c>
      <c r="AK1778" s="6">
        <v>0</v>
      </c>
      <c r="AL1778" s="6">
        <v>0</v>
      </c>
      <c r="AM1778" s="6">
        <v>0</v>
      </c>
    </row>
    <row r="1779" spans="1:39" ht="30">
      <c r="A1779" s="24"/>
      <c r="B1779" s="52" t="s">
        <v>1475</v>
      </c>
      <c r="C1779" s="12" t="s">
        <v>988</v>
      </c>
      <c r="D1779" s="6">
        <v>0</v>
      </c>
      <c r="E1779" s="6">
        <v>0</v>
      </c>
      <c r="F1779" s="6">
        <v>0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  <c r="P1779" s="6">
        <v>0</v>
      </c>
      <c r="Q1779" s="6">
        <v>0</v>
      </c>
      <c r="R1779" s="6">
        <v>0</v>
      </c>
      <c r="S1779" s="6">
        <v>0</v>
      </c>
      <c r="T1779" s="6">
        <v>0</v>
      </c>
      <c r="U1779" s="6">
        <v>0</v>
      </c>
      <c r="V1779" s="6">
        <v>0</v>
      </c>
      <c r="W1779" s="6">
        <v>0</v>
      </c>
      <c r="X1779" s="6">
        <v>0</v>
      </c>
      <c r="Y1779" s="6">
        <v>0</v>
      </c>
      <c r="Z1779" s="6">
        <v>0</v>
      </c>
      <c r="AA1779" s="6">
        <v>0</v>
      </c>
      <c r="AB1779" s="6">
        <v>0</v>
      </c>
      <c r="AC1779" s="6">
        <v>0</v>
      </c>
      <c r="AD1779" s="6">
        <v>0</v>
      </c>
      <c r="AE1779" s="6">
        <v>0</v>
      </c>
      <c r="AF1779" s="6">
        <v>0</v>
      </c>
      <c r="AG1779" s="6">
        <v>0</v>
      </c>
      <c r="AH1779" s="6">
        <v>0</v>
      </c>
      <c r="AI1779" s="6">
        <v>0</v>
      </c>
      <c r="AJ1779" s="6">
        <v>0</v>
      </c>
      <c r="AK1779" s="6">
        <v>0</v>
      </c>
      <c r="AL1779" s="6">
        <v>0</v>
      </c>
      <c r="AM1779" s="6">
        <v>0</v>
      </c>
    </row>
    <row r="1780" spans="1:39" ht="30">
      <c r="A1780" s="24"/>
      <c r="B1780" s="52" t="s">
        <v>1474</v>
      </c>
      <c r="C1780" s="12" t="s">
        <v>988</v>
      </c>
      <c r="D1780" s="6">
        <v>0</v>
      </c>
      <c r="E1780" s="6">
        <v>0</v>
      </c>
      <c r="F1780" s="6">
        <v>0</v>
      </c>
      <c r="G1780" s="6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  <c r="R1780" s="6">
        <v>0</v>
      </c>
      <c r="S1780" s="6">
        <v>0</v>
      </c>
      <c r="T1780" s="6">
        <v>0</v>
      </c>
      <c r="U1780" s="6">
        <v>0</v>
      </c>
      <c r="V1780" s="6">
        <v>0</v>
      </c>
      <c r="W1780" s="6">
        <v>0</v>
      </c>
      <c r="X1780" s="6">
        <v>0</v>
      </c>
      <c r="Y1780" s="6">
        <v>0</v>
      </c>
      <c r="Z1780" s="6">
        <v>0</v>
      </c>
      <c r="AA1780" s="6">
        <v>0</v>
      </c>
      <c r="AB1780" s="6">
        <v>0</v>
      </c>
      <c r="AC1780" s="6">
        <v>0</v>
      </c>
      <c r="AD1780" s="6">
        <v>0</v>
      </c>
      <c r="AE1780" s="6">
        <v>0</v>
      </c>
      <c r="AF1780" s="6">
        <v>0</v>
      </c>
      <c r="AG1780" s="6">
        <v>0</v>
      </c>
      <c r="AH1780" s="6">
        <v>0</v>
      </c>
      <c r="AI1780" s="6">
        <v>0</v>
      </c>
      <c r="AJ1780" s="6">
        <v>0</v>
      </c>
      <c r="AK1780" s="6">
        <v>0</v>
      </c>
      <c r="AL1780" s="6">
        <v>0</v>
      </c>
      <c r="AM1780" s="6">
        <v>0</v>
      </c>
    </row>
    <row r="1781" spans="1:39" ht="15.75">
      <c r="A1781" s="24"/>
      <c r="B1781" s="32" t="s">
        <v>72</v>
      </c>
      <c r="C1781" s="12"/>
      <c r="D1781" s="6">
        <v>0</v>
      </c>
      <c r="E1781" s="6">
        <v>0</v>
      </c>
      <c r="F1781" s="6">
        <v>0</v>
      </c>
      <c r="G1781" s="6">
        <v>0</v>
      </c>
      <c r="H1781" s="6">
        <v>0</v>
      </c>
      <c r="I1781" s="6">
        <v>0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0</v>
      </c>
      <c r="Q1781" s="6">
        <v>0</v>
      </c>
      <c r="R1781" s="6">
        <v>0</v>
      </c>
      <c r="S1781" s="6">
        <v>0</v>
      </c>
      <c r="T1781" s="6">
        <v>0</v>
      </c>
      <c r="U1781" s="6">
        <v>0</v>
      </c>
      <c r="V1781" s="6">
        <v>0</v>
      </c>
      <c r="W1781" s="6">
        <v>0</v>
      </c>
      <c r="X1781" s="6">
        <v>0</v>
      </c>
      <c r="Y1781" s="6">
        <v>0</v>
      </c>
      <c r="Z1781" s="6">
        <v>0</v>
      </c>
      <c r="AA1781" s="6">
        <v>0</v>
      </c>
      <c r="AB1781" s="6">
        <v>0</v>
      </c>
      <c r="AC1781" s="6">
        <v>0</v>
      </c>
      <c r="AD1781" s="6">
        <v>0</v>
      </c>
      <c r="AE1781" s="6">
        <v>0</v>
      </c>
      <c r="AF1781" s="6">
        <v>0</v>
      </c>
      <c r="AG1781" s="6">
        <v>0</v>
      </c>
      <c r="AH1781" s="6">
        <v>0</v>
      </c>
      <c r="AI1781" s="6">
        <v>0</v>
      </c>
      <c r="AJ1781" s="6">
        <v>0</v>
      </c>
      <c r="AK1781" s="6">
        <v>0</v>
      </c>
      <c r="AL1781" s="6">
        <v>0</v>
      </c>
      <c r="AM1781" s="6">
        <v>0</v>
      </c>
    </row>
    <row r="1782" spans="1:39" ht="15.75">
      <c r="A1782" s="24"/>
      <c r="B1782" s="52" t="s">
        <v>1396</v>
      </c>
      <c r="C1782" s="12" t="s">
        <v>988</v>
      </c>
      <c r="D1782" s="6">
        <v>0</v>
      </c>
      <c r="E1782" s="6">
        <v>0</v>
      </c>
      <c r="F1782" s="6">
        <v>0</v>
      </c>
      <c r="G1782" s="6">
        <v>0</v>
      </c>
      <c r="H1782" s="6">
        <v>0</v>
      </c>
      <c r="I1782" s="6">
        <v>0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0</v>
      </c>
      <c r="Q1782" s="6">
        <v>0</v>
      </c>
      <c r="R1782" s="6">
        <v>0</v>
      </c>
      <c r="S1782" s="6">
        <v>0</v>
      </c>
      <c r="T1782" s="6">
        <v>0</v>
      </c>
      <c r="U1782" s="6">
        <v>0</v>
      </c>
      <c r="V1782" s="6">
        <v>0</v>
      </c>
      <c r="W1782" s="6">
        <v>0</v>
      </c>
      <c r="X1782" s="6">
        <v>0</v>
      </c>
      <c r="Y1782" s="6">
        <v>0</v>
      </c>
      <c r="Z1782" s="6">
        <v>0</v>
      </c>
      <c r="AA1782" s="6">
        <v>0</v>
      </c>
      <c r="AB1782" s="6">
        <v>0</v>
      </c>
      <c r="AC1782" s="6">
        <v>0</v>
      </c>
      <c r="AD1782" s="6">
        <v>0</v>
      </c>
      <c r="AE1782" s="6">
        <v>0</v>
      </c>
      <c r="AF1782" s="6">
        <v>0</v>
      </c>
      <c r="AG1782" s="6">
        <v>0</v>
      </c>
      <c r="AH1782" s="6">
        <v>0</v>
      </c>
      <c r="AI1782" s="6">
        <v>0</v>
      </c>
      <c r="AJ1782" s="6">
        <v>0</v>
      </c>
      <c r="AK1782" s="6">
        <v>0</v>
      </c>
      <c r="AL1782" s="6">
        <v>0</v>
      </c>
      <c r="AM1782" s="6">
        <v>0</v>
      </c>
    </row>
    <row r="1783" spans="1:39" ht="15.75">
      <c r="A1783" s="24"/>
      <c r="B1783" s="32" t="s">
        <v>64</v>
      </c>
      <c r="C1783" s="12"/>
      <c r="D1783" s="6">
        <v>0</v>
      </c>
      <c r="E1783" s="6">
        <v>0</v>
      </c>
      <c r="F1783" s="6">
        <v>0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0</v>
      </c>
      <c r="Q1783" s="6">
        <v>0</v>
      </c>
      <c r="R1783" s="6">
        <v>0</v>
      </c>
      <c r="S1783" s="6">
        <v>0</v>
      </c>
      <c r="T1783" s="6">
        <v>0</v>
      </c>
      <c r="U1783" s="6">
        <v>0</v>
      </c>
      <c r="V1783" s="6">
        <v>0</v>
      </c>
      <c r="W1783" s="6">
        <v>0</v>
      </c>
      <c r="X1783" s="6">
        <v>0</v>
      </c>
      <c r="Y1783" s="6">
        <v>0</v>
      </c>
      <c r="Z1783" s="6">
        <v>0</v>
      </c>
      <c r="AA1783" s="6">
        <v>0</v>
      </c>
      <c r="AB1783" s="6">
        <v>0</v>
      </c>
      <c r="AC1783" s="6">
        <v>0</v>
      </c>
      <c r="AD1783" s="6">
        <v>0</v>
      </c>
      <c r="AE1783" s="6">
        <v>0</v>
      </c>
      <c r="AF1783" s="6">
        <v>0</v>
      </c>
      <c r="AG1783" s="6">
        <v>0</v>
      </c>
      <c r="AH1783" s="6">
        <v>0</v>
      </c>
      <c r="AI1783" s="6">
        <v>0</v>
      </c>
      <c r="AJ1783" s="6">
        <v>0</v>
      </c>
      <c r="AK1783" s="6">
        <v>0</v>
      </c>
      <c r="AL1783" s="6">
        <v>0</v>
      </c>
      <c r="AM1783" s="6">
        <v>0</v>
      </c>
    </row>
    <row r="1784" spans="1:39" ht="15.75">
      <c r="A1784" s="24"/>
      <c r="B1784" s="52" t="s">
        <v>868</v>
      </c>
      <c r="C1784" s="12" t="s">
        <v>988</v>
      </c>
      <c r="D1784" s="6">
        <v>0</v>
      </c>
      <c r="E1784" s="6">
        <v>0</v>
      </c>
      <c r="F1784" s="6">
        <v>0</v>
      </c>
      <c r="G1784" s="6">
        <v>0</v>
      </c>
      <c r="H1784" s="6">
        <v>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  <c r="S1784" s="6">
        <v>0</v>
      </c>
      <c r="T1784" s="6">
        <v>0</v>
      </c>
      <c r="U1784" s="6">
        <v>0</v>
      </c>
      <c r="V1784" s="6">
        <v>0</v>
      </c>
      <c r="W1784" s="6">
        <v>0</v>
      </c>
      <c r="X1784" s="6">
        <v>0</v>
      </c>
      <c r="Y1784" s="6">
        <v>0</v>
      </c>
      <c r="Z1784" s="6">
        <v>0</v>
      </c>
      <c r="AA1784" s="6">
        <v>0</v>
      </c>
      <c r="AB1784" s="6">
        <v>0</v>
      </c>
      <c r="AC1784" s="6">
        <v>0</v>
      </c>
      <c r="AD1784" s="6">
        <v>0</v>
      </c>
      <c r="AE1784" s="6">
        <v>0</v>
      </c>
      <c r="AF1784" s="6">
        <v>0</v>
      </c>
      <c r="AG1784" s="6">
        <v>0</v>
      </c>
      <c r="AH1784" s="6">
        <v>0</v>
      </c>
      <c r="AI1784" s="6">
        <v>0</v>
      </c>
      <c r="AJ1784" s="6">
        <v>0</v>
      </c>
      <c r="AK1784" s="6">
        <v>0</v>
      </c>
      <c r="AL1784" s="6">
        <v>0</v>
      </c>
      <c r="AM1784" s="6">
        <v>0</v>
      </c>
    </row>
    <row r="1785" spans="1:39" ht="15.75">
      <c r="A1785" s="24"/>
      <c r="B1785" s="32" t="s">
        <v>196</v>
      </c>
      <c r="C1785" s="12"/>
      <c r="D1785" s="6">
        <v>0</v>
      </c>
      <c r="E1785" s="6">
        <v>0</v>
      </c>
      <c r="F1785" s="6">
        <v>0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0</v>
      </c>
      <c r="Q1785" s="6">
        <v>0</v>
      </c>
      <c r="R1785" s="6">
        <v>0</v>
      </c>
      <c r="S1785" s="6">
        <v>0</v>
      </c>
      <c r="T1785" s="6">
        <v>0</v>
      </c>
      <c r="U1785" s="6">
        <v>0</v>
      </c>
      <c r="V1785" s="6">
        <v>0</v>
      </c>
      <c r="W1785" s="6">
        <v>0</v>
      </c>
      <c r="X1785" s="6">
        <v>0</v>
      </c>
      <c r="Y1785" s="6">
        <v>0</v>
      </c>
      <c r="Z1785" s="6">
        <v>0</v>
      </c>
      <c r="AA1785" s="6">
        <v>0</v>
      </c>
      <c r="AB1785" s="6">
        <v>0</v>
      </c>
      <c r="AC1785" s="6">
        <v>0</v>
      </c>
      <c r="AD1785" s="6">
        <v>0</v>
      </c>
      <c r="AE1785" s="6">
        <v>0</v>
      </c>
      <c r="AF1785" s="6">
        <v>0</v>
      </c>
      <c r="AG1785" s="6">
        <v>0</v>
      </c>
      <c r="AH1785" s="6">
        <v>0</v>
      </c>
      <c r="AI1785" s="6">
        <v>0</v>
      </c>
      <c r="AJ1785" s="6">
        <v>0</v>
      </c>
      <c r="AK1785" s="6">
        <v>0</v>
      </c>
      <c r="AL1785" s="6">
        <v>0</v>
      </c>
      <c r="AM1785" s="6">
        <v>0</v>
      </c>
    </row>
    <row r="1786" spans="1:39" ht="15.75">
      <c r="A1786" s="24"/>
      <c r="B1786" s="32" t="s">
        <v>123</v>
      </c>
      <c r="C1786" s="12"/>
      <c r="D1786" s="6">
        <v>0</v>
      </c>
      <c r="E1786" s="6">
        <v>0</v>
      </c>
      <c r="F1786" s="6">
        <v>0</v>
      </c>
      <c r="G1786" s="6">
        <v>0</v>
      </c>
      <c r="H1786" s="6">
        <v>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  <c r="S1786" s="6">
        <v>0</v>
      </c>
      <c r="T1786" s="6">
        <v>0</v>
      </c>
      <c r="U1786" s="6">
        <v>0</v>
      </c>
      <c r="V1786" s="6">
        <v>0</v>
      </c>
      <c r="W1786" s="6">
        <v>0</v>
      </c>
      <c r="X1786" s="6">
        <v>0</v>
      </c>
      <c r="Y1786" s="6">
        <v>0</v>
      </c>
      <c r="Z1786" s="6">
        <v>0</v>
      </c>
      <c r="AA1786" s="6">
        <v>0</v>
      </c>
      <c r="AB1786" s="6">
        <v>0</v>
      </c>
      <c r="AC1786" s="6">
        <v>0</v>
      </c>
      <c r="AD1786" s="6">
        <v>0</v>
      </c>
      <c r="AE1786" s="6">
        <v>0</v>
      </c>
      <c r="AF1786" s="6">
        <v>0</v>
      </c>
      <c r="AG1786" s="6">
        <v>0</v>
      </c>
      <c r="AH1786" s="6">
        <v>0</v>
      </c>
      <c r="AI1786" s="6">
        <v>0</v>
      </c>
      <c r="AJ1786" s="6">
        <v>0</v>
      </c>
      <c r="AK1786" s="6">
        <v>0</v>
      </c>
      <c r="AL1786" s="6">
        <v>0</v>
      </c>
      <c r="AM1786" s="6">
        <v>0</v>
      </c>
    </row>
    <row r="1787" spans="1:39" ht="15.75">
      <c r="A1787" s="24"/>
      <c r="B1787" s="52" t="s">
        <v>1435</v>
      </c>
      <c r="C1787" s="12" t="s">
        <v>989</v>
      </c>
      <c r="D1787" s="6">
        <v>0</v>
      </c>
      <c r="E1787" s="6">
        <v>0</v>
      </c>
      <c r="F1787" s="6">
        <v>0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0</v>
      </c>
      <c r="Q1787" s="6">
        <v>0</v>
      </c>
      <c r="R1787" s="6">
        <v>0</v>
      </c>
      <c r="S1787" s="6">
        <v>0</v>
      </c>
      <c r="T1787" s="6">
        <v>0</v>
      </c>
      <c r="U1787" s="6">
        <v>0</v>
      </c>
      <c r="V1787" s="6">
        <v>0</v>
      </c>
      <c r="W1787" s="6">
        <v>0</v>
      </c>
      <c r="X1787" s="6">
        <v>0</v>
      </c>
      <c r="Y1787" s="6">
        <v>0</v>
      </c>
      <c r="Z1787" s="6">
        <v>0</v>
      </c>
      <c r="AA1787" s="6">
        <v>0</v>
      </c>
      <c r="AB1787" s="6">
        <v>0</v>
      </c>
      <c r="AC1787" s="6">
        <v>0</v>
      </c>
      <c r="AD1787" s="6">
        <v>0</v>
      </c>
      <c r="AE1787" s="6">
        <v>0</v>
      </c>
      <c r="AF1787" s="6">
        <v>0</v>
      </c>
      <c r="AG1787" s="6">
        <v>0</v>
      </c>
      <c r="AH1787" s="6">
        <v>0</v>
      </c>
      <c r="AI1787" s="6">
        <v>0</v>
      </c>
      <c r="AJ1787" s="6">
        <v>0</v>
      </c>
      <c r="AK1787" s="6">
        <v>0</v>
      </c>
      <c r="AL1787" s="6">
        <v>0</v>
      </c>
      <c r="AM1787" s="6">
        <v>0</v>
      </c>
    </row>
    <row r="1788" spans="1:39" ht="15.75">
      <c r="A1788" s="24"/>
      <c r="B1788" s="52" t="s">
        <v>1436</v>
      </c>
      <c r="C1788" s="12" t="s">
        <v>989</v>
      </c>
      <c r="D1788" s="6">
        <v>0</v>
      </c>
      <c r="E1788" s="6">
        <v>0</v>
      </c>
      <c r="F1788" s="6">
        <v>0</v>
      </c>
      <c r="G1788" s="6">
        <v>0</v>
      </c>
      <c r="H1788" s="6">
        <v>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0</v>
      </c>
      <c r="Q1788" s="6">
        <v>0</v>
      </c>
      <c r="R1788" s="6">
        <v>0</v>
      </c>
      <c r="S1788" s="6">
        <v>0</v>
      </c>
      <c r="T1788" s="6">
        <v>0</v>
      </c>
      <c r="U1788" s="6">
        <v>0</v>
      </c>
      <c r="V1788" s="6">
        <v>0</v>
      </c>
      <c r="W1788" s="6">
        <v>0</v>
      </c>
      <c r="X1788" s="6">
        <v>0</v>
      </c>
      <c r="Y1788" s="6">
        <v>0</v>
      </c>
      <c r="Z1788" s="6">
        <v>0</v>
      </c>
      <c r="AA1788" s="6">
        <v>0</v>
      </c>
      <c r="AB1788" s="6">
        <v>0</v>
      </c>
      <c r="AC1788" s="6">
        <v>0</v>
      </c>
      <c r="AD1788" s="6">
        <v>0</v>
      </c>
      <c r="AE1788" s="6">
        <v>0</v>
      </c>
      <c r="AF1788" s="6">
        <v>0</v>
      </c>
      <c r="AG1788" s="6">
        <v>0</v>
      </c>
      <c r="AH1788" s="6">
        <v>0</v>
      </c>
      <c r="AI1788" s="6">
        <v>0</v>
      </c>
      <c r="AJ1788" s="6">
        <v>0</v>
      </c>
      <c r="AK1788" s="6">
        <v>0</v>
      </c>
      <c r="AL1788" s="6">
        <v>0</v>
      </c>
      <c r="AM1788" s="6">
        <v>0</v>
      </c>
    </row>
    <row r="1789" spans="1:39" ht="15.75">
      <c r="A1789" s="24"/>
      <c r="B1789" s="52" t="s">
        <v>1437</v>
      </c>
      <c r="C1789" s="12" t="s">
        <v>989</v>
      </c>
      <c r="D1789" s="6">
        <v>0</v>
      </c>
      <c r="E1789" s="6">
        <v>0</v>
      </c>
      <c r="F1789" s="6">
        <v>0</v>
      </c>
      <c r="G1789" s="6">
        <v>0</v>
      </c>
      <c r="H1789" s="6">
        <v>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0</v>
      </c>
      <c r="Q1789" s="6">
        <v>0</v>
      </c>
      <c r="R1789" s="6">
        <v>0</v>
      </c>
      <c r="S1789" s="6">
        <v>0</v>
      </c>
      <c r="T1789" s="6">
        <v>0</v>
      </c>
      <c r="U1789" s="6">
        <v>0</v>
      </c>
      <c r="V1789" s="6">
        <v>0</v>
      </c>
      <c r="W1789" s="6">
        <v>0</v>
      </c>
      <c r="X1789" s="6">
        <v>0</v>
      </c>
      <c r="Y1789" s="6">
        <v>0</v>
      </c>
      <c r="Z1789" s="6">
        <v>0</v>
      </c>
      <c r="AA1789" s="6">
        <v>0</v>
      </c>
      <c r="AB1789" s="6">
        <v>0</v>
      </c>
      <c r="AC1789" s="6">
        <v>0</v>
      </c>
      <c r="AD1789" s="6">
        <v>0</v>
      </c>
      <c r="AE1789" s="6">
        <v>0</v>
      </c>
      <c r="AF1789" s="6">
        <v>0</v>
      </c>
      <c r="AG1789" s="6">
        <v>0</v>
      </c>
      <c r="AH1789" s="6">
        <v>0</v>
      </c>
      <c r="AI1789" s="6">
        <v>0</v>
      </c>
      <c r="AJ1789" s="6">
        <v>0</v>
      </c>
      <c r="AK1789" s="6">
        <v>0</v>
      </c>
      <c r="AL1789" s="6">
        <v>0</v>
      </c>
      <c r="AM1789" s="6">
        <v>0</v>
      </c>
    </row>
    <row r="1790" spans="1:39" ht="15.75">
      <c r="A1790" s="24"/>
      <c r="B1790" s="52" t="s">
        <v>1438</v>
      </c>
      <c r="C1790" s="12" t="s">
        <v>989</v>
      </c>
      <c r="D1790" s="6">
        <v>0</v>
      </c>
      <c r="E1790" s="6">
        <v>0</v>
      </c>
      <c r="F1790" s="6">
        <v>0</v>
      </c>
      <c r="G1790" s="6">
        <v>0</v>
      </c>
      <c r="H1790" s="6">
        <v>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  <c r="S1790" s="6">
        <v>0</v>
      </c>
      <c r="T1790" s="6">
        <v>0</v>
      </c>
      <c r="U1790" s="6">
        <v>0</v>
      </c>
      <c r="V1790" s="6">
        <v>0</v>
      </c>
      <c r="W1790" s="6">
        <v>0</v>
      </c>
      <c r="X1790" s="6">
        <v>0</v>
      </c>
      <c r="Y1790" s="6">
        <v>0</v>
      </c>
      <c r="Z1790" s="6">
        <v>0</v>
      </c>
      <c r="AA1790" s="6">
        <v>0</v>
      </c>
      <c r="AB1790" s="6">
        <v>0</v>
      </c>
      <c r="AC1790" s="6">
        <v>0</v>
      </c>
      <c r="AD1790" s="6">
        <v>0</v>
      </c>
      <c r="AE1790" s="6">
        <v>0</v>
      </c>
      <c r="AF1790" s="6">
        <v>0</v>
      </c>
      <c r="AG1790" s="6">
        <v>0</v>
      </c>
      <c r="AH1790" s="6">
        <v>0</v>
      </c>
      <c r="AI1790" s="6">
        <v>0</v>
      </c>
      <c r="AJ1790" s="6">
        <v>0</v>
      </c>
      <c r="AK1790" s="6">
        <v>0</v>
      </c>
      <c r="AL1790" s="6">
        <v>0</v>
      </c>
      <c r="AM1790" s="6">
        <v>0</v>
      </c>
    </row>
    <row r="1791" spans="1:39" ht="15.75">
      <c r="A1791" s="24"/>
      <c r="B1791" s="52" t="s">
        <v>1439</v>
      </c>
      <c r="C1791" s="12" t="s">
        <v>989</v>
      </c>
      <c r="D1791" s="6">
        <v>0</v>
      </c>
      <c r="E1791" s="6">
        <v>0</v>
      </c>
      <c r="F1791" s="6">
        <v>0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0</v>
      </c>
      <c r="Q1791" s="6">
        <v>0</v>
      </c>
      <c r="R1791" s="6">
        <v>0</v>
      </c>
      <c r="S1791" s="6">
        <v>0</v>
      </c>
      <c r="T1791" s="6">
        <v>0</v>
      </c>
      <c r="U1791" s="6">
        <v>0</v>
      </c>
      <c r="V1791" s="6">
        <v>0</v>
      </c>
      <c r="W1791" s="6">
        <v>0</v>
      </c>
      <c r="X1791" s="6">
        <v>0</v>
      </c>
      <c r="Y1791" s="6">
        <v>0</v>
      </c>
      <c r="Z1791" s="6">
        <v>0</v>
      </c>
      <c r="AA1791" s="6">
        <v>0</v>
      </c>
      <c r="AB1791" s="6">
        <v>0</v>
      </c>
      <c r="AC1791" s="6">
        <v>0</v>
      </c>
      <c r="AD1791" s="6">
        <v>0</v>
      </c>
      <c r="AE1791" s="6">
        <v>0</v>
      </c>
      <c r="AF1791" s="6">
        <v>0</v>
      </c>
      <c r="AG1791" s="6">
        <v>0</v>
      </c>
      <c r="AH1791" s="6">
        <v>0</v>
      </c>
      <c r="AI1791" s="6">
        <v>0</v>
      </c>
      <c r="AJ1791" s="6">
        <v>0</v>
      </c>
      <c r="AK1791" s="6">
        <v>0</v>
      </c>
      <c r="AL1791" s="6">
        <v>0</v>
      </c>
      <c r="AM1791" s="6">
        <v>0</v>
      </c>
    </row>
    <row r="1792" spans="1:39" ht="30">
      <c r="A1792" s="24"/>
      <c r="B1792" s="52" t="s">
        <v>1440</v>
      </c>
      <c r="C1792" s="12" t="s">
        <v>989</v>
      </c>
      <c r="D1792" s="6">
        <v>0</v>
      </c>
      <c r="E1792" s="6">
        <v>0</v>
      </c>
      <c r="F1792" s="6">
        <v>0</v>
      </c>
      <c r="G1792" s="6">
        <v>0</v>
      </c>
      <c r="H1792" s="6">
        <v>0</v>
      </c>
      <c r="I1792" s="6">
        <v>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0</v>
      </c>
      <c r="Q1792" s="6">
        <v>0</v>
      </c>
      <c r="R1792" s="6">
        <v>0</v>
      </c>
      <c r="S1792" s="6">
        <v>0</v>
      </c>
      <c r="T1792" s="6">
        <v>0</v>
      </c>
      <c r="U1792" s="6">
        <v>0</v>
      </c>
      <c r="V1792" s="6">
        <v>0</v>
      </c>
      <c r="W1792" s="6">
        <v>0</v>
      </c>
      <c r="X1792" s="6">
        <v>0</v>
      </c>
      <c r="Y1792" s="6">
        <v>0</v>
      </c>
      <c r="Z1792" s="6">
        <v>0</v>
      </c>
      <c r="AA1792" s="6">
        <v>0</v>
      </c>
      <c r="AB1792" s="6">
        <v>0</v>
      </c>
      <c r="AC1792" s="6">
        <v>0</v>
      </c>
      <c r="AD1792" s="6">
        <v>0</v>
      </c>
      <c r="AE1792" s="6">
        <v>0</v>
      </c>
      <c r="AF1792" s="6">
        <v>0</v>
      </c>
      <c r="AG1792" s="6">
        <v>0</v>
      </c>
      <c r="AH1792" s="6">
        <v>0</v>
      </c>
      <c r="AI1792" s="6">
        <v>0</v>
      </c>
      <c r="AJ1792" s="6">
        <v>0</v>
      </c>
      <c r="AK1792" s="6">
        <v>0</v>
      </c>
      <c r="AL1792" s="6">
        <v>0</v>
      </c>
      <c r="AM1792" s="6">
        <v>0</v>
      </c>
    </row>
    <row r="1793" spans="1:39" ht="15.75">
      <c r="A1793" s="24"/>
      <c r="B1793" s="32" t="s">
        <v>71</v>
      </c>
      <c r="C1793" s="12"/>
      <c r="D1793" s="6">
        <v>0</v>
      </c>
      <c r="E1793" s="6">
        <v>0</v>
      </c>
      <c r="F1793" s="6">
        <v>0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0</v>
      </c>
      <c r="Q1793" s="6">
        <v>0</v>
      </c>
      <c r="R1793" s="6">
        <v>0</v>
      </c>
      <c r="S1793" s="6">
        <v>0</v>
      </c>
      <c r="T1793" s="6">
        <v>0</v>
      </c>
      <c r="U1793" s="6">
        <v>0</v>
      </c>
      <c r="V1793" s="6">
        <v>0</v>
      </c>
      <c r="W1793" s="6">
        <v>0</v>
      </c>
      <c r="X1793" s="6">
        <v>0</v>
      </c>
      <c r="Y1793" s="6">
        <v>0</v>
      </c>
      <c r="Z1793" s="6">
        <v>0</v>
      </c>
      <c r="AA1793" s="6">
        <v>0</v>
      </c>
      <c r="AB1793" s="6">
        <v>0</v>
      </c>
      <c r="AC1793" s="6">
        <v>0</v>
      </c>
      <c r="AD1793" s="6">
        <v>0</v>
      </c>
      <c r="AE1793" s="6">
        <v>0</v>
      </c>
      <c r="AF1793" s="6">
        <v>0</v>
      </c>
      <c r="AG1793" s="6">
        <v>0</v>
      </c>
      <c r="AH1793" s="6">
        <v>0</v>
      </c>
      <c r="AI1793" s="6">
        <v>0</v>
      </c>
      <c r="AJ1793" s="6">
        <v>0</v>
      </c>
      <c r="AK1793" s="6">
        <v>0</v>
      </c>
      <c r="AL1793" s="6">
        <v>0</v>
      </c>
      <c r="AM1793" s="6">
        <v>0</v>
      </c>
    </row>
    <row r="1794" spans="1:39" ht="15.75">
      <c r="A1794" s="24"/>
      <c r="B1794" s="52" t="s">
        <v>1597</v>
      </c>
      <c r="C1794" s="12" t="s">
        <v>989</v>
      </c>
      <c r="D1794" s="6">
        <v>0</v>
      </c>
      <c r="E1794" s="6">
        <v>0</v>
      </c>
      <c r="F1794" s="6">
        <v>0</v>
      </c>
      <c r="G1794" s="6">
        <v>0</v>
      </c>
      <c r="H1794" s="6">
        <v>0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0</v>
      </c>
      <c r="Q1794" s="6">
        <v>0</v>
      </c>
      <c r="R1794" s="6">
        <v>0</v>
      </c>
      <c r="S1794" s="6">
        <v>0</v>
      </c>
      <c r="T1794" s="6">
        <v>0</v>
      </c>
      <c r="U1794" s="6">
        <v>0</v>
      </c>
      <c r="V1794" s="6">
        <v>0</v>
      </c>
      <c r="W1794" s="6">
        <v>0</v>
      </c>
      <c r="X1794" s="6">
        <v>0</v>
      </c>
      <c r="Y1794" s="6">
        <v>0</v>
      </c>
      <c r="Z1794" s="6">
        <v>0</v>
      </c>
      <c r="AA1794" s="6">
        <v>0</v>
      </c>
      <c r="AB1794" s="6">
        <v>0</v>
      </c>
      <c r="AC1794" s="6">
        <v>0</v>
      </c>
      <c r="AD1794" s="6">
        <v>0</v>
      </c>
      <c r="AE1794" s="6">
        <v>0</v>
      </c>
      <c r="AF1794" s="6">
        <v>0</v>
      </c>
      <c r="AG1794" s="6">
        <v>0</v>
      </c>
      <c r="AH1794" s="6">
        <v>0</v>
      </c>
      <c r="AI1794" s="6">
        <v>0</v>
      </c>
      <c r="AJ1794" s="6">
        <v>0</v>
      </c>
      <c r="AK1794" s="6">
        <v>0</v>
      </c>
      <c r="AL1794" s="6">
        <v>0</v>
      </c>
      <c r="AM1794" s="6">
        <v>0</v>
      </c>
    </row>
    <row r="1795" spans="1:39" ht="15.75">
      <c r="A1795" s="24"/>
      <c r="B1795" s="32" t="s">
        <v>68</v>
      </c>
      <c r="C1795" s="12"/>
      <c r="D1795" s="6">
        <v>0</v>
      </c>
      <c r="E1795" s="6">
        <v>0</v>
      </c>
      <c r="F1795" s="6">
        <v>0</v>
      </c>
      <c r="G1795" s="6">
        <v>0</v>
      </c>
      <c r="H1795" s="6">
        <v>0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0</v>
      </c>
      <c r="P1795" s="6">
        <v>0</v>
      </c>
      <c r="Q1795" s="6">
        <v>0</v>
      </c>
      <c r="R1795" s="6">
        <v>0</v>
      </c>
      <c r="S1795" s="6">
        <v>0</v>
      </c>
      <c r="T1795" s="6">
        <v>0</v>
      </c>
      <c r="U1795" s="6">
        <v>0</v>
      </c>
      <c r="V1795" s="6">
        <v>0</v>
      </c>
      <c r="W1795" s="6">
        <v>0</v>
      </c>
      <c r="X1795" s="6">
        <v>0</v>
      </c>
      <c r="Y1795" s="6">
        <v>0</v>
      </c>
      <c r="Z1795" s="6">
        <v>0</v>
      </c>
      <c r="AA1795" s="6">
        <v>0</v>
      </c>
      <c r="AB1795" s="6">
        <v>0</v>
      </c>
      <c r="AC1795" s="6">
        <v>0</v>
      </c>
      <c r="AD1795" s="6">
        <v>0</v>
      </c>
      <c r="AE1795" s="6">
        <v>0</v>
      </c>
      <c r="AF1795" s="6">
        <v>0</v>
      </c>
      <c r="AG1795" s="6">
        <v>0</v>
      </c>
      <c r="AH1795" s="6">
        <v>0</v>
      </c>
      <c r="AI1795" s="6">
        <v>0</v>
      </c>
      <c r="AJ1795" s="6">
        <v>0</v>
      </c>
      <c r="AK1795" s="6">
        <v>0</v>
      </c>
      <c r="AL1795" s="6">
        <v>0</v>
      </c>
      <c r="AM1795" s="6">
        <v>0</v>
      </c>
    </row>
    <row r="1796" spans="1:39" ht="30">
      <c r="A1796" s="24"/>
      <c r="B1796" s="52" t="s">
        <v>1441</v>
      </c>
      <c r="C1796" s="12" t="s">
        <v>989</v>
      </c>
      <c r="D1796" s="6">
        <v>0</v>
      </c>
      <c r="E1796" s="6">
        <v>0</v>
      </c>
      <c r="F1796" s="6">
        <v>0</v>
      </c>
      <c r="G1796" s="6">
        <v>0</v>
      </c>
      <c r="H1796" s="6">
        <v>0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0</v>
      </c>
      <c r="Q1796" s="6">
        <v>0</v>
      </c>
      <c r="R1796" s="6">
        <v>0</v>
      </c>
      <c r="S1796" s="6">
        <v>0</v>
      </c>
      <c r="T1796" s="6">
        <v>0</v>
      </c>
      <c r="U1796" s="6">
        <v>0</v>
      </c>
      <c r="V1796" s="6">
        <v>0</v>
      </c>
      <c r="W1796" s="6">
        <v>0</v>
      </c>
      <c r="X1796" s="6">
        <v>0</v>
      </c>
      <c r="Y1796" s="6">
        <v>0</v>
      </c>
      <c r="Z1796" s="6">
        <v>0</v>
      </c>
      <c r="AA1796" s="6">
        <v>0</v>
      </c>
      <c r="AB1796" s="6">
        <v>0</v>
      </c>
      <c r="AC1796" s="6">
        <v>0</v>
      </c>
      <c r="AD1796" s="6">
        <v>0</v>
      </c>
      <c r="AE1796" s="6">
        <v>0</v>
      </c>
      <c r="AF1796" s="6">
        <v>0</v>
      </c>
      <c r="AG1796" s="6">
        <v>0</v>
      </c>
      <c r="AH1796" s="6">
        <v>0</v>
      </c>
      <c r="AI1796" s="6">
        <v>0</v>
      </c>
      <c r="AJ1796" s="6">
        <v>0</v>
      </c>
      <c r="AK1796" s="6">
        <v>0</v>
      </c>
      <c r="AL1796" s="6">
        <v>0</v>
      </c>
      <c r="AM1796" s="6">
        <v>0</v>
      </c>
    </row>
    <row r="1797" spans="1:39" ht="30">
      <c r="A1797" s="24"/>
      <c r="B1797" s="52" t="s">
        <v>1442</v>
      </c>
      <c r="C1797" s="12"/>
      <c r="D1797" s="6">
        <v>0</v>
      </c>
      <c r="E1797" s="6">
        <v>0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0</v>
      </c>
      <c r="Q1797" s="6">
        <v>0</v>
      </c>
      <c r="R1797" s="6">
        <v>0</v>
      </c>
      <c r="S1797" s="6">
        <v>0</v>
      </c>
      <c r="T1797" s="6">
        <v>0</v>
      </c>
      <c r="U1797" s="6">
        <v>0</v>
      </c>
      <c r="V1797" s="6">
        <v>0</v>
      </c>
      <c r="W1797" s="6">
        <v>0</v>
      </c>
      <c r="X1797" s="6">
        <v>0</v>
      </c>
      <c r="Y1797" s="6">
        <v>0</v>
      </c>
      <c r="Z1797" s="6">
        <v>0</v>
      </c>
      <c r="AA1797" s="6">
        <v>0</v>
      </c>
      <c r="AB1797" s="6">
        <v>0</v>
      </c>
      <c r="AC1797" s="6">
        <v>0</v>
      </c>
      <c r="AD1797" s="6">
        <v>0</v>
      </c>
      <c r="AE1797" s="6">
        <v>0</v>
      </c>
      <c r="AF1797" s="6">
        <v>0</v>
      </c>
      <c r="AG1797" s="6">
        <v>0</v>
      </c>
      <c r="AH1797" s="6">
        <v>0</v>
      </c>
      <c r="AI1797" s="6">
        <v>0</v>
      </c>
      <c r="AJ1797" s="6">
        <v>0</v>
      </c>
      <c r="AK1797" s="6">
        <v>0</v>
      </c>
      <c r="AL1797" s="6">
        <v>0</v>
      </c>
      <c r="AM1797" s="6">
        <v>0</v>
      </c>
    </row>
    <row r="1798" spans="1:39" ht="15.75">
      <c r="A1798" s="24"/>
      <c r="B1798" s="32" t="s">
        <v>69</v>
      </c>
      <c r="C1798" s="12"/>
      <c r="D1798" s="6">
        <v>0</v>
      </c>
      <c r="E1798" s="6">
        <v>0</v>
      </c>
      <c r="F1798" s="6">
        <v>0</v>
      </c>
      <c r="G1798" s="6">
        <v>0</v>
      </c>
      <c r="H1798" s="6">
        <v>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0</v>
      </c>
      <c r="Q1798" s="6">
        <v>0</v>
      </c>
      <c r="R1798" s="6">
        <v>0</v>
      </c>
      <c r="S1798" s="6">
        <v>0</v>
      </c>
      <c r="T1798" s="6">
        <v>0</v>
      </c>
      <c r="U1798" s="6">
        <v>0</v>
      </c>
      <c r="V1798" s="6">
        <v>0</v>
      </c>
      <c r="W1798" s="6">
        <v>0</v>
      </c>
      <c r="X1798" s="6">
        <v>0</v>
      </c>
      <c r="Y1798" s="6">
        <v>0</v>
      </c>
      <c r="Z1798" s="6">
        <v>0</v>
      </c>
      <c r="AA1798" s="6">
        <v>0</v>
      </c>
      <c r="AB1798" s="6">
        <v>0</v>
      </c>
      <c r="AC1798" s="6">
        <v>0</v>
      </c>
      <c r="AD1798" s="6">
        <v>0</v>
      </c>
      <c r="AE1798" s="6">
        <v>0</v>
      </c>
      <c r="AF1798" s="6">
        <v>0</v>
      </c>
      <c r="AG1798" s="6">
        <v>0</v>
      </c>
      <c r="AH1798" s="6">
        <v>0</v>
      </c>
      <c r="AI1798" s="6">
        <v>0</v>
      </c>
      <c r="AJ1798" s="6">
        <v>0</v>
      </c>
      <c r="AK1798" s="6">
        <v>0</v>
      </c>
      <c r="AL1798" s="6">
        <v>0</v>
      </c>
      <c r="AM1798" s="6">
        <v>0</v>
      </c>
    </row>
    <row r="1799" spans="1:39" ht="15.75">
      <c r="A1799" s="24"/>
      <c r="B1799" s="52" t="s">
        <v>1443</v>
      </c>
      <c r="C1799" s="12" t="s">
        <v>989</v>
      </c>
      <c r="D1799" s="6">
        <v>0</v>
      </c>
      <c r="E1799" s="6">
        <v>0</v>
      </c>
      <c r="F1799" s="6">
        <v>0</v>
      </c>
      <c r="G1799" s="6">
        <v>0</v>
      </c>
      <c r="H1799" s="6">
        <v>0</v>
      </c>
      <c r="I1799" s="6">
        <v>0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  <c r="P1799" s="6">
        <v>0</v>
      </c>
      <c r="Q1799" s="6">
        <v>0</v>
      </c>
      <c r="R1799" s="6">
        <v>0</v>
      </c>
      <c r="S1799" s="6">
        <v>0</v>
      </c>
      <c r="T1799" s="6">
        <v>0</v>
      </c>
      <c r="U1799" s="6">
        <v>0</v>
      </c>
      <c r="V1799" s="6">
        <v>0</v>
      </c>
      <c r="W1799" s="6">
        <v>0</v>
      </c>
      <c r="X1799" s="6">
        <v>0</v>
      </c>
      <c r="Y1799" s="6">
        <v>0</v>
      </c>
      <c r="Z1799" s="6">
        <v>0</v>
      </c>
      <c r="AA1799" s="6">
        <v>0</v>
      </c>
      <c r="AB1799" s="6">
        <v>0</v>
      </c>
      <c r="AC1799" s="6">
        <v>0</v>
      </c>
      <c r="AD1799" s="6">
        <v>0</v>
      </c>
      <c r="AE1799" s="6">
        <v>0</v>
      </c>
      <c r="AF1799" s="6">
        <v>0</v>
      </c>
      <c r="AG1799" s="6">
        <v>0</v>
      </c>
      <c r="AH1799" s="6">
        <v>0</v>
      </c>
      <c r="AI1799" s="6">
        <v>0</v>
      </c>
      <c r="AJ1799" s="6">
        <v>0</v>
      </c>
      <c r="AK1799" s="6">
        <v>0</v>
      </c>
      <c r="AL1799" s="6">
        <v>0</v>
      </c>
      <c r="AM1799" s="6">
        <v>0</v>
      </c>
    </row>
    <row r="1800" spans="1:39" ht="15.75">
      <c r="A1800" s="24"/>
      <c r="B1800" s="52" t="s">
        <v>1444</v>
      </c>
      <c r="C1800" s="12" t="s">
        <v>989</v>
      </c>
      <c r="D1800" s="6">
        <v>0</v>
      </c>
      <c r="E1800" s="6">
        <v>0</v>
      </c>
      <c r="F1800" s="6">
        <v>0</v>
      </c>
      <c r="G1800" s="6">
        <v>0</v>
      </c>
      <c r="H1800" s="6">
        <v>0</v>
      </c>
      <c r="I1800" s="6">
        <v>0</v>
      </c>
      <c r="J1800" s="6">
        <v>0</v>
      </c>
      <c r="K1800" s="6">
        <v>0</v>
      </c>
      <c r="L1800" s="6">
        <v>0</v>
      </c>
      <c r="M1800" s="6">
        <v>0</v>
      </c>
      <c r="N1800" s="6">
        <v>0</v>
      </c>
      <c r="O1800" s="6">
        <v>0</v>
      </c>
      <c r="P1800" s="6">
        <v>0</v>
      </c>
      <c r="Q1800" s="6">
        <v>0</v>
      </c>
      <c r="R1800" s="6">
        <v>0</v>
      </c>
      <c r="S1800" s="6">
        <v>0</v>
      </c>
      <c r="T1800" s="6">
        <v>0</v>
      </c>
      <c r="U1800" s="6">
        <v>0</v>
      </c>
      <c r="V1800" s="6">
        <v>0</v>
      </c>
      <c r="W1800" s="6">
        <v>0</v>
      </c>
      <c r="X1800" s="6">
        <v>0</v>
      </c>
      <c r="Y1800" s="6">
        <v>0</v>
      </c>
      <c r="Z1800" s="6">
        <v>0</v>
      </c>
      <c r="AA1800" s="6">
        <v>0</v>
      </c>
      <c r="AB1800" s="6">
        <v>0</v>
      </c>
      <c r="AC1800" s="6">
        <v>0</v>
      </c>
      <c r="AD1800" s="6">
        <v>0</v>
      </c>
      <c r="AE1800" s="6">
        <v>0</v>
      </c>
      <c r="AF1800" s="6">
        <v>0</v>
      </c>
      <c r="AG1800" s="6">
        <v>0</v>
      </c>
      <c r="AH1800" s="6">
        <v>0</v>
      </c>
      <c r="AI1800" s="6">
        <v>0</v>
      </c>
      <c r="AJ1800" s="6">
        <v>0</v>
      </c>
      <c r="AK1800" s="6">
        <v>0</v>
      </c>
      <c r="AL1800" s="6">
        <v>0</v>
      </c>
      <c r="AM1800" s="6">
        <v>0</v>
      </c>
    </row>
    <row r="1801" spans="1:39" ht="15.75">
      <c r="A1801" s="24"/>
      <c r="B1801" s="52" t="s">
        <v>1598</v>
      </c>
      <c r="C1801" s="12" t="s">
        <v>989</v>
      </c>
      <c r="D1801" s="6">
        <v>0</v>
      </c>
      <c r="E1801" s="6">
        <v>0</v>
      </c>
      <c r="F1801" s="6">
        <v>0</v>
      </c>
      <c r="G1801" s="6">
        <v>0</v>
      </c>
      <c r="H1801" s="6">
        <v>0</v>
      </c>
      <c r="I1801" s="6">
        <v>0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0</v>
      </c>
      <c r="Q1801" s="6">
        <v>0</v>
      </c>
      <c r="R1801" s="6">
        <v>0</v>
      </c>
      <c r="S1801" s="6">
        <v>0</v>
      </c>
      <c r="T1801" s="6">
        <v>0</v>
      </c>
      <c r="U1801" s="6">
        <v>0</v>
      </c>
      <c r="V1801" s="6">
        <v>0</v>
      </c>
      <c r="W1801" s="6">
        <v>0</v>
      </c>
      <c r="X1801" s="6">
        <v>0</v>
      </c>
      <c r="Y1801" s="6">
        <v>0</v>
      </c>
      <c r="Z1801" s="6">
        <v>0</v>
      </c>
      <c r="AA1801" s="6">
        <v>0</v>
      </c>
      <c r="AB1801" s="6">
        <v>0</v>
      </c>
      <c r="AC1801" s="6">
        <v>0</v>
      </c>
      <c r="AD1801" s="6">
        <v>0</v>
      </c>
      <c r="AE1801" s="6">
        <v>0</v>
      </c>
      <c r="AF1801" s="6">
        <v>0</v>
      </c>
      <c r="AG1801" s="6">
        <v>0</v>
      </c>
      <c r="AH1801" s="6">
        <v>0</v>
      </c>
      <c r="AI1801" s="6">
        <v>0</v>
      </c>
      <c r="AJ1801" s="6">
        <v>0</v>
      </c>
      <c r="AK1801" s="6">
        <v>0</v>
      </c>
      <c r="AL1801" s="6">
        <v>0</v>
      </c>
      <c r="AM1801" s="6">
        <v>0</v>
      </c>
    </row>
    <row r="1802" spans="1:39" ht="15.75">
      <c r="A1802" s="24"/>
      <c r="B1802" s="52" t="s">
        <v>1599</v>
      </c>
      <c r="C1802" s="12" t="s">
        <v>989</v>
      </c>
      <c r="D1802" s="6">
        <v>0</v>
      </c>
      <c r="E1802" s="6">
        <v>0</v>
      </c>
      <c r="F1802" s="6">
        <v>0</v>
      </c>
      <c r="G1802" s="6">
        <v>0</v>
      </c>
      <c r="H1802" s="6">
        <v>0</v>
      </c>
      <c r="I1802" s="6">
        <v>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0</v>
      </c>
      <c r="Q1802" s="6">
        <v>0</v>
      </c>
      <c r="R1802" s="6">
        <v>0</v>
      </c>
      <c r="S1802" s="6">
        <v>0</v>
      </c>
      <c r="T1802" s="6">
        <v>0</v>
      </c>
      <c r="U1802" s="6">
        <v>0</v>
      </c>
      <c r="V1802" s="6">
        <v>0</v>
      </c>
      <c r="W1802" s="6">
        <v>0</v>
      </c>
      <c r="X1802" s="6">
        <v>0</v>
      </c>
      <c r="Y1802" s="6">
        <v>0</v>
      </c>
      <c r="Z1802" s="6">
        <v>0</v>
      </c>
      <c r="AA1802" s="6">
        <v>0</v>
      </c>
      <c r="AB1802" s="6">
        <v>0</v>
      </c>
      <c r="AC1802" s="6">
        <v>0</v>
      </c>
      <c r="AD1802" s="6">
        <v>0</v>
      </c>
      <c r="AE1802" s="6">
        <v>0</v>
      </c>
      <c r="AF1802" s="6">
        <v>0</v>
      </c>
      <c r="AG1802" s="6">
        <v>0</v>
      </c>
      <c r="AH1802" s="6">
        <v>0</v>
      </c>
      <c r="AI1802" s="6">
        <v>0</v>
      </c>
      <c r="AJ1802" s="6">
        <v>0</v>
      </c>
      <c r="AK1802" s="6">
        <v>0</v>
      </c>
      <c r="AL1802" s="6">
        <v>0</v>
      </c>
      <c r="AM1802" s="6">
        <v>0</v>
      </c>
    </row>
    <row r="1803" spans="1:39" ht="15.75">
      <c r="A1803" s="24"/>
      <c r="B1803" s="32" t="s">
        <v>62</v>
      </c>
      <c r="C1803" s="12"/>
      <c r="D1803" s="6">
        <v>0</v>
      </c>
      <c r="E1803" s="6">
        <v>0</v>
      </c>
      <c r="F1803" s="6">
        <v>0</v>
      </c>
      <c r="G1803" s="6">
        <v>0</v>
      </c>
      <c r="H1803" s="6">
        <v>0</v>
      </c>
      <c r="I1803" s="6">
        <v>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0</v>
      </c>
      <c r="Q1803" s="6">
        <v>0</v>
      </c>
      <c r="R1803" s="6">
        <v>0</v>
      </c>
      <c r="S1803" s="6">
        <v>0</v>
      </c>
      <c r="T1803" s="6">
        <v>0</v>
      </c>
      <c r="U1803" s="6">
        <v>0</v>
      </c>
      <c r="V1803" s="6">
        <v>0</v>
      </c>
      <c r="W1803" s="6">
        <v>0</v>
      </c>
      <c r="X1803" s="6">
        <v>0</v>
      </c>
      <c r="Y1803" s="6">
        <v>0</v>
      </c>
      <c r="Z1803" s="6">
        <v>0</v>
      </c>
      <c r="AA1803" s="6">
        <v>0</v>
      </c>
      <c r="AB1803" s="6">
        <v>0</v>
      </c>
      <c r="AC1803" s="6">
        <v>0</v>
      </c>
      <c r="AD1803" s="6">
        <v>0</v>
      </c>
      <c r="AE1803" s="6">
        <v>0</v>
      </c>
      <c r="AF1803" s="6">
        <v>0</v>
      </c>
      <c r="AG1803" s="6">
        <v>0</v>
      </c>
      <c r="AH1803" s="6">
        <v>0</v>
      </c>
      <c r="AI1803" s="6">
        <v>0</v>
      </c>
      <c r="AJ1803" s="6">
        <v>0</v>
      </c>
      <c r="AK1803" s="6">
        <v>0</v>
      </c>
      <c r="AL1803" s="6">
        <v>0</v>
      </c>
      <c r="AM1803" s="6">
        <v>0</v>
      </c>
    </row>
    <row r="1804" spans="1:39" ht="15.75">
      <c r="A1804" s="24"/>
      <c r="B1804" s="52" t="s">
        <v>1473</v>
      </c>
      <c r="C1804" s="12" t="s">
        <v>989</v>
      </c>
      <c r="D1804" s="6">
        <v>0</v>
      </c>
      <c r="E1804" s="6">
        <v>0</v>
      </c>
      <c r="F1804" s="6">
        <v>0</v>
      </c>
      <c r="G1804" s="6">
        <v>0</v>
      </c>
      <c r="H1804" s="6">
        <v>0</v>
      </c>
      <c r="I1804" s="6">
        <v>0</v>
      </c>
      <c r="J1804" s="6">
        <v>0</v>
      </c>
      <c r="K1804" s="6">
        <v>0</v>
      </c>
      <c r="L1804" s="6">
        <v>0</v>
      </c>
      <c r="M1804" s="6">
        <v>0</v>
      </c>
      <c r="N1804" s="6">
        <v>0</v>
      </c>
      <c r="O1804" s="6">
        <v>0</v>
      </c>
      <c r="P1804" s="6">
        <v>0</v>
      </c>
      <c r="Q1804" s="6">
        <v>0</v>
      </c>
      <c r="R1804" s="6">
        <v>0</v>
      </c>
      <c r="S1804" s="6">
        <v>0</v>
      </c>
      <c r="T1804" s="6">
        <v>0</v>
      </c>
      <c r="U1804" s="6">
        <v>0</v>
      </c>
      <c r="V1804" s="6">
        <v>0</v>
      </c>
      <c r="W1804" s="6">
        <v>0</v>
      </c>
      <c r="X1804" s="6">
        <v>0</v>
      </c>
      <c r="Y1804" s="6">
        <v>0</v>
      </c>
      <c r="Z1804" s="6">
        <v>0</v>
      </c>
      <c r="AA1804" s="6">
        <v>0</v>
      </c>
      <c r="AB1804" s="6">
        <v>0</v>
      </c>
      <c r="AC1804" s="6">
        <v>0</v>
      </c>
      <c r="AD1804" s="6">
        <v>0</v>
      </c>
      <c r="AE1804" s="6">
        <v>0</v>
      </c>
      <c r="AF1804" s="6">
        <v>0</v>
      </c>
      <c r="AG1804" s="6">
        <v>0</v>
      </c>
      <c r="AH1804" s="6">
        <v>0</v>
      </c>
      <c r="AI1804" s="6">
        <v>0</v>
      </c>
      <c r="AJ1804" s="6">
        <v>0</v>
      </c>
      <c r="AK1804" s="6">
        <v>0</v>
      </c>
      <c r="AL1804" s="6">
        <v>0</v>
      </c>
      <c r="AM1804" s="6">
        <v>0</v>
      </c>
    </row>
    <row r="1805" spans="1:39" ht="15.75">
      <c r="A1805" s="24"/>
      <c r="B1805" s="32" t="s">
        <v>61</v>
      </c>
      <c r="C1805" s="12"/>
      <c r="D1805" s="6">
        <v>0</v>
      </c>
      <c r="E1805" s="6">
        <v>0</v>
      </c>
      <c r="F1805" s="6">
        <v>0</v>
      </c>
      <c r="G1805" s="6">
        <v>0</v>
      </c>
      <c r="H1805" s="6">
        <v>0</v>
      </c>
      <c r="I1805" s="6">
        <v>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  <c r="P1805" s="6">
        <v>0</v>
      </c>
      <c r="Q1805" s="6">
        <v>0</v>
      </c>
      <c r="R1805" s="6">
        <v>0</v>
      </c>
      <c r="S1805" s="6">
        <v>0</v>
      </c>
      <c r="T1805" s="6">
        <v>0</v>
      </c>
      <c r="U1805" s="6">
        <v>0</v>
      </c>
      <c r="V1805" s="6">
        <v>0</v>
      </c>
      <c r="W1805" s="6">
        <v>0</v>
      </c>
      <c r="X1805" s="6">
        <v>0</v>
      </c>
      <c r="Y1805" s="6">
        <v>0</v>
      </c>
      <c r="Z1805" s="6">
        <v>0</v>
      </c>
      <c r="AA1805" s="6">
        <v>0</v>
      </c>
      <c r="AB1805" s="6">
        <v>0</v>
      </c>
      <c r="AC1805" s="6">
        <v>0</v>
      </c>
      <c r="AD1805" s="6">
        <v>0</v>
      </c>
      <c r="AE1805" s="6">
        <v>0</v>
      </c>
      <c r="AF1805" s="6">
        <v>0</v>
      </c>
      <c r="AG1805" s="6">
        <v>0</v>
      </c>
      <c r="AH1805" s="6">
        <v>0</v>
      </c>
      <c r="AI1805" s="6">
        <v>0</v>
      </c>
      <c r="AJ1805" s="6">
        <v>0</v>
      </c>
      <c r="AK1805" s="6">
        <v>0</v>
      </c>
      <c r="AL1805" s="6">
        <v>0</v>
      </c>
      <c r="AM1805" s="6">
        <v>0</v>
      </c>
    </row>
    <row r="1806" spans="1:39" ht="15.75">
      <c r="A1806" s="24"/>
      <c r="B1806" s="52" t="s">
        <v>1472</v>
      </c>
      <c r="C1806" s="12" t="s">
        <v>989</v>
      </c>
      <c r="D1806" s="6">
        <v>0</v>
      </c>
      <c r="E1806" s="6">
        <v>0</v>
      </c>
      <c r="F1806" s="6">
        <v>0</v>
      </c>
      <c r="G1806" s="6">
        <v>0</v>
      </c>
      <c r="H1806" s="6">
        <v>0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0</v>
      </c>
      <c r="Q1806" s="6">
        <v>0</v>
      </c>
      <c r="R1806" s="6">
        <v>0</v>
      </c>
      <c r="S1806" s="6">
        <v>0</v>
      </c>
      <c r="T1806" s="6">
        <v>0</v>
      </c>
      <c r="U1806" s="6">
        <v>0</v>
      </c>
      <c r="V1806" s="6">
        <v>0</v>
      </c>
      <c r="W1806" s="6">
        <v>0</v>
      </c>
      <c r="X1806" s="6">
        <v>0</v>
      </c>
      <c r="Y1806" s="6">
        <v>0</v>
      </c>
      <c r="Z1806" s="6">
        <v>0</v>
      </c>
      <c r="AA1806" s="6">
        <v>0</v>
      </c>
      <c r="AB1806" s="6">
        <v>0</v>
      </c>
      <c r="AC1806" s="6">
        <v>0</v>
      </c>
      <c r="AD1806" s="6">
        <v>0</v>
      </c>
      <c r="AE1806" s="6">
        <v>0</v>
      </c>
      <c r="AF1806" s="6">
        <v>0</v>
      </c>
      <c r="AG1806" s="6">
        <v>0</v>
      </c>
      <c r="AH1806" s="6">
        <v>0</v>
      </c>
      <c r="AI1806" s="6">
        <v>0</v>
      </c>
      <c r="AJ1806" s="6">
        <v>0</v>
      </c>
      <c r="AK1806" s="6">
        <v>0</v>
      </c>
      <c r="AL1806" s="6">
        <v>0</v>
      </c>
      <c r="AM1806" s="6">
        <v>0</v>
      </c>
    </row>
    <row r="1807" spans="1:39" ht="15.75">
      <c r="A1807" s="24"/>
      <c r="B1807" s="52" t="s">
        <v>1471</v>
      </c>
      <c r="C1807" s="12" t="s">
        <v>989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0</v>
      </c>
      <c r="Q1807" s="6">
        <v>0</v>
      </c>
      <c r="R1807" s="6">
        <v>0</v>
      </c>
      <c r="S1807" s="6">
        <v>0</v>
      </c>
      <c r="T1807" s="6">
        <v>0</v>
      </c>
      <c r="U1807" s="6">
        <v>0</v>
      </c>
      <c r="V1807" s="6">
        <v>0</v>
      </c>
      <c r="W1807" s="6">
        <v>0</v>
      </c>
      <c r="X1807" s="6">
        <v>0</v>
      </c>
      <c r="Y1807" s="6">
        <v>0</v>
      </c>
      <c r="Z1807" s="6">
        <v>0</v>
      </c>
      <c r="AA1807" s="6">
        <v>0</v>
      </c>
      <c r="AB1807" s="6">
        <v>0</v>
      </c>
      <c r="AC1807" s="6">
        <v>0</v>
      </c>
      <c r="AD1807" s="6">
        <v>0</v>
      </c>
      <c r="AE1807" s="6">
        <v>0</v>
      </c>
      <c r="AF1807" s="6">
        <v>0</v>
      </c>
      <c r="AG1807" s="6">
        <v>0</v>
      </c>
      <c r="AH1807" s="6">
        <v>0</v>
      </c>
      <c r="AI1807" s="6">
        <v>0</v>
      </c>
      <c r="AJ1807" s="6">
        <v>0</v>
      </c>
      <c r="AK1807" s="6">
        <v>0</v>
      </c>
      <c r="AL1807" s="6">
        <v>0</v>
      </c>
      <c r="AM1807" s="6">
        <v>0</v>
      </c>
    </row>
    <row r="1808" spans="1:39" ht="15.75">
      <c r="A1808" s="24"/>
      <c r="B1808" s="32" t="s">
        <v>63</v>
      </c>
      <c r="C1808" s="12"/>
      <c r="D1808" s="6">
        <v>0</v>
      </c>
      <c r="E1808" s="6">
        <v>0</v>
      </c>
      <c r="F1808" s="6">
        <v>0</v>
      </c>
      <c r="G1808" s="6">
        <v>0</v>
      </c>
      <c r="H1808" s="6">
        <v>0</v>
      </c>
      <c r="I1808" s="6">
        <v>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0</v>
      </c>
      <c r="Q1808" s="6">
        <v>0</v>
      </c>
      <c r="R1808" s="6">
        <v>0</v>
      </c>
      <c r="S1808" s="6">
        <v>0</v>
      </c>
      <c r="T1808" s="6">
        <v>0</v>
      </c>
      <c r="U1808" s="6">
        <v>0</v>
      </c>
      <c r="V1808" s="6">
        <v>0</v>
      </c>
      <c r="W1808" s="6">
        <v>0</v>
      </c>
      <c r="X1808" s="6">
        <v>0</v>
      </c>
      <c r="Y1808" s="6">
        <v>0</v>
      </c>
      <c r="Z1808" s="6">
        <v>0</v>
      </c>
      <c r="AA1808" s="6">
        <v>0</v>
      </c>
      <c r="AB1808" s="6">
        <v>0</v>
      </c>
      <c r="AC1808" s="6">
        <v>0</v>
      </c>
      <c r="AD1808" s="6">
        <v>0</v>
      </c>
      <c r="AE1808" s="6">
        <v>0</v>
      </c>
      <c r="AF1808" s="6">
        <v>0</v>
      </c>
      <c r="AG1808" s="6">
        <v>0</v>
      </c>
      <c r="AH1808" s="6">
        <v>0</v>
      </c>
      <c r="AI1808" s="6">
        <v>0</v>
      </c>
      <c r="AJ1808" s="6">
        <v>0</v>
      </c>
      <c r="AK1808" s="6">
        <v>0</v>
      </c>
      <c r="AL1808" s="6">
        <v>0</v>
      </c>
      <c r="AM1808" s="6">
        <v>0</v>
      </c>
    </row>
    <row r="1809" spans="1:39" ht="30">
      <c r="A1809" s="24"/>
      <c r="B1809" s="52" t="s">
        <v>1470</v>
      </c>
      <c r="C1809" s="12" t="s">
        <v>989</v>
      </c>
      <c r="D1809" s="6">
        <v>0</v>
      </c>
      <c r="E1809" s="6">
        <v>0</v>
      </c>
      <c r="F1809" s="6">
        <v>0</v>
      </c>
      <c r="G1809" s="6">
        <v>0</v>
      </c>
      <c r="H1809" s="6">
        <v>0</v>
      </c>
      <c r="I1809" s="6">
        <v>0</v>
      </c>
      <c r="J1809" s="6">
        <v>0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0</v>
      </c>
      <c r="Q1809" s="6">
        <v>0</v>
      </c>
      <c r="R1809" s="6">
        <v>0</v>
      </c>
      <c r="S1809" s="6">
        <v>0</v>
      </c>
      <c r="T1809" s="6">
        <v>0</v>
      </c>
      <c r="U1809" s="6">
        <v>0</v>
      </c>
      <c r="V1809" s="6">
        <v>0</v>
      </c>
      <c r="W1809" s="6">
        <v>0</v>
      </c>
      <c r="X1809" s="6">
        <v>0</v>
      </c>
      <c r="Y1809" s="6">
        <v>0</v>
      </c>
      <c r="Z1809" s="6">
        <v>0</v>
      </c>
      <c r="AA1809" s="6">
        <v>0</v>
      </c>
      <c r="AB1809" s="6">
        <v>0</v>
      </c>
      <c r="AC1809" s="6">
        <v>0</v>
      </c>
      <c r="AD1809" s="6">
        <v>0</v>
      </c>
      <c r="AE1809" s="6">
        <v>0</v>
      </c>
      <c r="AF1809" s="6">
        <v>0</v>
      </c>
      <c r="AG1809" s="6">
        <v>0</v>
      </c>
      <c r="AH1809" s="6">
        <v>0</v>
      </c>
      <c r="AI1809" s="6">
        <v>0</v>
      </c>
      <c r="AJ1809" s="6">
        <v>0</v>
      </c>
      <c r="AK1809" s="6">
        <v>0</v>
      </c>
      <c r="AL1809" s="6">
        <v>0</v>
      </c>
      <c r="AM1809" s="6">
        <v>0</v>
      </c>
    </row>
    <row r="1810" spans="1:39" ht="15.75" customHeight="1">
      <c r="A1810" s="24"/>
      <c r="B1810" s="52" t="s">
        <v>1469</v>
      </c>
      <c r="C1810" s="12" t="s">
        <v>989</v>
      </c>
      <c r="D1810" s="6">
        <v>0</v>
      </c>
      <c r="E1810" s="6">
        <v>0</v>
      </c>
      <c r="F1810" s="6">
        <v>0</v>
      </c>
      <c r="G1810" s="6">
        <v>0</v>
      </c>
      <c r="H1810" s="6">
        <v>0</v>
      </c>
      <c r="I1810" s="6">
        <v>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  <c r="S1810" s="6">
        <v>0</v>
      </c>
      <c r="T1810" s="6">
        <v>0</v>
      </c>
      <c r="U1810" s="6">
        <v>0</v>
      </c>
      <c r="V1810" s="6">
        <v>0</v>
      </c>
      <c r="W1810" s="6">
        <v>0</v>
      </c>
      <c r="X1810" s="6">
        <v>0</v>
      </c>
      <c r="Y1810" s="6">
        <v>0</v>
      </c>
      <c r="Z1810" s="6">
        <v>0</v>
      </c>
      <c r="AA1810" s="6">
        <v>0</v>
      </c>
      <c r="AB1810" s="6">
        <v>0</v>
      </c>
      <c r="AC1810" s="6">
        <v>0</v>
      </c>
      <c r="AD1810" s="6">
        <v>0</v>
      </c>
      <c r="AE1810" s="6">
        <v>0</v>
      </c>
      <c r="AF1810" s="6">
        <v>0</v>
      </c>
      <c r="AG1810" s="6">
        <v>0</v>
      </c>
      <c r="AH1810" s="6">
        <v>0</v>
      </c>
      <c r="AI1810" s="6">
        <v>0</v>
      </c>
      <c r="AJ1810" s="6">
        <v>0</v>
      </c>
      <c r="AK1810" s="6">
        <v>0</v>
      </c>
      <c r="AL1810" s="6">
        <v>0</v>
      </c>
      <c r="AM1810" s="6">
        <v>0</v>
      </c>
    </row>
    <row r="1811" spans="1:39" ht="15.75">
      <c r="A1811" s="24"/>
      <c r="B1811" s="32" t="s">
        <v>72</v>
      </c>
      <c r="C1811" s="12"/>
      <c r="D1811" s="6">
        <v>0</v>
      </c>
      <c r="E1811" s="6">
        <v>0</v>
      </c>
      <c r="F1811" s="6">
        <v>0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  <c r="P1811" s="6">
        <v>0</v>
      </c>
      <c r="Q1811" s="6">
        <v>0</v>
      </c>
      <c r="R1811" s="6">
        <v>0</v>
      </c>
      <c r="S1811" s="6">
        <v>0</v>
      </c>
      <c r="T1811" s="6">
        <v>0</v>
      </c>
      <c r="U1811" s="6">
        <v>0</v>
      </c>
      <c r="V1811" s="6">
        <v>0</v>
      </c>
      <c r="W1811" s="6">
        <v>0</v>
      </c>
      <c r="X1811" s="6">
        <v>0</v>
      </c>
      <c r="Y1811" s="6">
        <v>0</v>
      </c>
      <c r="Z1811" s="6">
        <v>0</v>
      </c>
      <c r="AA1811" s="6">
        <v>0</v>
      </c>
      <c r="AB1811" s="6">
        <v>0</v>
      </c>
      <c r="AC1811" s="6">
        <v>0</v>
      </c>
      <c r="AD1811" s="6">
        <v>0</v>
      </c>
      <c r="AE1811" s="6">
        <v>0</v>
      </c>
      <c r="AF1811" s="6">
        <v>0</v>
      </c>
      <c r="AG1811" s="6">
        <v>0</v>
      </c>
      <c r="AH1811" s="6">
        <v>0</v>
      </c>
      <c r="AI1811" s="6">
        <v>0</v>
      </c>
      <c r="AJ1811" s="6">
        <v>0</v>
      </c>
      <c r="AK1811" s="6">
        <v>0</v>
      </c>
      <c r="AL1811" s="6">
        <v>0</v>
      </c>
      <c r="AM1811" s="6">
        <v>0</v>
      </c>
    </row>
    <row r="1812" spans="1:39" ht="15.75">
      <c r="A1812" s="24"/>
      <c r="B1812" s="52" t="s">
        <v>1468</v>
      </c>
      <c r="C1812" s="12" t="s">
        <v>989</v>
      </c>
      <c r="D1812" s="6">
        <v>0</v>
      </c>
      <c r="E1812" s="6">
        <v>0</v>
      </c>
      <c r="F1812" s="6">
        <v>0</v>
      </c>
      <c r="G1812" s="6">
        <v>0</v>
      </c>
      <c r="H1812" s="6">
        <v>0</v>
      </c>
      <c r="I1812" s="6">
        <v>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0</v>
      </c>
      <c r="Q1812" s="6">
        <v>0</v>
      </c>
      <c r="R1812" s="6">
        <v>0</v>
      </c>
      <c r="S1812" s="6">
        <v>0</v>
      </c>
      <c r="T1812" s="6">
        <v>0</v>
      </c>
      <c r="U1812" s="6">
        <v>0</v>
      </c>
      <c r="V1812" s="6">
        <v>0</v>
      </c>
      <c r="W1812" s="6">
        <v>0</v>
      </c>
      <c r="X1812" s="6">
        <v>0</v>
      </c>
      <c r="Y1812" s="6">
        <v>0</v>
      </c>
      <c r="Z1812" s="6">
        <v>0</v>
      </c>
      <c r="AA1812" s="6">
        <v>0</v>
      </c>
      <c r="AB1812" s="6">
        <v>0</v>
      </c>
      <c r="AC1812" s="6">
        <v>0</v>
      </c>
      <c r="AD1812" s="6">
        <v>0</v>
      </c>
      <c r="AE1812" s="6">
        <v>0</v>
      </c>
      <c r="AF1812" s="6">
        <v>0</v>
      </c>
      <c r="AG1812" s="6">
        <v>0</v>
      </c>
      <c r="AH1812" s="6">
        <v>0</v>
      </c>
      <c r="AI1812" s="6">
        <v>0</v>
      </c>
      <c r="AJ1812" s="6">
        <v>0</v>
      </c>
      <c r="AK1812" s="6">
        <v>0</v>
      </c>
      <c r="AL1812" s="6">
        <v>0</v>
      </c>
      <c r="AM1812" s="6">
        <v>0</v>
      </c>
    </row>
    <row r="1813" spans="1:39" ht="15.75">
      <c r="A1813" s="24"/>
      <c r="B1813" s="32" t="s">
        <v>64</v>
      </c>
      <c r="C1813" s="12"/>
      <c r="D1813" s="6">
        <v>0</v>
      </c>
      <c r="E1813" s="6">
        <v>0</v>
      </c>
      <c r="F1813" s="6">
        <v>0</v>
      </c>
      <c r="G1813" s="6">
        <v>0</v>
      </c>
      <c r="H1813" s="6">
        <v>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  <c r="P1813" s="6">
        <v>0</v>
      </c>
      <c r="Q1813" s="6">
        <v>0</v>
      </c>
      <c r="R1813" s="6">
        <v>0</v>
      </c>
      <c r="S1813" s="6">
        <v>0</v>
      </c>
      <c r="T1813" s="6">
        <v>0</v>
      </c>
      <c r="U1813" s="6">
        <v>0</v>
      </c>
      <c r="V1813" s="6">
        <v>0</v>
      </c>
      <c r="W1813" s="6">
        <v>0</v>
      </c>
      <c r="X1813" s="6">
        <v>0</v>
      </c>
      <c r="Y1813" s="6">
        <v>0</v>
      </c>
      <c r="Z1813" s="6">
        <v>0</v>
      </c>
      <c r="AA1813" s="6">
        <v>0</v>
      </c>
      <c r="AB1813" s="6">
        <v>0</v>
      </c>
      <c r="AC1813" s="6">
        <v>0</v>
      </c>
      <c r="AD1813" s="6">
        <v>0</v>
      </c>
      <c r="AE1813" s="6">
        <v>0</v>
      </c>
      <c r="AF1813" s="6">
        <v>0</v>
      </c>
      <c r="AG1813" s="6">
        <v>0</v>
      </c>
      <c r="AH1813" s="6">
        <v>0</v>
      </c>
      <c r="AI1813" s="6">
        <v>0</v>
      </c>
      <c r="AJ1813" s="6">
        <v>0</v>
      </c>
      <c r="AK1813" s="6">
        <v>0</v>
      </c>
      <c r="AL1813" s="6">
        <v>0</v>
      </c>
      <c r="AM1813" s="6">
        <v>0</v>
      </c>
    </row>
    <row r="1814" spans="1:39" ht="15.75">
      <c r="A1814" s="24"/>
      <c r="B1814" s="52" t="s">
        <v>869</v>
      </c>
      <c r="C1814" s="12" t="s">
        <v>989</v>
      </c>
      <c r="D1814" s="6">
        <v>0</v>
      </c>
      <c r="E1814" s="6">
        <v>0</v>
      </c>
      <c r="F1814" s="6">
        <v>0</v>
      </c>
      <c r="G1814" s="6">
        <v>0</v>
      </c>
      <c r="H1814" s="6">
        <v>0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0</v>
      </c>
      <c r="P1814" s="6">
        <v>0</v>
      </c>
      <c r="Q1814" s="6">
        <v>0</v>
      </c>
      <c r="R1814" s="6">
        <v>0</v>
      </c>
      <c r="S1814" s="6">
        <v>0</v>
      </c>
      <c r="T1814" s="6">
        <v>0</v>
      </c>
      <c r="U1814" s="6">
        <v>0</v>
      </c>
      <c r="V1814" s="6">
        <v>0</v>
      </c>
      <c r="W1814" s="6">
        <v>0</v>
      </c>
      <c r="X1814" s="6">
        <v>0</v>
      </c>
      <c r="Y1814" s="6">
        <v>0</v>
      </c>
      <c r="Z1814" s="6">
        <v>0</v>
      </c>
      <c r="AA1814" s="6">
        <v>0</v>
      </c>
      <c r="AB1814" s="6">
        <v>0</v>
      </c>
      <c r="AC1814" s="6">
        <v>0</v>
      </c>
      <c r="AD1814" s="6">
        <v>0</v>
      </c>
      <c r="AE1814" s="6">
        <v>0</v>
      </c>
      <c r="AF1814" s="6">
        <v>0</v>
      </c>
      <c r="AG1814" s="6">
        <v>0</v>
      </c>
      <c r="AH1814" s="6">
        <v>0</v>
      </c>
      <c r="AI1814" s="6">
        <v>0</v>
      </c>
      <c r="AJ1814" s="6">
        <v>0</v>
      </c>
      <c r="AK1814" s="6">
        <v>0</v>
      </c>
      <c r="AL1814" s="6">
        <v>0</v>
      </c>
      <c r="AM1814" s="6">
        <v>0</v>
      </c>
    </row>
    <row r="1815" spans="1:39" ht="15.75">
      <c r="A1815" s="24"/>
      <c r="B1815" s="32" t="s">
        <v>198</v>
      </c>
      <c r="C1815" s="12"/>
      <c r="D1815" s="6">
        <v>0</v>
      </c>
      <c r="E1815" s="6">
        <v>0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  <c r="P1815" s="6">
        <v>0</v>
      </c>
      <c r="Q1815" s="6">
        <v>0</v>
      </c>
      <c r="R1815" s="6">
        <v>0</v>
      </c>
      <c r="S1815" s="6">
        <v>0</v>
      </c>
      <c r="T1815" s="6">
        <v>0</v>
      </c>
      <c r="U1815" s="6">
        <v>0</v>
      </c>
      <c r="V1815" s="6">
        <v>0</v>
      </c>
      <c r="W1815" s="6">
        <v>0</v>
      </c>
      <c r="X1815" s="6">
        <v>0</v>
      </c>
      <c r="Y1815" s="6">
        <v>0</v>
      </c>
      <c r="Z1815" s="6">
        <v>0</v>
      </c>
      <c r="AA1815" s="6">
        <v>0</v>
      </c>
      <c r="AB1815" s="6">
        <v>0</v>
      </c>
      <c r="AC1815" s="6">
        <v>0</v>
      </c>
      <c r="AD1815" s="6">
        <v>0</v>
      </c>
      <c r="AE1815" s="6">
        <v>0</v>
      </c>
      <c r="AF1815" s="6">
        <v>0</v>
      </c>
      <c r="AG1815" s="6">
        <v>0</v>
      </c>
      <c r="AH1815" s="6">
        <v>0</v>
      </c>
      <c r="AI1815" s="6">
        <v>0</v>
      </c>
      <c r="AJ1815" s="6">
        <v>0</v>
      </c>
      <c r="AK1815" s="6">
        <v>0</v>
      </c>
      <c r="AL1815" s="6">
        <v>0</v>
      </c>
      <c r="AM1815" s="6">
        <v>0</v>
      </c>
    </row>
    <row r="1816" spans="1:39" ht="15.75">
      <c r="A1816" s="24"/>
      <c r="B1816" s="32" t="s">
        <v>123</v>
      </c>
      <c r="C1816" s="12"/>
      <c r="D1816" s="6">
        <v>0</v>
      </c>
      <c r="E1816" s="6">
        <v>0</v>
      </c>
      <c r="F1816" s="6">
        <v>0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  <c r="S1816" s="6">
        <v>0</v>
      </c>
      <c r="T1816" s="6">
        <v>0</v>
      </c>
      <c r="U1816" s="6">
        <v>0</v>
      </c>
      <c r="V1816" s="6">
        <v>0</v>
      </c>
      <c r="W1816" s="6">
        <v>0</v>
      </c>
      <c r="X1816" s="6">
        <v>0</v>
      </c>
      <c r="Y1816" s="6">
        <v>0</v>
      </c>
      <c r="Z1816" s="6">
        <v>0</v>
      </c>
      <c r="AA1816" s="6">
        <v>0</v>
      </c>
      <c r="AB1816" s="6">
        <v>0</v>
      </c>
      <c r="AC1816" s="6">
        <v>0</v>
      </c>
      <c r="AD1816" s="6">
        <v>0</v>
      </c>
      <c r="AE1816" s="6">
        <v>0</v>
      </c>
      <c r="AF1816" s="6">
        <v>0</v>
      </c>
      <c r="AG1816" s="6">
        <v>0</v>
      </c>
      <c r="AH1816" s="6">
        <v>0</v>
      </c>
      <c r="AI1816" s="6">
        <v>0</v>
      </c>
      <c r="AJ1816" s="6">
        <v>0</v>
      </c>
      <c r="AK1816" s="6">
        <v>0</v>
      </c>
      <c r="AL1816" s="6">
        <v>0</v>
      </c>
      <c r="AM1816" s="6">
        <v>0</v>
      </c>
    </row>
    <row r="1817" spans="1:39" ht="15.75">
      <c r="A1817" s="24"/>
      <c r="B1817" s="52" t="s">
        <v>1445</v>
      </c>
      <c r="C1817" s="12" t="s">
        <v>990</v>
      </c>
      <c r="D1817" s="6">
        <v>0</v>
      </c>
      <c r="E1817" s="6">
        <v>0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0</v>
      </c>
      <c r="Q1817" s="6">
        <v>0</v>
      </c>
      <c r="R1817" s="6">
        <v>0</v>
      </c>
      <c r="S1817" s="6">
        <v>0</v>
      </c>
      <c r="T1817" s="6">
        <v>0</v>
      </c>
      <c r="U1817" s="6">
        <v>0</v>
      </c>
      <c r="V1817" s="6">
        <v>0</v>
      </c>
      <c r="W1817" s="6">
        <v>0</v>
      </c>
      <c r="X1817" s="6">
        <v>0</v>
      </c>
      <c r="Y1817" s="6">
        <v>0</v>
      </c>
      <c r="Z1817" s="6">
        <v>0</v>
      </c>
      <c r="AA1817" s="6">
        <v>0</v>
      </c>
      <c r="AB1817" s="6">
        <v>0</v>
      </c>
      <c r="AC1817" s="6">
        <v>0</v>
      </c>
      <c r="AD1817" s="6">
        <v>0</v>
      </c>
      <c r="AE1817" s="6">
        <v>0</v>
      </c>
      <c r="AF1817" s="6">
        <v>0</v>
      </c>
      <c r="AG1817" s="6">
        <v>0</v>
      </c>
      <c r="AH1817" s="6">
        <v>0</v>
      </c>
      <c r="AI1817" s="6">
        <v>0</v>
      </c>
      <c r="AJ1817" s="6">
        <v>0</v>
      </c>
      <c r="AK1817" s="6">
        <v>0</v>
      </c>
      <c r="AL1817" s="6">
        <v>0</v>
      </c>
      <c r="AM1817" s="6">
        <v>0</v>
      </c>
    </row>
    <row r="1818" spans="1:39" ht="30">
      <c r="A1818" s="24"/>
      <c r="B1818" s="52" t="s">
        <v>1446</v>
      </c>
      <c r="C1818" s="12" t="s">
        <v>990</v>
      </c>
      <c r="D1818" s="6">
        <v>0</v>
      </c>
      <c r="E1818" s="6">
        <v>0</v>
      </c>
      <c r="F1818" s="6">
        <v>0</v>
      </c>
      <c r="G1818" s="6">
        <v>0</v>
      </c>
      <c r="H1818" s="6">
        <v>0</v>
      </c>
      <c r="I1818" s="6">
        <v>0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0</v>
      </c>
      <c r="P1818" s="6">
        <v>0</v>
      </c>
      <c r="Q1818" s="6">
        <v>0</v>
      </c>
      <c r="R1818" s="6">
        <v>0</v>
      </c>
      <c r="S1818" s="6">
        <v>0</v>
      </c>
      <c r="T1818" s="6">
        <v>0</v>
      </c>
      <c r="U1818" s="6">
        <v>0</v>
      </c>
      <c r="V1818" s="6">
        <v>0</v>
      </c>
      <c r="W1818" s="6">
        <v>0</v>
      </c>
      <c r="X1818" s="6">
        <v>0</v>
      </c>
      <c r="Y1818" s="6">
        <v>0</v>
      </c>
      <c r="Z1818" s="6">
        <v>0</v>
      </c>
      <c r="AA1818" s="6">
        <v>0</v>
      </c>
      <c r="AB1818" s="6">
        <v>0</v>
      </c>
      <c r="AC1818" s="6">
        <v>0</v>
      </c>
      <c r="AD1818" s="6">
        <v>0</v>
      </c>
      <c r="AE1818" s="6">
        <v>0</v>
      </c>
      <c r="AF1818" s="6">
        <v>0</v>
      </c>
      <c r="AG1818" s="6">
        <v>0</v>
      </c>
      <c r="AH1818" s="6">
        <v>0</v>
      </c>
      <c r="AI1818" s="6">
        <v>0</v>
      </c>
      <c r="AJ1818" s="6">
        <v>0</v>
      </c>
      <c r="AK1818" s="6">
        <v>0</v>
      </c>
      <c r="AL1818" s="6">
        <v>0</v>
      </c>
      <c r="AM1818" s="6">
        <v>0</v>
      </c>
    </row>
    <row r="1819" spans="1:39" ht="30">
      <c r="A1819" s="24"/>
      <c r="B1819" s="52" t="s">
        <v>1447</v>
      </c>
      <c r="C1819" s="12"/>
      <c r="D1819" s="6">
        <v>0</v>
      </c>
      <c r="E1819" s="6">
        <v>0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  <c r="P1819" s="6">
        <v>0</v>
      </c>
      <c r="Q1819" s="6">
        <v>0</v>
      </c>
      <c r="R1819" s="6">
        <v>0</v>
      </c>
      <c r="S1819" s="6">
        <v>0</v>
      </c>
      <c r="T1819" s="6">
        <v>0</v>
      </c>
      <c r="U1819" s="6">
        <v>0</v>
      </c>
      <c r="V1819" s="6">
        <v>0</v>
      </c>
      <c r="W1819" s="6">
        <v>0</v>
      </c>
      <c r="X1819" s="6">
        <v>0</v>
      </c>
      <c r="Y1819" s="6">
        <v>0</v>
      </c>
      <c r="Z1819" s="6">
        <v>0</v>
      </c>
      <c r="AA1819" s="6">
        <v>0</v>
      </c>
      <c r="AB1819" s="6">
        <v>0</v>
      </c>
      <c r="AC1819" s="6">
        <v>0</v>
      </c>
      <c r="AD1819" s="6">
        <v>0</v>
      </c>
      <c r="AE1819" s="6">
        <v>0</v>
      </c>
      <c r="AF1819" s="6">
        <v>0</v>
      </c>
      <c r="AG1819" s="6">
        <v>0</v>
      </c>
      <c r="AH1819" s="6">
        <v>0</v>
      </c>
      <c r="AI1819" s="6">
        <v>0</v>
      </c>
      <c r="AJ1819" s="6">
        <v>0</v>
      </c>
      <c r="AK1819" s="6">
        <v>0</v>
      </c>
      <c r="AL1819" s="6">
        <v>0</v>
      </c>
      <c r="AM1819" s="6">
        <v>0</v>
      </c>
    </row>
    <row r="1820" spans="1:39" ht="15.75">
      <c r="A1820" s="24"/>
      <c r="B1820" s="32" t="s">
        <v>68</v>
      </c>
      <c r="C1820" s="12"/>
      <c r="D1820" s="6">
        <v>0</v>
      </c>
      <c r="E1820" s="6">
        <v>0</v>
      </c>
      <c r="F1820" s="6">
        <v>0</v>
      </c>
      <c r="G1820" s="6">
        <v>0</v>
      </c>
      <c r="H1820" s="6">
        <v>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0</v>
      </c>
      <c r="Q1820" s="6">
        <v>0</v>
      </c>
      <c r="R1820" s="6">
        <v>0</v>
      </c>
      <c r="S1820" s="6">
        <v>0</v>
      </c>
      <c r="T1820" s="6">
        <v>0</v>
      </c>
      <c r="U1820" s="6">
        <v>0</v>
      </c>
      <c r="V1820" s="6">
        <v>0</v>
      </c>
      <c r="W1820" s="6">
        <v>0</v>
      </c>
      <c r="X1820" s="6">
        <v>0</v>
      </c>
      <c r="Y1820" s="6">
        <v>0</v>
      </c>
      <c r="Z1820" s="6">
        <v>0</v>
      </c>
      <c r="AA1820" s="6">
        <v>0</v>
      </c>
      <c r="AB1820" s="6">
        <v>0</v>
      </c>
      <c r="AC1820" s="6">
        <v>0</v>
      </c>
      <c r="AD1820" s="6">
        <v>0</v>
      </c>
      <c r="AE1820" s="6">
        <v>0</v>
      </c>
      <c r="AF1820" s="6">
        <v>0</v>
      </c>
      <c r="AG1820" s="6">
        <v>0</v>
      </c>
      <c r="AH1820" s="6">
        <v>0</v>
      </c>
      <c r="AI1820" s="6">
        <v>0</v>
      </c>
      <c r="AJ1820" s="6">
        <v>0</v>
      </c>
      <c r="AK1820" s="6">
        <v>0</v>
      </c>
      <c r="AL1820" s="6">
        <v>0</v>
      </c>
      <c r="AM1820" s="6">
        <v>0</v>
      </c>
    </row>
    <row r="1821" spans="1:39" ht="15.75">
      <c r="A1821" s="24"/>
      <c r="B1821" s="52" t="s">
        <v>1448</v>
      </c>
      <c r="C1821" s="12" t="s">
        <v>990</v>
      </c>
      <c r="D1821" s="6">
        <v>0</v>
      </c>
      <c r="E1821" s="6">
        <v>0</v>
      </c>
      <c r="F1821" s="6">
        <v>0</v>
      </c>
      <c r="G1821" s="6">
        <v>0</v>
      </c>
      <c r="H1821" s="6">
        <v>0</v>
      </c>
      <c r="I1821" s="6">
        <v>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0</v>
      </c>
      <c r="Q1821" s="6">
        <v>0</v>
      </c>
      <c r="R1821" s="6">
        <v>0</v>
      </c>
      <c r="S1821" s="6">
        <v>0</v>
      </c>
      <c r="T1821" s="6">
        <v>0</v>
      </c>
      <c r="U1821" s="6">
        <v>0</v>
      </c>
      <c r="V1821" s="6">
        <v>0</v>
      </c>
      <c r="W1821" s="6">
        <v>0</v>
      </c>
      <c r="X1821" s="6">
        <v>0</v>
      </c>
      <c r="Y1821" s="6">
        <v>0</v>
      </c>
      <c r="Z1821" s="6">
        <v>0</v>
      </c>
      <c r="AA1821" s="6">
        <v>0</v>
      </c>
      <c r="AB1821" s="6">
        <v>0</v>
      </c>
      <c r="AC1821" s="6">
        <v>0</v>
      </c>
      <c r="AD1821" s="6">
        <v>0</v>
      </c>
      <c r="AE1821" s="6">
        <v>0</v>
      </c>
      <c r="AF1821" s="6">
        <v>0</v>
      </c>
      <c r="AG1821" s="6">
        <v>0</v>
      </c>
      <c r="AH1821" s="6">
        <v>0</v>
      </c>
      <c r="AI1821" s="6">
        <v>0</v>
      </c>
      <c r="AJ1821" s="6">
        <v>0</v>
      </c>
      <c r="AK1821" s="6">
        <v>0</v>
      </c>
      <c r="AL1821" s="6">
        <v>0</v>
      </c>
      <c r="AM1821" s="6">
        <v>0</v>
      </c>
    </row>
    <row r="1822" spans="1:39" ht="30">
      <c r="A1822" s="24"/>
      <c r="B1822" s="52" t="s">
        <v>1449</v>
      </c>
      <c r="C1822" s="12"/>
      <c r="D1822" s="6">
        <v>0</v>
      </c>
      <c r="E1822" s="6">
        <v>0</v>
      </c>
      <c r="F1822" s="6">
        <v>0</v>
      </c>
      <c r="G1822" s="6">
        <v>0</v>
      </c>
      <c r="H1822" s="6">
        <v>0</v>
      </c>
      <c r="I1822" s="6">
        <v>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0</v>
      </c>
      <c r="Q1822" s="6">
        <v>0</v>
      </c>
      <c r="R1822" s="6">
        <v>0</v>
      </c>
      <c r="S1822" s="6">
        <v>0</v>
      </c>
      <c r="T1822" s="6">
        <v>0</v>
      </c>
      <c r="U1822" s="6">
        <v>0</v>
      </c>
      <c r="V1822" s="6">
        <v>0</v>
      </c>
      <c r="W1822" s="6">
        <v>0</v>
      </c>
      <c r="X1822" s="6">
        <v>0</v>
      </c>
      <c r="Y1822" s="6">
        <v>0</v>
      </c>
      <c r="Z1822" s="6">
        <v>0</v>
      </c>
      <c r="AA1822" s="6">
        <v>0</v>
      </c>
      <c r="AB1822" s="6">
        <v>0</v>
      </c>
      <c r="AC1822" s="6">
        <v>0</v>
      </c>
      <c r="AD1822" s="6">
        <v>0</v>
      </c>
      <c r="AE1822" s="6">
        <v>0</v>
      </c>
      <c r="AF1822" s="6">
        <v>0</v>
      </c>
      <c r="AG1822" s="6">
        <v>0</v>
      </c>
      <c r="AH1822" s="6">
        <v>0</v>
      </c>
      <c r="AI1822" s="6">
        <v>0</v>
      </c>
      <c r="AJ1822" s="6">
        <v>0</v>
      </c>
      <c r="AK1822" s="6">
        <v>0</v>
      </c>
      <c r="AL1822" s="6">
        <v>0</v>
      </c>
      <c r="AM1822" s="6">
        <v>0</v>
      </c>
    </row>
    <row r="1823" spans="1:39" ht="15.75">
      <c r="A1823" s="24"/>
      <c r="B1823" s="32" t="s">
        <v>69</v>
      </c>
      <c r="C1823" s="12"/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0</v>
      </c>
      <c r="Q1823" s="6">
        <v>0</v>
      </c>
      <c r="R1823" s="6">
        <v>0</v>
      </c>
      <c r="S1823" s="6">
        <v>0</v>
      </c>
      <c r="T1823" s="6">
        <v>0</v>
      </c>
      <c r="U1823" s="6">
        <v>0</v>
      </c>
      <c r="V1823" s="6">
        <v>0</v>
      </c>
      <c r="W1823" s="6">
        <v>0</v>
      </c>
      <c r="X1823" s="6">
        <v>0</v>
      </c>
      <c r="Y1823" s="6">
        <v>0</v>
      </c>
      <c r="Z1823" s="6">
        <v>0</v>
      </c>
      <c r="AA1823" s="6">
        <v>0</v>
      </c>
      <c r="AB1823" s="6">
        <v>0</v>
      </c>
      <c r="AC1823" s="6">
        <v>0</v>
      </c>
      <c r="AD1823" s="6">
        <v>0</v>
      </c>
      <c r="AE1823" s="6">
        <v>0</v>
      </c>
      <c r="AF1823" s="6">
        <v>0</v>
      </c>
      <c r="AG1823" s="6">
        <v>0</v>
      </c>
      <c r="AH1823" s="6">
        <v>0</v>
      </c>
      <c r="AI1823" s="6">
        <v>0</v>
      </c>
      <c r="AJ1823" s="6">
        <v>0</v>
      </c>
      <c r="AK1823" s="6">
        <v>0</v>
      </c>
      <c r="AL1823" s="6">
        <v>0</v>
      </c>
      <c r="AM1823" s="6">
        <v>0</v>
      </c>
    </row>
    <row r="1824" spans="1:39" ht="15.75">
      <c r="A1824" s="24"/>
      <c r="B1824" s="52" t="s">
        <v>1397</v>
      </c>
      <c r="C1824" s="12" t="s">
        <v>990</v>
      </c>
      <c r="D1824" s="6">
        <v>0</v>
      </c>
      <c r="E1824" s="6">
        <v>0</v>
      </c>
      <c r="F1824" s="6">
        <v>0</v>
      </c>
      <c r="G1824" s="6">
        <v>0</v>
      </c>
      <c r="H1824" s="6">
        <v>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0</v>
      </c>
      <c r="Q1824" s="6">
        <v>0</v>
      </c>
      <c r="R1824" s="6">
        <v>0</v>
      </c>
      <c r="S1824" s="6">
        <v>0</v>
      </c>
      <c r="T1824" s="6">
        <v>0</v>
      </c>
      <c r="U1824" s="6">
        <v>0</v>
      </c>
      <c r="V1824" s="6">
        <v>0</v>
      </c>
      <c r="W1824" s="6">
        <v>0</v>
      </c>
      <c r="X1824" s="6">
        <v>0</v>
      </c>
      <c r="Y1824" s="6">
        <v>0</v>
      </c>
      <c r="Z1824" s="6">
        <v>0</v>
      </c>
      <c r="AA1824" s="6">
        <v>0</v>
      </c>
      <c r="AB1824" s="6">
        <v>0</v>
      </c>
      <c r="AC1824" s="6">
        <v>0</v>
      </c>
      <c r="AD1824" s="6">
        <v>0</v>
      </c>
      <c r="AE1824" s="6">
        <v>0</v>
      </c>
      <c r="AF1824" s="6">
        <v>0</v>
      </c>
      <c r="AG1824" s="6">
        <v>0</v>
      </c>
      <c r="AH1824" s="6">
        <v>0</v>
      </c>
      <c r="AI1824" s="6">
        <v>0</v>
      </c>
      <c r="AJ1824" s="6">
        <v>0</v>
      </c>
      <c r="AK1824" s="6">
        <v>0</v>
      </c>
      <c r="AL1824" s="6">
        <v>0</v>
      </c>
      <c r="AM1824" s="6">
        <v>0</v>
      </c>
    </row>
    <row r="1825" spans="1:39" ht="15.75">
      <c r="A1825" s="24"/>
      <c r="B1825" s="52" t="s">
        <v>1398</v>
      </c>
      <c r="C1825" s="12" t="s">
        <v>990</v>
      </c>
      <c r="D1825" s="6">
        <v>0</v>
      </c>
      <c r="E1825" s="6">
        <v>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  <c r="P1825" s="6">
        <v>0</v>
      </c>
      <c r="Q1825" s="6">
        <v>0</v>
      </c>
      <c r="R1825" s="6">
        <v>0</v>
      </c>
      <c r="S1825" s="6">
        <v>0</v>
      </c>
      <c r="T1825" s="6">
        <v>0</v>
      </c>
      <c r="U1825" s="6">
        <v>0</v>
      </c>
      <c r="V1825" s="6">
        <v>0</v>
      </c>
      <c r="W1825" s="6">
        <v>0</v>
      </c>
      <c r="X1825" s="6">
        <v>0</v>
      </c>
      <c r="Y1825" s="6">
        <v>0</v>
      </c>
      <c r="Z1825" s="6">
        <v>0</v>
      </c>
      <c r="AA1825" s="6">
        <v>0</v>
      </c>
      <c r="AB1825" s="6">
        <v>0</v>
      </c>
      <c r="AC1825" s="6">
        <v>0</v>
      </c>
      <c r="AD1825" s="6">
        <v>0</v>
      </c>
      <c r="AE1825" s="6">
        <v>0</v>
      </c>
      <c r="AF1825" s="6">
        <v>0</v>
      </c>
      <c r="AG1825" s="6">
        <v>0</v>
      </c>
      <c r="AH1825" s="6">
        <v>0</v>
      </c>
      <c r="AI1825" s="6">
        <v>0</v>
      </c>
      <c r="AJ1825" s="6">
        <v>0</v>
      </c>
      <c r="AK1825" s="6">
        <v>0</v>
      </c>
      <c r="AL1825" s="6">
        <v>0</v>
      </c>
      <c r="AM1825" s="6">
        <v>0</v>
      </c>
    </row>
    <row r="1826" spans="1:39" ht="15.75">
      <c r="A1826" s="24"/>
      <c r="B1826" s="52" t="s">
        <v>1600</v>
      </c>
      <c r="C1826" s="12" t="s">
        <v>990</v>
      </c>
      <c r="D1826" s="6">
        <v>0</v>
      </c>
      <c r="E1826" s="6">
        <v>0</v>
      </c>
      <c r="F1826" s="6">
        <v>0</v>
      </c>
      <c r="G1826" s="6">
        <v>0</v>
      </c>
      <c r="H1826" s="6">
        <v>0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0</v>
      </c>
      <c r="Q1826" s="6">
        <v>0</v>
      </c>
      <c r="R1826" s="6">
        <v>0</v>
      </c>
      <c r="S1826" s="6">
        <v>0</v>
      </c>
      <c r="T1826" s="6">
        <v>0</v>
      </c>
      <c r="U1826" s="6">
        <v>0</v>
      </c>
      <c r="V1826" s="6">
        <v>0</v>
      </c>
      <c r="W1826" s="6">
        <v>0</v>
      </c>
      <c r="X1826" s="6">
        <v>0</v>
      </c>
      <c r="Y1826" s="6">
        <v>0</v>
      </c>
      <c r="Z1826" s="6">
        <v>0</v>
      </c>
      <c r="AA1826" s="6">
        <v>0</v>
      </c>
      <c r="AB1826" s="6">
        <v>0</v>
      </c>
      <c r="AC1826" s="6">
        <v>0</v>
      </c>
      <c r="AD1826" s="6">
        <v>0</v>
      </c>
      <c r="AE1826" s="6">
        <v>0</v>
      </c>
      <c r="AF1826" s="6">
        <v>0</v>
      </c>
      <c r="AG1826" s="6">
        <v>0</v>
      </c>
      <c r="AH1826" s="6">
        <v>0</v>
      </c>
      <c r="AI1826" s="6">
        <v>0</v>
      </c>
      <c r="AJ1826" s="6">
        <v>0</v>
      </c>
      <c r="AK1826" s="6">
        <v>0</v>
      </c>
      <c r="AL1826" s="6">
        <v>0</v>
      </c>
      <c r="AM1826" s="6">
        <v>0</v>
      </c>
    </row>
    <row r="1827" spans="1:39" ht="15.75">
      <c r="A1827" s="24"/>
      <c r="B1827" s="32" t="s">
        <v>62</v>
      </c>
      <c r="C1827" s="12"/>
      <c r="D1827" s="6">
        <v>0</v>
      </c>
      <c r="E1827" s="6">
        <v>0</v>
      </c>
      <c r="F1827" s="6">
        <v>0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0</v>
      </c>
      <c r="Q1827" s="6">
        <v>0</v>
      </c>
      <c r="R1827" s="6">
        <v>0</v>
      </c>
      <c r="S1827" s="6">
        <v>0</v>
      </c>
      <c r="T1827" s="6">
        <v>0</v>
      </c>
      <c r="U1827" s="6">
        <v>0</v>
      </c>
      <c r="V1827" s="6">
        <v>0</v>
      </c>
      <c r="W1827" s="6">
        <v>0</v>
      </c>
      <c r="X1827" s="6">
        <v>0</v>
      </c>
      <c r="Y1827" s="6">
        <v>0</v>
      </c>
      <c r="Z1827" s="6">
        <v>0</v>
      </c>
      <c r="AA1827" s="6">
        <v>0</v>
      </c>
      <c r="AB1827" s="6">
        <v>0</v>
      </c>
      <c r="AC1827" s="6">
        <v>0</v>
      </c>
      <c r="AD1827" s="6">
        <v>0</v>
      </c>
      <c r="AE1827" s="6">
        <v>0</v>
      </c>
      <c r="AF1827" s="6">
        <v>0</v>
      </c>
      <c r="AG1827" s="6">
        <v>0</v>
      </c>
      <c r="AH1827" s="6">
        <v>0</v>
      </c>
      <c r="AI1827" s="6">
        <v>0</v>
      </c>
      <c r="AJ1827" s="6">
        <v>0</v>
      </c>
      <c r="AK1827" s="6">
        <v>0</v>
      </c>
      <c r="AL1827" s="6">
        <v>0</v>
      </c>
      <c r="AM1827" s="6">
        <v>0</v>
      </c>
    </row>
    <row r="1828" spans="1:39" ht="15.75">
      <c r="A1828" s="24"/>
      <c r="B1828" s="52" t="s">
        <v>1601</v>
      </c>
      <c r="C1828" s="12" t="s">
        <v>990</v>
      </c>
      <c r="D1828" s="6">
        <v>0</v>
      </c>
      <c r="E1828" s="6">
        <v>0</v>
      </c>
      <c r="F1828" s="6">
        <v>0</v>
      </c>
      <c r="G1828" s="6">
        <v>0</v>
      </c>
      <c r="H1828" s="6">
        <v>0</v>
      </c>
      <c r="I1828" s="6">
        <v>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0</v>
      </c>
      <c r="Q1828" s="6">
        <v>0</v>
      </c>
      <c r="R1828" s="6">
        <v>0</v>
      </c>
      <c r="S1828" s="6">
        <v>0</v>
      </c>
      <c r="T1828" s="6">
        <v>0</v>
      </c>
      <c r="U1828" s="6">
        <v>0</v>
      </c>
      <c r="V1828" s="6">
        <v>0</v>
      </c>
      <c r="W1828" s="6">
        <v>0</v>
      </c>
      <c r="X1828" s="6">
        <v>0</v>
      </c>
      <c r="Y1828" s="6">
        <v>0</v>
      </c>
      <c r="Z1828" s="6">
        <v>0</v>
      </c>
      <c r="AA1828" s="6">
        <v>0</v>
      </c>
      <c r="AB1828" s="6">
        <v>0</v>
      </c>
      <c r="AC1828" s="6">
        <v>0</v>
      </c>
      <c r="AD1828" s="6">
        <v>0</v>
      </c>
      <c r="AE1828" s="6">
        <v>0</v>
      </c>
      <c r="AF1828" s="6">
        <v>0</v>
      </c>
      <c r="AG1828" s="6">
        <v>0</v>
      </c>
      <c r="AH1828" s="6">
        <v>0</v>
      </c>
      <c r="AI1828" s="6">
        <v>0</v>
      </c>
      <c r="AJ1828" s="6">
        <v>0</v>
      </c>
      <c r="AK1828" s="6">
        <v>0</v>
      </c>
      <c r="AL1828" s="6">
        <v>0</v>
      </c>
      <c r="AM1828" s="6">
        <v>0</v>
      </c>
    </row>
    <row r="1829" spans="1:39" ht="15.75">
      <c r="A1829" s="24"/>
      <c r="B1829" s="32" t="s">
        <v>61</v>
      </c>
      <c r="C1829" s="12"/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0</v>
      </c>
      <c r="Q1829" s="6">
        <v>0</v>
      </c>
      <c r="R1829" s="6">
        <v>0</v>
      </c>
      <c r="S1829" s="6">
        <v>0</v>
      </c>
      <c r="T1829" s="6">
        <v>0</v>
      </c>
      <c r="U1829" s="6">
        <v>0</v>
      </c>
      <c r="V1829" s="6">
        <v>0</v>
      </c>
      <c r="W1829" s="6">
        <v>0</v>
      </c>
      <c r="X1829" s="6">
        <v>0</v>
      </c>
      <c r="Y1829" s="6">
        <v>0</v>
      </c>
      <c r="Z1829" s="6">
        <v>0</v>
      </c>
      <c r="AA1829" s="6">
        <v>0</v>
      </c>
      <c r="AB1829" s="6">
        <v>0</v>
      </c>
      <c r="AC1829" s="6">
        <v>0</v>
      </c>
      <c r="AD1829" s="6">
        <v>0</v>
      </c>
      <c r="AE1829" s="6">
        <v>0</v>
      </c>
      <c r="AF1829" s="6">
        <v>0</v>
      </c>
      <c r="AG1829" s="6">
        <v>0</v>
      </c>
      <c r="AH1829" s="6">
        <v>0</v>
      </c>
      <c r="AI1829" s="6">
        <v>0</v>
      </c>
      <c r="AJ1829" s="6">
        <v>0</v>
      </c>
      <c r="AK1829" s="6">
        <v>0</v>
      </c>
      <c r="AL1829" s="6">
        <v>0</v>
      </c>
      <c r="AM1829" s="6">
        <v>0</v>
      </c>
    </row>
    <row r="1830" spans="1:39" ht="15.75" customHeight="1">
      <c r="A1830" s="24"/>
      <c r="B1830" s="52" t="s">
        <v>1602</v>
      </c>
      <c r="C1830" s="12" t="s">
        <v>990</v>
      </c>
      <c r="D1830" s="6">
        <v>0</v>
      </c>
      <c r="E1830" s="6">
        <v>0</v>
      </c>
      <c r="F1830" s="6">
        <v>0</v>
      </c>
      <c r="G1830" s="6">
        <v>0</v>
      </c>
      <c r="H1830" s="6">
        <v>0</v>
      </c>
      <c r="I1830" s="6">
        <v>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0</v>
      </c>
      <c r="Q1830" s="6">
        <v>0</v>
      </c>
      <c r="R1830" s="6">
        <v>0</v>
      </c>
      <c r="S1830" s="6">
        <v>0</v>
      </c>
      <c r="T1830" s="6">
        <v>0</v>
      </c>
      <c r="U1830" s="6">
        <v>0</v>
      </c>
      <c r="V1830" s="6">
        <v>0</v>
      </c>
      <c r="W1830" s="6">
        <v>0</v>
      </c>
      <c r="X1830" s="6">
        <v>0</v>
      </c>
      <c r="Y1830" s="6">
        <v>0</v>
      </c>
      <c r="Z1830" s="6">
        <v>0</v>
      </c>
      <c r="AA1830" s="6">
        <v>0</v>
      </c>
      <c r="AB1830" s="6">
        <v>0</v>
      </c>
      <c r="AC1830" s="6">
        <v>0</v>
      </c>
      <c r="AD1830" s="6">
        <v>0</v>
      </c>
      <c r="AE1830" s="6">
        <v>0</v>
      </c>
      <c r="AF1830" s="6">
        <v>0</v>
      </c>
      <c r="AG1830" s="6">
        <v>0</v>
      </c>
      <c r="AH1830" s="6">
        <v>0</v>
      </c>
      <c r="AI1830" s="6">
        <v>0</v>
      </c>
      <c r="AJ1830" s="6">
        <v>0</v>
      </c>
      <c r="AK1830" s="6">
        <v>0</v>
      </c>
      <c r="AL1830" s="6">
        <v>0</v>
      </c>
      <c r="AM1830" s="6">
        <v>0</v>
      </c>
    </row>
    <row r="1831" spans="1:39" ht="15.75">
      <c r="A1831" s="24"/>
      <c r="B1831" s="32" t="s">
        <v>72</v>
      </c>
      <c r="C1831" s="12"/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0</v>
      </c>
      <c r="Q1831" s="6">
        <v>0</v>
      </c>
      <c r="R1831" s="6">
        <v>0</v>
      </c>
      <c r="S1831" s="6">
        <v>0</v>
      </c>
      <c r="T1831" s="6">
        <v>0</v>
      </c>
      <c r="U1831" s="6">
        <v>0</v>
      </c>
      <c r="V1831" s="6">
        <v>0</v>
      </c>
      <c r="W1831" s="6">
        <v>0</v>
      </c>
      <c r="X1831" s="6">
        <v>0</v>
      </c>
      <c r="Y1831" s="6">
        <v>0</v>
      </c>
      <c r="Z1831" s="6">
        <v>0</v>
      </c>
      <c r="AA1831" s="6">
        <v>0</v>
      </c>
      <c r="AB1831" s="6">
        <v>0</v>
      </c>
      <c r="AC1831" s="6">
        <v>0</v>
      </c>
      <c r="AD1831" s="6">
        <v>0</v>
      </c>
      <c r="AE1831" s="6">
        <v>0</v>
      </c>
      <c r="AF1831" s="6">
        <v>0</v>
      </c>
      <c r="AG1831" s="6">
        <v>0</v>
      </c>
      <c r="AH1831" s="6">
        <v>0</v>
      </c>
      <c r="AI1831" s="6">
        <v>0</v>
      </c>
      <c r="AJ1831" s="6">
        <v>0</v>
      </c>
      <c r="AK1831" s="6">
        <v>0</v>
      </c>
      <c r="AL1831" s="6">
        <v>0</v>
      </c>
      <c r="AM1831" s="6">
        <v>0</v>
      </c>
    </row>
    <row r="1832" spans="1:39" ht="15.75">
      <c r="A1832" s="24"/>
      <c r="B1832" s="52" t="s">
        <v>1603</v>
      </c>
      <c r="C1832" s="12" t="s">
        <v>990</v>
      </c>
      <c r="D1832" s="6">
        <v>0</v>
      </c>
      <c r="E1832" s="6">
        <v>0</v>
      </c>
      <c r="F1832" s="6">
        <v>0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0</v>
      </c>
      <c r="Q1832" s="6">
        <v>0</v>
      </c>
      <c r="R1832" s="6">
        <v>0</v>
      </c>
      <c r="S1832" s="6">
        <v>0</v>
      </c>
      <c r="T1832" s="6">
        <v>0</v>
      </c>
      <c r="U1832" s="6">
        <v>0</v>
      </c>
      <c r="V1832" s="6">
        <v>0</v>
      </c>
      <c r="W1832" s="6">
        <v>0</v>
      </c>
      <c r="X1832" s="6">
        <v>0</v>
      </c>
      <c r="Y1832" s="6">
        <v>0</v>
      </c>
      <c r="Z1832" s="6">
        <v>0</v>
      </c>
      <c r="AA1832" s="6">
        <v>0</v>
      </c>
      <c r="AB1832" s="6">
        <v>0</v>
      </c>
      <c r="AC1832" s="6">
        <v>0</v>
      </c>
      <c r="AD1832" s="6">
        <v>0</v>
      </c>
      <c r="AE1832" s="6">
        <v>0</v>
      </c>
      <c r="AF1832" s="6">
        <v>0</v>
      </c>
      <c r="AG1832" s="6">
        <v>0</v>
      </c>
      <c r="AH1832" s="6">
        <v>0</v>
      </c>
      <c r="AI1832" s="6">
        <v>0</v>
      </c>
      <c r="AJ1832" s="6">
        <v>0</v>
      </c>
      <c r="AK1832" s="6">
        <v>0</v>
      </c>
      <c r="AL1832" s="6">
        <v>0</v>
      </c>
      <c r="AM1832" s="6">
        <v>0</v>
      </c>
    </row>
    <row r="1833" spans="1:39" ht="15.75">
      <c r="A1833" s="24"/>
      <c r="B1833" s="32" t="s">
        <v>64</v>
      </c>
      <c r="C1833" s="12"/>
      <c r="D1833" s="6">
        <v>0</v>
      </c>
      <c r="E1833" s="6">
        <v>0</v>
      </c>
      <c r="F1833" s="6">
        <v>0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0</v>
      </c>
      <c r="Q1833" s="6">
        <v>0</v>
      </c>
      <c r="R1833" s="6">
        <v>0</v>
      </c>
      <c r="S1833" s="6">
        <v>0</v>
      </c>
      <c r="T1833" s="6">
        <v>0</v>
      </c>
      <c r="U1833" s="6">
        <v>0</v>
      </c>
      <c r="V1833" s="6">
        <v>0</v>
      </c>
      <c r="W1833" s="6">
        <v>0</v>
      </c>
      <c r="X1833" s="6">
        <v>0</v>
      </c>
      <c r="Y1833" s="6">
        <v>0</v>
      </c>
      <c r="Z1833" s="6">
        <v>0</v>
      </c>
      <c r="AA1833" s="6">
        <v>0</v>
      </c>
      <c r="AB1833" s="6">
        <v>0</v>
      </c>
      <c r="AC1833" s="6">
        <v>0</v>
      </c>
      <c r="AD1833" s="6">
        <v>0</v>
      </c>
      <c r="AE1833" s="6">
        <v>0</v>
      </c>
      <c r="AF1833" s="6">
        <v>0</v>
      </c>
      <c r="AG1833" s="6">
        <v>0</v>
      </c>
      <c r="AH1833" s="6">
        <v>0</v>
      </c>
      <c r="AI1833" s="6">
        <v>0</v>
      </c>
      <c r="AJ1833" s="6">
        <v>0</v>
      </c>
      <c r="AK1833" s="6">
        <v>0</v>
      </c>
      <c r="AL1833" s="6">
        <v>0</v>
      </c>
      <c r="AM1833" s="6">
        <v>0</v>
      </c>
    </row>
    <row r="1834" spans="1:39" ht="15.75">
      <c r="A1834" s="24"/>
      <c r="B1834" s="52" t="s">
        <v>1399</v>
      </c>
      <c r="C1834" s="12" t="s">
        <v>990</v>
      </c>
      <c r="D1834" s="6">
        <v>0</v>
      </c>
      <c r="E1834" s="6">
        <v>0</v>
      </c>
      <c r="F1834" s="6">
        <v>0</v>
      </c>
      <c r="G1834" s="6">
        <v>0</v>
      </c>
      <c r="H1834" s="6">
        <v>0</v>
      </c>
      <c r="I1834" s="6">
        <v>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0</v>
      </c>
      <c r="Q1834" s="6">
        <v>0</v>
      </c>
      <c r="R1834" s="6">
        <v>0</v>
      </c>
      <c r="S1834" s="6">
        <v>0</v>
      </c>
      <c r="T1834" s="6">
        <v>0</v>
      </c>
      <c r="U1834" s="6">
        <v>0</v>
      </c>
      <c r="V1834" s="6">
        <v>0</v>
      </c>
      <c r="W1834" s="6">
        <v>0</v>
      </c>
      <c r="X1834" s="6">
        <v>0</v>
      </c>
      <c r="Y1834" s="6">
        <v>0</v>
      </c>
      <c r="Z1834" s="6">
        <v>0</v>
      </c>
      <c r="AA1834" s="6">
        <v>0</v>
      </c>
      <c r="AB1834" s="6">
        <v>0</v>
      </c>
      <c r="AC1834" s="6">
        <v>0</v>
      </c>
      <c r="AD1834" s="6">
        <v>0</v>
      </c>
      <c r="AE1834" s="6">
        <v>0</v>
      </c>
      <c r="AF1834" s="6">
        <v>0</v>
      </c>
      <c r="AG1834" s="6">
        <v>0</v>
      </c>
      <c r="AH1834" s="6">
        <v>0</v>
      </c>
      <c r="AI1834" s="6">
        <v>0</v>
      </c>
      <c r="AJ1834" s="6">
        <v>0</v>
      </c>
      <c r="AK1834" s="6">
        <v>0</v>
      </c>
      <c r="AL1834" s="6">
        <v>0</v>
      </c>
      <c r="AM1834" s="6">
        <v>0</v>
      </c>
    </row>
    <row r="1835" spans="1:39" ht="15.75">
      <c r="A1835" s="24"/>
      <c r="B1835" s="32" t="s">
        <v>199</v>
      </c>
      <c r="C1835" s="12"/>
      <c r="D1835" s="6">
        <v>0</v>
      </c>
      <c r="E1835" s="6">
        <v>0</v>
      </c>
      <c r="F1835" s="6">
        <v>0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  <c r="P1835" s="6">
        <v>0</v>
      </c>
      <c r="Q1835" s="6">
        <v>0</v>
      </c>
      <c r="R1835" s="6">
        <v>0</v>
      </c>
      <c r="S1835" s="6">
        <v>0</v>
      </c>
      <c r="T1835" s="6">
        <v>0</v>
      </c>
      <c r="U1835" s="6">
        <v>0</v>
      </c>
      <c r="V1835" s="6">
        <v>0</v>
      </c>
      <c r="W1835" s="6">
        <v>0</v>
      </c>
      <c r="X1835" s="6">
        <v>0</v>
      </c>
      <c r="Y1835" s="6">
        <v>0</v>
      </c>
      <c r="Z1835" s="6">
        <v>0</v>
      </c>
      <c r="AA1835" s="6">
        <v>0</v>
      </c>
      <c r="AB1835" s="6">
        <v>0</v>
      </c>
      <c r="AC1835" s="6">
        <v>0</v>
      </c>
      <c r="AD1835" s="6">
        <v>0</v>
      </c>
      <c r="AE1835" s="6">
        <v>0</v>
      </c>
      <c r="AF1835" s="6">
        <v>0</v>
      </c>
      <c r="AG1835" s="6">
        <v>0</v>
      </c>
      <c r="AH1835" s="6">
        <v>0</v>
      </c>
      <c r="AI1835" s="6">
        <v>0</v>
      </c>
      <c r="AJ1835" s="6">
        <v>0</v>
      </c>
      <c r="AK1835" s="6">
        <v>0</v>
      </c>
      <c r="AL1835" s="6">
        <v>0</v>
      </c>
      <c r="AM1835" s="6">
        <v>0</v>
      </c>
    </row>
    <row r="1836" spans="1:39" ht="15.75">
      <c r="A1836" s="24"/>
      <c r="B1836" s="32" t="s">
        <v>123</v>
      </c>
      <c r="C1836" s="12"/>
      <c r="D1836" s="6">
        <v>0</v>
      </c>
      <c r="E1836" s="6">
        <v>0</v>
      </c>
      <c r="F1836" s="6">
        <v>0</v>
      </c>
      <c r="G1836" s="6">
        <v>0</v>
      </c>
      <c r="H1836" s="6">
        <v>0</v>
      </c>
      <c r="I1836" s="6">
        <v>0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0</v>
      </c>
      <c r="Q1836" s="6">
        <v>0</v>
      </c>
      <c r="R1836" s="6">
        <v>0</v>
      </c>
      <c r="S1836" s="6">
        <v>0</v>
      </c>
      <c r="T1836" s="6">
        <v>0</v>
      </c>
      <c r="U1836" s="6">
        <v>0</v>
      </c>
      <c r="V1836" s="6">
        <v>0</v>
      </c>
      <c r="W1836" s="6">
        <v>0</v>
      </c>
      <c r="X1836" s="6">
        <v>0</v>
      </c>
      <c r="Y1836" s="6">
        <v>0</v>
      </c>
      <c r="Z1836" s="6">
        <v>0</v>
      </c>
      <c r="AA1836" s="6">
        <v>0</v>
      </c>
      <c r="AB1836" s="6">
        <v>0</v>
      </c>
      <c r="AC1836" s="6">
        <v>0</v>
      </c>
      <c r="AD1836" s="6">
        <v>0</v>
      </c>
      <c r="AE1836" s="6">
        <v>0</v>
      </c>
      <c r="AF1836" s="6">
        <v>0</v>
      </c>
      <c r="AG1836" s="6">
        <v>0</v>
      </c>
      <c r="AH1836" s="6">
        <v>0</v>
      </c>
      <c r="AI1836" s="6">
        <v>0</v>
      </c>
      <c r="AJ1836" s="6">
        <v>0</v>
      </c>
      <c r="AK1836" s="6">
        <v>0</v>
      </c>
      <c r="AL1836" s="6">
        <v>0</v>
      </c>
      <c r="AM1836" s="6">
        <v>0</v>
      </c>
    </row>
    <row r="1837" spans="1:39" ht="30">
      <c r="A1837" s="24"/>
      <c r="B1837" s="52" t="s">
        <v>1450</v>
      </c>
      <c r="C1837" s="12" t="s">
        <v>991</v>
      </c>
      <c r="D1837" s="6">
        <v>0</v>
      </c>
      <c r="E1837" s="6">
        <v>0</v>
      </c>
      <c r="F1837" s="6">
        <v>0</v>
      </c>
      <c r="G1837" s="6">
        <v>0</v>
      </c>
      <c r="H1837" s="6">
        <v>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0</v>
      </c>
      <c r="Q1837" s="6">
        <v>0</v>
      </c>
      <c r="R1837" s="6">
        <v>0</v>
      </c>
      <c r="S1837" s="6">
        <v>0</v>
      </c>
      <c r="T1837" s="6">
        <v>0</v>
      </c>
      <c r="U1837" s="6">
        <v>0</v>
      </c>
      <c r="V1837" s="6">
        <v>0</v>
      </c>
      <c r="W1837" s="6">
        <v>0</v>
      </c>
      <c r="X1837" s="6">
        <v>0</v>
      </c>
      <c r="Y1837" s="6">
        <v>0</v>
      </c>
      <c r="Z1837" s="6">
        <v>0</v>
      </c>
      <c r="AA1837" s="6">
        <v>0</v>
      </c>
      <c r="AB1837" s="6">
        <v>0</v>
      </c>
      <c r="AC1837" s="6">
        <v>0</v>
      </c>
      <c r="AD1837" s="6">
        <v>0</v>
      </c>
      <c r="AE1837" s="6">
        <v>0</v>
      </c>
      <c r="AF1837" s="6">
        <v>0</v>
      </c>
      <c r="AG1837" s="6">
        <v>0</v>
      </c>
      <c r="AH1837" s="6">
        <v>0</v>
      </c>
      <c r="AI1837" s="6">
        <v>0</v>
      </c>
      <c r="AJ1837" s="6">
        <v>0</v>
      </c>
      <c r="AK1837" s="6">
        <v>0</v>
      </c>
      <c r="AL1837" s="6">
        <v>0</v>
      </c>
      <c r="AM1837" s="6">
        <v>0</v>
      </c>
    </row>
    <row r="1838" spans="1:39" ht="15.75">
      <c r="A1838" s="24"/>
      <c r="B1838" s="52" t="s">
        <v>1451</v>
      </c>
      <c r="C1838" s="12" t="s">
        <v>991</v>
      </c>
      <c r="D1838" s="6">
        <v>0</v>
      </c>
      <c r="E1838" s="6">
        <v>0</v>
      </c>
      <c r="F1838" s="6">
        <v>0</v>
      </c>
      <c r="G1838" s="6">
        <v>0</v>
      </c>
      <c r="H1838" s="6">
        <v>0</v>
      </c>
      <c r="I1838" s="6">
        <v>0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0</v>
      </c>
      <c r="Q1838" s="6">
        <v>0</v>
      </c>
      <c r="R1838" s="6">
        <v>0</v>
      </c>
      <c r="S1838" s="6">
        <v>0</v>
      </c>
      <c r="T1838" s="6">
        <v>0</v>
      </c>
      <c r="U1838" s="6">
        <v>0</v>
      </c>
      <c r="V1838" s="6">
        <v>0</v>
      </c>
      <c r="W1838" s="6">
        <v>0</v>
      </c>
      <c r="X1838" s="6">
        <v>0</v>
      </c>
      <c r="Y1838" s="6">
        <v>0</v>
      </c>
      <c r="Z1838" s="6">
        <v>0</v>
      </c>
      <c r="AA1838" s="6">
        <v>0</v>
      </c>
      <c r="AB1838" s="6">
        <v>0</v>
      </c>
      <c r="AC1838" s="6">
        <v>0</v>
      </c>
      <c r="AD1838" s="6">
        <v>0</v>
      </c>
      <c r="AE1838" s="6">
        <v>0</v>
      </c>
      <c r="AF1838" s="6">
        <v>0</v>
      </c>
      <c r="AG1838" s="6">
        <v>0</v>
      </c>
      <c r="AH1838" s="6">
        <v>0</v>
      </c>
      <c r="AI1838" s="6">
        <v>0</v>
      </c>
      <c r="AJ1838" s="6">
        <v>0</v>
      </c>
      <c r="AK1838" s="6">
        <v>0</v>
      </c>
      <c r="AL1838" s="6">
        <v>0</v>
      </c>
      <c r="AM1838" s="6">
        <v>0</v>
      </c>
    </row>
    <row r="1839" spans="1:39" ht="15.75">
      <c r="A1839" s="24"/>
      <c r="B1839" s="52" t="s">
        <v>1452</v>
      </c>
      <c r="C1839" s="12" t="s">
        <v>991</v>
      </c>
      <c r="D1839" s="6">
        <v>0</v>
      </c>
      <c r="E1839" s="6">
        <v>0</v>
      </c>
      <c r="F1839" s="6">
        <v>0</v>
      </c>
      <c r="G1839" s="6">
        <v>0</v>
      </c>
      <c r="H1839" s="6">
        <v>0</v>
      </c>
      <c r="I1839" s="6">
        <v>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0</v>
      </c>
      <c r="Q1839" s="6">
        <v>0</v>
      </c>
      <c r="R1839" s="6">
        <v>0</v>
      </c>
      <c r="S1839" s="6">
        <v>0</v>
      </c>
      <c r="T1839" s="6">
        <v>0</v>
      </c>
      <c r="U1839" s="6">
        <v>0</v>
      </c>
      <c r="V1839" s="6">
        <v>0</v>
      </c>
      <c r="W1839" s="6">
        <v>0</v>
      </c>
      <c r="X1839" s="6">
        <v>0</v>
      </c>
      <c r="Y1839" s="6">
        <v>0</v>
      </c>
      <c r="Z1839" s="6">
        <v>0</v>
      </c>
      <c r="AA1839" s="6">
        <v>0</v>
      </c>
      <c r="AB1839" s="6">
        <v>0</v>
      </c>
      <c r="AC1839" s="6">
        <v>0</v>
      </c>
      <c r="AD1839" s="6">
        <v>0</v>
      </c>
      <c r="AE1839" s="6">
        <v>0</v>
      </c>
      <c r="AF1839" s="6">
        <v>0</v>
      </c>
      <c r="AG1839" s="6">
        <v>0</v>
      </c>
      <c r="AH1839" s="6">
        <v>0</v>
      </c>
      <c r="AI1839" s="6">
        <v>0</v>
      </c>
      <c r="AJ1839" s="6">
        <v>0</v>
      </c>
      <c r="AK1839" s="6">
        <v>0</v>
      </c>
      <c r="AL1839" s="6">
        <v>0</v>
      </c>
      <c r="AM1839" s="6">
        <v>0</v>
      </c>
    </row>
    <row r="1840" spans="1:39" ht="15.75">
      <c r="A1840" s="24"/>
      <c r="B1840" s="32" t="s">
        <v>68</v>
      </c>
      <c r="C1840" s="12"/>
      <c r="D1840" s="6">
        <v>0</v>
      </c>
      <c r="E1840" s="6">
        <v>0</v>
      </c>
      <c r="F1840" s="6">
        <v>0</v>
      </c>
      <c r="G1840" s="6">
        <v>0</v>
      </c>
      <c r="H1840" s="6">
        <v>0</v>
      </c>
      <c r="I1840" s="6">
        <v>0</v>
      </c>
      <c r="J1840" s="6">
        <v>0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0</v>
      </c>
      <c r="Q1840" s="6">
        <v>0</v>
      </c>
      <c r="R1840" s="6">
        <v>0</v>
      </c>
      <c r="S1840" s="6">
        <v>0</v>
      </c>
      <c r="T1840" s="6">
        <v>0</v>
      </c>
      <c r="U1840" s="6">
        <v>0</v>
      </c>
      <c r="V1840" s="6">
        <v>0</v>
      </c>
      <c r="W1840" s="6">
        <v>0</v>
      </c>
      <c r="X1840" s="6">
        <v>0</v>
      </c>
      <c r="Y1840" s="6">
        <v>0</v>
      </c>
      <c r="Z1840" s="6">
        <v>0</v>
      </c>
      <c r="AA1840" s="6">
        <v>0</v>
      </c>
      <c r="AB1840" s="6">
        <v>0</v>
      </c>
      <c r="AC1840" s="6">
        <v>0</v>
      </c>
      <c r="AD1840" s="6">
        <v>0</v>
      </c>
      <c r="AE1840" s="6">
        <v>0</v>
      </c>
      <c r="AF1840" s="6">
        <v>0</v>
      </c>
      <c r="AG1840" s="6">
        <v>0</v>
      </c>
      <c r="AH1840" s="6">
        <v>0</v>
      </c>
      <c r="AI1840" s="6">
        <v>0</v>
      </c>
      <c r="AJ1840" s="6">
        <v>0</v>
      </c>
      <c r="AK1840" s="6">
        <v>0</v>
      </c>
      <c r="AL1840" s="6">
        <v>0</v>
      </c>
      <c r="AM1840" s="6">
        <v>0</v>
      </c>
    </row>
    <row r="1841" spans="1:39" ht="30">
      <c r="A1841" s="24"/>
      <c r="B1841" s="52" t="s">
        <v>1453</v>
      </c>
      <c r="C1841" s="12" t="s">
        <v>991</v>
      </c>
      <c r="D1841" s="6">
        <v>0</v>
      </c>
      <c r="E1841" s="6">
        <v>0</v>
      </c>
      <c r="F1841" s="6">
        <v>0</v>
      </c>
      <c r="G1841" s="6">
        <v>0</v>
      </c>
      <c r="H1841" s="6">
        <v>0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0</v>
      </c>
      <c r="Q1841" s="6">
        <v>0</v>
      </c>
      <c r="R1841" s="6">
        <v>0</v>
      </c>
      <c r="S1841" s="6">
        <v>0</v>
      </c>
      <c r="T1841" s="6">
        <v>0</v>
      </c>
      <c r="U1841" s="6">
        <v>0</v>
      </c>
      <c r="V1841" s="6">
        <v>0</v>
      </c>
      <c r="W1841" s="6">
        <v>0</v>
      </c>
      <c r="X1841" s="6">
        <v>0</v>
      </c>
      <c r="Y1841" s="6">
        <v>0</v>
      </c>
      <c r="Z1841" s="6">
        <v>0</v>
      </c>
      <c r="AA1841" s="6">
        <v>0</v>
      </c>
      <c r="AB1841" s="6">
        <v>0</v>
      </c>
      <c r="AC1841" s="6">
        <v>0</v>
      </c>
      <c r="AD1841" s="6">
        <v>0</v>
      </c>
      <c r="AE1841" s="6">
        <v>0</v>
      </c>
      <c r="AF1841" s="6">
        <v>0</v>
      </c>
      <c r="AG1841" s="6">
        <v>0</v>
      </c>
      <c r="AH1841" s="6">
        <v>0</v>
      </c>
      <c r="AI1841" s="6">
        <v>0</v>
      </c>
      <c r="AJ1841" s="6">
        <v>0</v>
      </c>
      <c r="AK1841" s="6">
        <v>0</v>
      </c>
      <c r="AL1841" s="6">
        <v>0</v>
      </c>
      <c r="AM1841" s="6">
        <v>0</v>
      </c>
    </row>
    <row r="1842" spans="1:39" ht="15.75">
      <c r="A1842" s="24"/>
      <c r="B1842" s="52" t="s">
        <v>1454</v>
      </c>
      <c r="C1842" s="12"/>
      <c r="D1842" s="6">
        <v>0</v>
      </c>
      <c r="E1842" s="6">
        <v>0</v>
      </c>
      <c r="F1842" s="6">
        <v>0</v>
      </c>
      <c r="G1842" s="6">
        <v>0</v>
      </c>
      <c r="H1842" s="6">
        <v>0</v>
      </c>
      <c r="I1842" s="6">
        <v>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0</v>
      </c>
      <c r="Q1842" s="6">
        <v>0</v>
      </c>
      <c r="R1842" s="6">
        <v>0</v>
      </c>
      <c r="S1842" s="6">
        <v>0</v>
      </c>
      <c r="T1842" s="6">
        <v>0</v>
      </c>
      <c r="U1842" s="6">
        <v>0</v>
      </c>
      <c r="V1842" s="6">
        <v>0</v>
      </c>
      <c r="W1842" s="6">
        <v>0</v>
      </c>
      <c r="X1842" s="6">
        <v>0</v>
      </c>
      <c r="Y1842" s="6">
        <v>0</v>
      </c>
      <c r="Z1842" s="6">
        <v>0</v>
      </c>
      <c r="AA1842" s="6">
        <v>0</v>
      </c>
      <c r="AB1842" s="6">
        <v>0</v>
      </c>
      <c r="AC1842" s="6">
        <v>0</v>
      </c>
      <c r="AD1842" s="6">
        <v>0</v>
      </c>
      <c r="AE1842" s="6">
        <v>0</v>
      </c>
      <c r="AF1842" s="6">
        <v>0</v>
      </c>
      <c r="AG1842" s="6">
        <v>0</v>
      </c>
      <c r="AH1842" s="6">
        <v>0</v>
      </c>
      <c r="AI1842" s="6">
        <v>0</v>
      </c>
      <c r="AJ1842" s="6">
        <v>0</v>
      </c>
      <c r="AK1842" s="6">
        <v>0</v>
      </c>
      <c r="AL1842" s="6">
        <v>0</v>
      </c>
      <c r="AM1842" s="6">
        <v>0</v>
      </c>
    </row>
    <row r="1843" spans="1:39" ht="15.75">
      <c r="A1843" s="24"/>
      <c r="B1843" s="32" t="s">
        <v>69</v>
      </c>
      <c r="C1843" s="12"/>
      <c r="D1843" s="6">
        <v>0</v>
      </c>
      <c r="E1843" s="6">
        <v>0</v>
      </c>
      <c r="F1843" s="6">
        <v>0</v>
      </c>
      <c r="G1843" s="6">
        <v>0</v>
      </c>
      <c r="H1843" s="6">
        <v>0</v>
      </c>
      <c r="I1843" s="6">
        <v>0</v>
      </c>
      <c r="J1843" s="6">
        <v>0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  <c r="P1843" s="6">
        <v>0</v>
      </c>
      <c r="Q1843" s="6">
        <v>0</v>
      </c>
      <c r="R1843" s="6">
        <v>0</v>
      </c>
      <c r="S1843" s="6">
        <v>0</v>
      </c>
      <c r="T1843" s="6">
        <v>0</v>
      </c>
      <c r="U1843" s="6">
        <v>0</v>
      </c>
      <c r="V1843" s="6">
        <v>0</v>
      </c>
      <c r="W1843" s="6">
        <v>0</v>
      </c>
      <c r="X1843" s="6">
        <v>0</v>
      </c>
      <c r="Y1843" s="6">
        <v>0</v>
      </c>
      <c r="Z1843" s="6">
        <v>0</v>
      </c>
      <c r="AA1843" s="6">
        <v>0</v>
      </c>
      <c r="AB1843" s="6">
        <v>0</v>
      </c>
      <c r="AC1843" s="6">
        <v>0</v>
      </c>
      <c r="AD1843" s="6">
        <v>0</v>
      </c>
      <c r="AE1843" s="6">
        <v>0</v>
      </c>
      <c r="AF1843" s="6">
        <v>0</v>
      </c>
      <c r="AG1843" s="6">
        <v>0</v>
      </c>
      <c r="AH1843" s="6">
        <v>0</v>
      </c>
      <c r="AI1843" s="6">
        <v>0</v>
      </c>
      <c r="AJ1843" s="6">
        <v>0</v>
      </c>
      <c r="AK1843" s="6">
        <v>0</v>
      </c>
      <c r="AL1843" s="6">
        <v>0</v>
      </c>
      <c r="AM1843" s="6">
        <v>0</v>
      </c>
    </row>
    <row r="1844" spans="1:39" ht="15.75">
      <c r="A1844" s="24"/>
      <c r="B1844" s="52" t="s">
        <v>1455</v>
      </c>
      <c r="C1844" s="12" t="s">
        <v>991</v>
      </c>
      <c r="D1844" s="6">
        <v>0</v>
      </c>
      <c r="E1844" s="6">
        <v>0</v>
      </c>
      <c r="F1844" s="6">
        <v>0</v>
      </c>
      <c r="G1844" s="6">
        <v>0</v>
      </c>
      <c r="H1844" s="6">
        <v>0</v>
      </c>
      <c r="I1844" s="6">
        <v>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0</v>
      </c>
      <c r="Q1844" s="6">
        <v>0</v>
      </c>
      <c r="R1844" s="6">
        <v>0</v>
      </c>
      <c r="S1844" s="6">
        <v>0</v>
      </c>
      <c r="T1844" s="6">
        <v>0</v>
      </c>
      <c r="U1844" s="6">
        <v>0</v>
      </c>
      <c r="V1844" s="6">
        <v>0</v>
      </c>
      <c r="W1844" s="6">
        <v>0</v>
      </c>
      <c r="X1844" s="6">
        <v>0</v>
      </c>
      <c r="Y1844" s="6">
        <v>0</v>
      </c>
      <c r="Z1844" s="6">
        <v>0</v>
      </c>
      <c r="AA1844" s="6">
        <v>0</v>
      </c>
      <c r="AB1844" s="6">
        <v>0</v>
      </c>
      <c r="AC1844" s="6">
        <v>0</v>
      </c>
      <c r="AD1844" s="6">
        <v>0</v>
      </c>
      <c r="AE1844" s="6">
        <v>0</v>
      </c>
      <c r="AF1844" s="6">
        <v>0</v>
      </c>
      <c r="AG1844" s="6">
        <v>0</v>
      </c>
      <c r="AH1844" s="6">
        <v>0</v>
      </c>
      <c r="AI1844" s="6">
        <v>0</v>
      </c>
      <c r="AJ1844" s="6">
        <v>0</v>
      </c>
      <c r="AK1844" s="6">
        <v>0</v>
      </c>
      <c r="AL1844" s="6">
        <v>0</v>
      </c>
      <c r="AM1844" s="6">
        <v>0</v>
      </c>
    </row>
    <row r="1845" spans="1:39" ht="15.75">
      <c r="A1845" s="24"/>
      <c r="B1845" s="52" t="s">
        <v>1456</v>
      </c>
      <c r="C1845" s="12" t="s">
        <v>991</v>
      </c>
      <c r="D1845" s="6">
        <v>0</v>
      </c>
      <c r="E1845" s="6">
        <v>0</v>
      </c>
      <c r="F1845" s="6">
        <v>0</v>
      </c>
      <c r="G1845" s="6">
        <v>0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  <c r="P1845" s="6">
        <v>0</v>
      </c>
      <c r="Q1845" s="6">
        <v>0</v>
      </c>
      <c r="R1845" s="6">
        <v>0</v>
      </c>
      <c r="S1845" s="6">
        <v>0</v>
      </c>
      <c r="T1845" s="6">
        <v>0</v>
      </c>
      <c r="U1845" s="6">
        <v>0</v>
      </c>
      <c r="V1845" s="6">
        <v>0</v>
      </c>
      <c r="W1845" s="6">
        <v>0</v>
      </c>
      <c r="X1845" s="6">
        <v>0</v>
      </c>
      <c r="Y1845" s="6">
        <v>0</v>
      </c>
      <c r="Z1845" s="6">
        <v>0</v>
      </c>
      <c r="AA1845" s="6">
        <v>0</v>
      </c>
      <c r="AB1845" s="6">
        <v>0</v>
      </c>
      <c r="AC1845" s="6">
        <v>0</v>
      </c>
      <c r="AD1845" s="6">
        <v>0</v>
      </c>
      <c r="AE1845" s="6">
        <v>0</v>
      </c>
      <c r="AF1845" s="6">
        <v>0</v>
      </c>
      <c r="AG1845" s="6">
        <v>0</v>
      </c>
      <c r="AH1845" s="6">
        <v>0</v>
      </c>
      <c r="AI1845" s="6">
        <v>0</v>
      </c>
      <c r="AJ1845" s="6">
        <v>0</v>
      </c>
      <c r="AK1845" s="6">
        <v>0</v>
      </c>
      <c r="AL1845" s="6">
        <v>0</v>
      </c>
      <c r="AM1845" s="6">
        <v>0</v>
      </c>
    </row>
    <row r="1846" spans="1:39" ht="15.75">
      <c r="A1846" s="24"/>
      <c r="B1846" s="52" t="s">
        <v>1457</v>
      </c>
      <c r="C1846" s="12" t="s">
        <v>991</v>
      </c>
      <c r="D1846" s="6">
        <v>0</v>
      </c>
      <c r="E1846" s="6">
        <v>0</v>
      </c>
      <c r="F1846" s="6">
        <v>0</v>
      </c>
      <c r="G1846" s="6">
        <v>0</v>
      </c>
      <c r="H1846" s="6">
        <v>0</v>
      </c>
      <c r="I1846" s="6">
        <v>0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0</v>
      </c>
      <c r="Q1846" s="6">
        <v>0</v>
      </c>
      <c r="R1846" s="6">
        <v>0</v>
      </c>
      <c r="S1846" s="6">
        <v>0</v>
      </c>
      <c r="T1846" s="6">
        <v>0</v>
      </c>
      <c r="U1846" s="6">
        <v>0</v>
      </c>
      <c r="V1846" s="6">
        <v>0</v>
      </c>
      <c r="W1846" s="6">
        <v>0</v>
      </c>
      <c r="X1846" s="6">
        <v>0</v>
      </c>
      <c r="Y1846" s="6">
        <v>0</v>
      </c>
      <c r="Z1846" s="6">
        <v>0</v>
      </c>
      <c r="AA1846" s="6">
        <v>0</v>
      </c>
      <c r="AB1846" s="6">
        <v>0</v>
      </c>
      <c r="AC1846" s="6">
        <v>0</v>
      </c>
      <c r="AD1846" s="6">
        <v>0</v>
      </c>
      <c r="AE1846" s="6">
        <v>0</v>
      </c>
      <c r="AF1846" s="6">
        <v>0</v>
      </c>
      <c r="AG1846" s="6">
        <v>0</v>
      </c>
      <c r="AH1846" s="6">
        <v>0</v>
      </c>
      <c r="AI1846" s="6">
        <v>0</v>
      </c>
      <c r="AJ1846" s="6">
        <v>0</v>
      </c>
      <c r="AK1846" s="6">
        <v>0</v>
      </c>
      <c r="AL1846" s="6">
        <v>0</v>
      </c>
      <c r="AM1846" s="6">
        <v>0</v>
      </c>
    </row>
    <row r="1847" spans="1:39" ht="15.75">
      <c r="A1847" s="24"/>
      <c r="B1847" s="52" t="s">
        <v>1458</v>
      </c>
      <c r="C1847" s="12" t="s">
        <v>991</v>
      </c>
      <c r="D1847" s="6">
        <v>0</v>
      </c>
      <c r="E1847" s="6">
        <v>0</v>
      </c>
      <c r="F1847" s="6">
        <v>0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  <c r="S1847" s="6">
        <v>0</v>
      </c>
      <c r="T1847" s="6">
        <v>0</v>
      </c>
      <c r="U1847" s="6">
        <v>0</v>
      </c>
      <c r="V1847" s="6">
        <v>0</v>
      </c>
      <c r="W1847" s="6">
        <v>0</v>
      </c>
      <c r="X1847" s="6">
        <v>0</v>
      </c>
      <c r="Y1847" s="6">
        <v>0</v>
      </c>
      <c r="Z1847" s="6">
        <v>0</v>
      </c>
      <c r="AA1847" s="6">
        <v>0</v>
      </c>
      <c r="AB1847" s="6">
        <v>0</v>
      </c>
      <c r="AC1847" s="6">
        <v>0</v>
      </c>
      <c r="AD1847" s="6">
        <v>0</v>
      </c>
      <c r="AE1847" s="6">
        <v>0</v>
      </c>
      <c r="AF1847" s="6">
        <v>0</v>
      </c>
      <c r="AG1847" s="6">
        <v>0</v>
      </c>
      <c r="AH1847" s="6">
        <v>0</v>
      </c>
      <c r="AI1847" s="6">
        <v>0</v>
      </c>
      <c r="AJ1847" s="6">
        <v>0</v>
      </c>
      <c r="AK1847" s="6">
        <v>0</v>
      </c>
      <c r="AL1847" s="6">
        <v>0</v>
      </c>
      <c r="AM1847" s="6">
        <v>0</v>
      </c>
    </row>
    <row r="1848" spans="1:39" ht="15.75">
      <c r="A1848" s="24"/>
      <c r="B1848" s="32" t="s">
        <v>62</v>
      </c>
      <c r="C1848" s="12"/>
      <c r="D1848" s="6">
        <v>0</v>
      </c>
      <c r="E1848" s="6">
        <v>0</v>
      </c>
      <c r="F1848" s="6">
        <v>0</v>
      </c>
      <c r="G1848" s="6">
        <v>0</v>
      </c>
      <c r="H1848" s="6">
        <v>0</v>
      </c>
      <c r="I1848" s="6">
        <v>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0</v>
      </c>
      <c r="P1848" s="6">
        <v>0</v>
      </c>
      <c r="Q1848" s="6">
        <v>0</v>
      </c>
      <c r="R1848" s="6">
        <v>0</v>
      </c>
      <c r="S1848" s="6">
        <v>0</v>
      </c>
      <c r="T1848" s="6">
        <v>0</v>
      </c>
      <c r="U1848" s="6">
        <v>0</v>
      </c>
      <c r="V1848" s="6">
        <v>0</v>
      </c>
      <c r="W1848" s="6">
        <v>0</v>
      </c>
      <c r="X1848" s="6">
        <v>0</v>
      </c>
      <c r="Y1848" s="6">
        <v>0</v>
      </c>
      <c r="Z1848" s="6">
        <v>0</v>
      </c>
      <c r="AA1848" s="6">
        <v>0</v>
      </c>
      <c r="AB1848" s="6">
        <v>0</v>
      </c>
      <c r="AC1848" s="6">
        <v>0</v>
      </c>
      <c r="AD1848" s="6">
        <v>0</v>
      </c>
      <c r="AE1848" s="6">
        <v>0</v>
      </c>
      <c r="AF1848" s="6">
        <v>0</v>
      </c>
      <c r="AG1848" s="6">
        <v>0</v>
      </c>
      <c r="AH1848" s="6">
        <v>0</v>
      </c>
      <c r="AI1848" s="6">
        <v>0</v>
      </c>
      <c r="AJ1848" s="6">
        <v>0</v>
      </c>
      <c r="AK1848" s="6">
        <v>0</v>
      </c>
      <c r="AL1848" s="6">
        <v>0</v>
      </c>
      <c r="AM1848" s="6">
        <v>0</v>
      </c>
    </row>
    <row r="1849" spans="1:39" ht="15.75">
      <c r="A1849" s="24"/>
      <c r="B1849" s="52" t="s">
        <v>1604</v>
      </c>
      <c r="C1849" s="12" t="s">
        <v>991</v>
      </c>
      <c r="D1849" s="6">
        <v>0</v>
      </c>
      <c r="E1849" s="6">
        <v>0</v>
      </c>
      <c r="F1849" s="6">
        <v>0</v>
      </c>
      <c r="G1849" s="6">
        <v>0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0</v>
      </c>
      <c r="Q1849" s="6">
        <v>0</v>
      </c>
      <c r="R1849" s="6">
        <v>0</v>
      </c>
      <c r="S1849" s="6">
        <v>0</v>
      </c>
      <c r="T1849" s="6">
        <v>0</v>
      </c>
      <c r="U1849" s="6">
        <v>0</v>
      </c>
      <c r="V1849" s="6">
        <v>0</v>
      </c>
      <c r="W1849" s="6">
        <v>0</v>
      </c>
      <c r="X1849" s="6">
        <v>0</v>
      </c>
      <c r="Y1849" s="6">
        <v>0</v>
      </c>
      <c r="Z1849" s="6">
        <v>0</v>
      </c>
      <c r="AA1849" s="6">
        <v>0</v>
      </c>
      <c r="AB1849" s="6">
        <v>0</v>
      </c>
      <c r="AC1849" s="6">
        <v>0</v>
      </c>
      <c r="AD1849" s="6">
        <v>0</v>
      </c>
      <c r="AE1849" s="6">
        <v>0</v>
      </c>
      <c r="AF1849" s="6">
        <v>0</v>
      </c>
      <c r="AG1849" s="6">
        <v>0</v>
      </c>
      <c r="AH1849" s="6">
        <v>0</v>
      </c>
      <c r="AI1849" s="6">
        <v>0</v>
      </c>
      <c r="AJ1849" s="6">
        <v>0</v>
      </c>
      <c r="AK1849" s="6">
        <v>0</v>
      </c>
      <c r="AL1849" s="6">
        <v>0</v>
      </c>
      <c r="AM1849" s="6">
        <v>0</v>
      </c>
    </row>
    <row r="1850" spans="1:39" ht="15.75">
      <c r="A1850" s="24"/>
      <c r="B1850" s="32" t="s">
        <v>72</v>
      </c>
      <c r="C1850" s="12"/>
      <c r="D1850" s="6">
        <v>0</v>
      </c>
      <c r="E1850" s="6">
        <v>0</v>
      </c>
      <c r="F1850" s="6">
        <v>0</v>
      </c>
      <c r="G1850" s="6">
        <v>0</v>
      </c>
      <c r="H1850" s="6">
        <v>0</v>
      </c>
      <c r="I1850" s="6">
        <v>0</v>
      </c>
      <c r="J1850" s="6">
        <v>0</v>
      </c>
      <c r="K1850" s="6">
        <v>0</v>
      </c>
      <c r="L1850" s="6">
        <v>0</v>
      </c>
      <c r="M1850" s="6">
        <v>0</v>
      </c>
      <c r="N1850" s="6">
        <v>0</v>
      </c>
      <c r="O1850" s="6">
        <v>0</v>
      </c>
      <c r="P1850" s="6">
        <v>0</v>
      </c>
      <c r="Q1850" s="6">
        <v>0</v>
      </c>
      <c r="R1850" s="6">
        <v>0</v>
      </c>
      <c r="S1850" s="6">
        <v>0</v>
      </c>
      <c r="T1850" s="6">
        <v>0</v>
      </c>
      <c r="U1850" s="6">
        <v>0</v>
      </c>
      <c r="V1850" s="6">
        <v>0</v>
      </c>
      <c r="W1850" s="6">
        <v>0</v>
      </c>
      <c r="X1850" s="6">
        <v>0</v>
      </c>
      <c r="Y1850" s="6">
        <v>0</v>
      </c>
      <c r="Z1850" s="6">
        <v>0</v>
      </c>
      <c r="AA1850" s="6">
        <v>0</v>
      </c>
      <c r="AB1850" s="6">
        <v>0</v>
      </c>
      <c r="AC1850" s="6">
        <v>0</v>
      </c>
      <c r="AD1850" s="6">
        <v>0</v>
      </c>
      <c r="AE1850" s="6">
        <v>0</v>
      </c>
      <c r="AF1850" s="6">
        <v>0</v>
      </c>
      <c r="AG1850" s="6">
        <v>0</v>
      </c>
      <c r="AH1850" s="6">
        <v>0</v>
      </c>
      <c r="AI1850" s="6">
        <v>0</v>
      </c>
      <c r="AJ1850" s="6">
        <v>0</v>
      </c>
      <c r="AK1850" s="6">
        <v>0</v>
      </c>
      <c r="AL1850" s="6">
        <v>0</v>
      </c>
      <c r="AM1850" s="6">
        <v>0</v>
      </c>
    </row>
    <row r="1851" spans="1:39" ht="15.75">
      <c r="A1851" s="24"/>
      <c r="B1851" s="52" t="s">
        <v>1605</v>
      </c>
      <c r="C1851" s="12" t="s">
        <v>991</v>
      </c>
      <c r="D1851" s="6">
        <v>0</v>
      </c>
      <c r="E1851" s="6">
        <v>0</v>
      </c>
      <c r="F1851" s="6">
        <v>0</v>
      </c>
      <c r="G1851" s="6">
        <v>0</v>
      </c>
      <c r="H1851" s="6">
        <v>0</v>
      </c>
      <c r="I1851" s="6">
        <v>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  <c r="P1851" s="6">
        <v>0</v>
      </c>
      <c r="Q1851" s="6">
        <v>0</v>
      </c>
      <c r="R1851" s="6">
        <v>0</v>
      </c>
      <c r="S1851" s="6">
        <v>0</v>
      </c>
      <c r="T1851" s="6">
        <v>0</v>
      </c>
      <c r="U1851" s="6">
        <v>0</v>
      </c>
      <c r="V1851" s="6">
        <v>0</v>
      </c>
      <c r="W1851" s="6">
        <v>0</v>
      </c>
      <c r="X1851" s="6">
        <v>0</v>
      </c>
      <c r="Y1851" s="6">
        <v>0</v>
      </c>
      <c r="Z1851" s="6">
        <v>0</v>
      </c>
      <c r="AA1851" s="6">
        <v>0</v>
      </c>
      <c r="AB1851" s="6">
        <v>0</v>
      </c>
      <c r="AC1851" s="6">
        <v>0</v>
      </c>
      <c r="AD1851" s="6">
        <v>0</v>
      </c>
      <c r="AE1851" s="6">
        <v>0</v>
      </c>
      <c r="AF1851" s="6">
        <v>0</v>
      </c>
      <c r="AG1851" s="6">
        <v>0</v>
      </c>
      <c r="AH1851" s="6">
        <v>0</v>
      </c>
      <c r="AI1851" s="6">
        <v>0</v>
      </c>
      <c r="AJ1851" s="6">
        <v>0</v>
      </c>
      <c r="AK1851" s="6">
        <v>0</v>
      </c>
      <c r="AL1851" s="6">
        <v>0</v>
      </c>
      <c r="AM1851" s="6">
        <v>0</v>
      </c>
    </row>
    <row r="1852" spans="1:39" ht="15.75">
      <c r="A1852" s="24"/>
      <c r="B1852" s="32" t="s">
        <v>64</v>
      </c>
      <c r="C1852" s="12"/>
      <c r="D1852" s="6">
        <v>0</v>
      </c>
      <c r="E1852" s="6">
        <v>0</v>
      </c>
      <c r="F1852" s="6">
        <v>0</v>
      </c>
      <c r="G1852" s="6">
        <v>0</v>
      </c>
      <c r="H1852" s="6">
        <v>0</v>
      </c>
      <c r="I1852" s="6">
        <v>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0</v>
      </c>
      <c r="Q1852" s="6">
        <v>0</v>
      </c>
      <c r="R1852" s="6">
        <v>0</v>
      </c>
      <c r="S1852" s="6">
        <v>0</v>
      </c>
      <c r="T1852" s="6">
        <v>0</v>
      </c>
      <c r="U1852" s="6">
        <v>0</v>
      </c>
      <c r="V1852" s="6">
        <v>0</v>
      </c>
      <c r="W1852" s="6">
        <v>0</v>
      </c>
      <c r="X1852" s="6">
        <v>0</v>
      </c>
      <c r="Y1852" s="6">
        <v>0</v>
      </c>
      <c r="Z1852" s="6">
        <v>0</v>
      </c>
      <c r="AA1852" s="6">
        <v>0</v>
      </c>
      <c r="AB1852" s="6">
        <v>0</v>
      </c>
      <c r="AC1852" s="6">
        <v>0</v>
      </c>
      <c r="AD1852" s="6">
        <v>0</v>
      </c>
      <c r="AE1852" s="6">
        <v>0</v>
      </c>
      <c r="AF1852" s="6">
        <v>0</v>
      </c>
      <c r="AG1852" s="6">
        <v>0</v>
      </c>
      <c r="AH1852" s="6">
        <v>0</v>
      </c>
      <c r="AI1852" s="6">
        <v>0</v>
      </c>
      <c r="AJ1852" s="6">
        <v>0</v>
      </c>
      <c r="AK1852" s="6">
        <v>0</v>
      </c>
      <c r="AL1852" s="6">
        <v>0</v>
      </c>
      <c r="AM1852" s="6">
        <v>0</v>
      </c>
    </row>
    <row r="1853" spans="1:39" ht="15.75">
      <c r="A1853" s="24"/>
      <c r="B1853" s="52" t="s">
        <v>1467</v>
      </c>
      <c r="C1853" s="12" t="s">
        <v>991</v>
      </c>
      <c r="D1853" s="6">
        <v>0</v>
      </c>
      <c r="E1853" s="6">
        <v>0</v>
      </c>
      <c r="F1853" s="6">
        <v>0</v>
      </c>
      <c r="G1853" s="6">
        <v>0</v>
      </c>
      <c r="H1853" s="6">
        <v>0</v>
      </c>
      <c r="I1853" s="6">
        <v>0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  <c r="P1853" s="6">
        <v>0</v>
      </c>
      <c r="Q1853" s="6">
        <v>0</v>
      </c>
      <c r="R1853" s="6">
        <v>0</v>
      </c>
      <c r="S1853" s="6">
        <v>0</v>
      </c>
      <c r="T1853" s="6">
        <v>0</v>
      </c>
      <c r="U1853" s="6">
        <v>0</v>
      </c>
      <c r="V1853" s="6">
        <v>0</v>
      </c>
      <c r="W1853" s="6">
        <v>0</v>
      </c>
      <c r="X1853" s="6">
        <v>0</v>
      </c>
      <c r="Y1853" s="6">
        <v>0</v>
      </c>
      <c r="Z1853" s="6">
        <v>0</v>
      </c>
      <c r="AA1853" s="6">
        <v>0</v>
      </c>
      <c r="AB1853" s="6">
        <v>0</v>
      </c>
      <c r="AC1853" s="6">
        <v>0</v>
      </c>
      <c r="AD1853" s="6">
        <v>0</v>
      </c>
      <c r="AE1853" s="6">
        <v>0</v>
      </c>
      <c r="AF1853" s="6">
        <v>0</v>
      </c>
      <c r="AG1853" s="6">
        <v>0</v>
      </c>
      <c r="AH1853" s="6">
        <v>0</v>
      </c>
      <c r="AI1853" s="6">
        <v>0</v>
      </c>
      <c r="AJ1853" s="6">
        <v>0</v>
      </c>
      <c r="AK1853" s="6">
        <v>0</v>
      </c>
      <c r="AL1853" s="6">
        <v>0</v>
      </c>
      <c r="AM1853" s="6">
        <v>0</v>
      </c>
    </row>
    <row r="1854" spans="1:39" ht="15.75">
      <c r="A1854" s="24"/>
      <c r="B1854" s="32" t="s">
        <v>201</v>
      </c>
      <c r="C1854" s="12"/>
      <c r="D1854" s="6">
        <v>0</v>
      </c>
      <c r="E1854" s="6">
        <v>0</v>
      </c>
      <c r="F1854" s="6">
        <v>0</v>
      </c>
      <c r="G1854" s="6">
        <v>0</v>
      </c>
      <c r="H1854" s="6">
        <v>0</v>
      </c>
      <c r="I1854" s="6">
        <v>0</v>
      </c>
      <c r="J1854" s="6">
        <v>0</v>
      </c>
      <c r="K1854" s="6">
        <v>0</v>
      </c>
      <c r="L1854" s="6">
        <v>0</v>
      </c>
      <c r="M1854" s="6">
        <v>0</v>
      </c>
      <c r="N1854" s="6">
        <v>0</v>
      </c>
      <c r="O1854" s="6">
        <v>0</v>
      </c>
      <c r="P1854" s="6">
        <v>0</v>
      </c>
      <c r="Q1854" s="6">
        <v>0</v>
      </c>
      <c r="R1854" s="6">
        <v>0</v>
      </c>
      <c r="S1854" s="6">
        <v>0</v>
      </c>
      <c r="T1854" s="6">
        <v>0</v>
      </c>
      <c r="U1854" s="6">
        <v>0</v>
      </c>
      <c r="V1854" s="6">
        <v>0</v>
      </c>
      <c r="W1854" s="6">
        <v>0</v>
      </c>
      <c r="X1854" s="6">
        <v>0</v>
      </c>
      <c r="Y1854" s="6">
        <v>0</v>
      </c>
      <c r="Z1854" s="6">
        <v>0</v>
      </c>
      <c r="AA1854" s="6">
        <v>0</v>
      </c>
      <c r="AB1854" s="6">
        <v>0</v>
      </c>
      <c r="AC1854" s="6">
        <v>0</v>
      </c>
      <c r="AD1854" s="6">
        <v>0</v>
      </c>
      <c r="AE1854" s="6">
        <v>0</v>
      </c>
      <c r="AF1854" s="6">
        <v>0</v>
      </c>
      <c r="AG1854" s="6">
        <v>0</v>
      </c>
      <c r="AH1854" s="6">
        <v>0</v>
      </c>
      <c r="AI1854" s="6">
        <v>0</v>
      </c>
      <c r="AJ1854" s="6">
        <v>0</v>
      </c>
      <c r="AK1854" s="6">
        <v>0</v>
      </c>
      <c r="AL1854" s="6">
        <v>0</v>
      </c>
      <c r="AM1854" s="6">
        <v>0</v>
      </c>
    </row>
    <row r="1855" spans="1:39" ht="15.75">
      <c r="A1855" s="24"/>
      <c r="B1855" s="32" t="s">
        <v>123</v>
      </c>
      <c r="C1855" s="12"/>
      <c r="D1855" s="6">
        <v>0</v>
      </c>
      <c r="E1855" s="6">
        <v>0</v>
      </c>
      <c r="F1855" s="6">
        <v>0</v>
      </c>
      <c r="G1855" s="6">
        <v>0</v>
      </c>
      <c r="H1855" s="6">
        <v>0</v>
      </c>
      <c r="I1855" s="6">
        <v>0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  <c r="P1855" s="6">
        <v>0</v>
      </c>
      <c r="Q1855" s="6">
        <v>0</v>
      </c>
      <c r="R1855" s="6">
        <v>0</v>
      </c>
      <c r="S1855" s="6">
        <v>0</v>
      </c>
      <c r="T1855" s="6">
        <v>0</v>
      </c>
      <c r="U1855" s="6">
        <v>0</v>
      </c>
      <c r="V1855" s="6">
        <v>0</v>
      </c>
      <c r="W1855" s="6">
        <v>0</v>
      </c>
      <c r="X1855" s="6">
        <v>0</v>
      </c>
      <c r="Y1855" s="6">
        <v>0</v>
      </c>
      <c r="Z1855" s="6">
        <v>0</v>
      </c>
      <c r="AA1855" s="6">
        <v>0</v>
      </c>
      <c r="AB1855" s="6">
        <v>0</v>
      </c>
      <c r="AC1855" s="6">
        <v>0</v>
      </c>
      <c r="AD1855" s="6">
        <v>0</v>
      </c>
      <c r="AE1855" s="6">
        <v>0</v>
      </c>
      <c r="AF1855" s="6">
        <v>0</v>
      </c>
      <c r="AG1855" s="6">
        <v>0</v>
      </c>
      <c r="AH1855" s="6">
        <v>0</v>
      </c>
      <c r="AI1855" s="6">
        <v>0</v>
      </c>
      <c r="AJ1855" s="6">
        <v>0</v>
      </c>
      <c r="AK1855" s="6">
        <v>0</v>
      </c>
      <c r="AL1855" s="6">
        <v>0</v>
      </c>
      <c r="AM1855" s="6">
        <v>0</v>
      </c>
    </row>
    <row r="1856" spans="1:39" ht="15.75">
      <c r="A1856" s="24"/>
      <c r="B1856" s="52" t="s">
        <v>1400</v>
      </c>
      <c r="C1856" s="12" t="s">
        <v>992</v>
      </c>
      <c r="D1856" s="6">
        <v>0</v>
      </c>
      <c r="E1856" s="6">
        <v>0</v>
      </c>
      <c r="F1856" s="6">
        <v>0</v>
      </c>
      <c r="G1856" s="6">
        <v>0</v>
      </c>
      <c r="H1856" s="6">
        <v>0</v>
      </c>
      <c r="I1856" s="6">
        <v>0</v>
      </c>
      <c r="J1856" s="6">
        <v>0</v>
      </c>
      <c r="K1856" s="6">
        <v>0</v>
      </c>
      <c r="L1856" s="6">
        <v>0</v>
      </c>
      <c r="M1856" s="6">
        <v>0</v>
      </c>
      <c r="N1856" s="6">
        <v>0</v>
      </c>
      <c r="O1856" s="6">
        <v>0</v>
      </c>
      <c r="P1856" s="6">
        <v>0</v>
      </c>
      <c r="Q1856" s="6">
        <v>0</v>
      </c>
      <c r="R1856" s="6">
        <v>0</v>
      </c>
      <c r="S1856" s="6">
        <v>0</v>
      </c>
      <c r="T1856" s="6">
        <v>0</v>
      </c>
      <c r="U1856" s="6">
        <v>0</v>
      </c>
      <c r="V1856" s="6">
        <v>0</v>
      </c>
      <c r="W1856" s="6">
        <v>0</v>
      </c>
      <c r="X1856" s="6">
        <v>0</v>
      </c>
      <c r="Y1856" s="6">
        <v>0</v>
      </c>
      <c r="Z1856" s="6">
        <v>0</v>
      </c>
      <c r="AA1856" s="6">
        <v>0</v>
      </c>
      <c r="AB1856" s="6">
        <v>0</v>
      </c>
      <c r="AC1856" s="6">
        <v>0</v>
      </c>
      <c r="AD1856" s="6">
        <v>0</v>
      </c>
      <c r="AE1856" s="6">
        <v>0</v>
      </c>
      <c r="AF1856" s="6">
        <v>0</v>
      </c>
      <c r="AG1856" s="6">
        <v>0</v>
      </c>
      <c r="AH1856" s="6">
        <v>0</v>
      </c>
      <c r="AI1856" s="6">
        <v>0</v>
      </c>
      <c r="AJ1856" s="6">
        <v>0</v>
      </c>
      <c r="AK1856" s="6">
        <v>0</v>
      </c>
      <c r="AL1856" s="6">
        <v>0</v>
      </c>
      <c r="AM1856" s="6">
        <v>0</v>
      </c>
    </row>
    <row r="1857" spans="1:39" ht="15.75">
      <c r="A1857" s="24"/>
      <c r="B1857" s="52" t="s">
        <v>1459</v>
      </c>
      <c r="C1857" s="12" t="s">
        <v>992</v>
      </c>
      <c r="D1857" s="6">
        <v>0</v>
      </c>
      <c r="E1857" s="6">
        <v>0</v>
      </c>
      <c r="F1857" s="6">
        <v>0</v>
      </c>
      <c r="G1857" s="6">
        <v>0</v>
      </c>
      <c r="H1857" s="6">
        <v>0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  <c r="P1857" s="6">
        <v>0</v>
      </c>
      <c r="Q1857" s="6">
        <v>0</v>
      </c>
      <c r="R1857" s="6">
        <v>0</v>
      </c>
      <c r="S1857" s="6">
        <v>0</v>
      </c>
      <c r="T1857" s="6">
        <v>0</v>
      </c>
      <c r="U1857" s="6">
        <v>0</v>
      </c>
      <c r="V1857" s="6">
        <v>0</v>
      </c>
      <c r="W1857" s="6">
        <v>0</v>
      </c>
      <c r="X1857" s="6">
        <v>0</v>
      </c>
      <c r="Y1857" s="6">
        <v>0</v>
      </c>
      <c r="Z1857" s="6">
        <v>0</v>
      </c>
      <c r="AA1857" s="6">
        <v>0</v>
      </c>
      <c r="AB1857" s="6">
        <v>0</v>
      </c>
      <c r="AC1857" s="6">
        <v>0</v>
      </c>
      <c r="AD1857" s="6">
        <v>0</v>
      </c>
      <c r="AE1857" s="6">
        <v>0</v>
      </c>
      <c r="AF1857" s="6">
        <v>0</v>
      </c>
      <c r="AG1857" s="6">
        <v>0</v>
      </c>
      <c r="AH1857" s="6">
        <v>0</v>
      </c>
      <c r="AI1857" s="6">
        <v>0</v>
      </c>
      <c r="AJ1857" s="6">
        <v>0</v>
      </c>
      <c r="AK1857" s="6">
        <v>0</v>
      </c>
      <c r="AL1857" s="6">
        <v>0</v>
      </c>
      <c r="AM1857" s="6">
        <v>0</v>
      </c>
    </row>
    <row r="1858" spans="1:39" ht="15.75">
      <c r="A1858" s="24"/>
      <c r="B1858" s="52" t="s">
        <v>1460</v>
      </c>
      <c r="C1858" s="12" t="s">
        <v>992</v>
      </c>
      <c r="D1858" s="6">
        <v>0</v>
      </c>
      <c r="E1858" s="6">
        <v>0</v>
      </c>
      <c r="F1858" s="6">
        <v>0</v>
      </c>
      <c r="G1858" s="6">
        <v>0</v>
      </c>
      <c r="H1858" s="6">
        <v>0</v>
      </c>
      <c r="I1858" s="6">
        <v>0</v>
      </c>
      <c r="J1858" s="6">
        <v>0</v>
      </c>
      <c r="K1858" s="6">
        <v>0</v>
      </c>
      <c r="L1858" s="6">
        <v>0</v>
      </c>
      <c r="M1858" s="6">
        <v>0</v>
      </c>
      <c r="N1858" s="6">
        <v>0</v>
      </c>
      <c r="O1858" s="6">
        <v>0</v>
      </c>
      <c r="P1858" s="6">
        <v>0</v>
      </c>
      <c r="Q1858" s="6">
        <v>0</v>
      </c>
      <c r="R1858" s="6">
        <v>0</v>
      </c>
      <c r="S1858" s="6">
        <v>0</v>
      </c>
      <c r="T1858" s="6">
        <v>0</v>
      </c>
      <c r="U1858" s="6">
        <v>0</v>
      </c>
      <c r="V1858" s="6">
        <v>0</v>
      </c>
      <c r="W1858" s="6">
        <v>0</v>
      </c>
      <c r="X1858" s="6">
        <v>0</v>
      </c>
      <c r="Y1858" s="6">
        <v>0</v>
      </c>
      <c r="Z1858" s="6">
        <v>0</v>
      </c>
      <c r="AA1858" s="6">
        <v>0</v>
      </c>
      <c r="AB1858" s="6">
        <v>0</v>
      </c>
      <c r="AC1858" s="6">
        <v>0</v>
      </c>
      <c r="AD1858" s="6">
        <v>0</v>
      </c>
      <c r="AE1858" s="6">
        <v>0</v>
      </c>
      <c r="AF1858" s="6">
        <v>0</v>
      </c>
      <c r="AG1858" s="6">
        <v>0</v>
      </c>
      <c r="AH1858" s="6">
        <v>0</v>
      </c>
      <c r="AI1858" s="6">
        <v>0</v>
      </c>
      <c r="AJ1858" s="6">
        <v>0</v>
      </c>
      <c r="AK1858" s="6">
        <v>0</v>
      </c>
      <c r="AL1858" s="6">
        <v>0</v>
      </c>
      <c r="AM1858" s="6">
        <v>0</v>
      </c>
    </row>
    <row r="1859" spans="1:39" ht="15.75">
      <c r="A1859" s="24"/>
      <c r="B1859" s="52" t="s">
        <v>1461</v>
      </c>
      <c r="C1859" s="12" t="s">
        <v>992</v>
      </c>
      <c r="D1859" s="6">
        <v>0</v>
      </c>
      <c r="E1859" s="6">
        <v>0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  <c r="P1859" s="6">
        <v>0</v>
      </c>
      <c r="Q1859" s="6">
        <v>0</v>
      </c>
      <c r="R1859" s="6">
        <v>0</v>
      </c>
      <c r="S1859" s="6">
        <v>0</v>
      </c>
      <c r="T1859" s="6">
        <v>0</v>
      </c>
      <c r="U1859" s="6">
        <v>0</v>
      </c>
      <c r="V1859" s="6">
        <v>0</v>
      </c>
      <c r="W1859" s="6">
        <v>0</v>
      </c>
      <c r="X1859" s="6">
        <v>0</v>
      </c>
      <c r="Y1859" s="6">
        <v>0</v>
      </c>
      <c r="Z1859" s="6">
        <v>0</v>
      </c>
      <c r="AA1859" s="6">
        <v>0</v>
      </c>
      <c r="AB1859" s="6">
        <v>0</v>
      </c>
      <c r="AC1859" s="6">
        <v>0</v>
      </c>
      <c r="AD1859" s="6">
        <v>0</v>
      </c>
      <c r="AE1859" s="6">
        <v>0</v>
      </c>
      <c r="AF1859" s="6">
        <v>0</v>
      </c>
      <c r="AG1859" s="6">
        <v>0</v>
      </c>
      <c r="AH1859" s="6">
        <v>0</v>
      </c>
      <c r="AI1859" s="6">
        <v>0</v>
      </c>
      <c r="AJ1859" s="6">
        <v>0</v>
      </c>
      <c r="AK1859" s="6">
        <v>0</v>
      </c>
      <c r="AL1859" s="6">
        <v>0</v>
      </c>
      <c r="AM1859" s="6">
        <v>0</v>
      </c>
    </row>
    <row r="1860" spans="1:39" ht="15.75">
      <c r="A1860" s="24"/>
      <c r="B1860" s="52" t="s">
        <v>1462</v>
      </c>
      <c r="C1860" s="12" t="s">
        <v>992</v>
      </c>
      <c r="D1860" s="6">
        <v>0</v>
      </c>
      <c r="E1860" s="6">
        <v>0</v>
      </c>
      <c r="F1860" s="6">
        <v>0</v>
      </c>
      <c r="G1860" s="6">
        <v>0</v>
      </c>
      <c r="H1860" s="6">
        <v>0</v>
      </c>
      <c r="I1860" s="6">
        <v>0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6">
        <v>0</v>
      </c>
      <c r="P1860" s="6">
        <v>0</v>
      </c>
      <c r="Q1860" s="6">
        <v>0</v>
      </c>
      <c r="R1860" s="6">
        <v>0</v>
      </c>
      <c r="S1860" s="6">
        <v>0</v>
      </c>
      <c r="T1860" s="6">
        <v>0</v>
      </c>
      <c r="U1860" s="6">
        <v>0</v>
      </c>
      <c r="V1860" s="6">
        <v>0</v>
      </c>
      <c r="W1860" s="6">
        <v>0</v>
      </c>
      <c r="X1860" s="6">
        <v>0</v>
      </c>
      <c r="Y1860" s="6">
        <v>0</v>
      </c>
      <c r="Z1860" s="6">
        <v>0</v>
      </c>
      <c r="AA1860" s="6">
        <v>0</v>
      </c>
      <c r="AB1860" s="6">
        <v>0</v>
      </c>
      <c r="AC1860" s="6">
        <v>0</v>
      </c>
      <c r="AD1860" s="6">
        <v>0</v>
      </c>
      <c r="AE1860" s="6">
        <v>0</v>
      </c>
      <c r="AF1860" s="6">
        <v>0</v>
      </c>
      <c r="AG1860" s="6">
        <v>0</v>
      </c>
      <c r="AH1860" s="6">
        <v>0</v>
      </c>
      <c r="AI1860" s="6">
        <v>0</v>
      </c>
      <c r="AJ1860" s="6">
        <v>0</v>
      </c>
      <c r="AK1860" s="6">
        <v>0</v>
      </c>
      <c r="AL1860" s="6">
        <v>0</v>
      </c>
      <c r="AM1860" s="6">
        <v>0</v>
      </c>
    </row>
    <row r="1861" spans="1:39" ht="15.75">
      <c r="A1861" s="24"/>
      <c r="B1861" s="52" t="s">
        <v>1463</v>
      </c>
      <c r="C1861" s="12" t="s">
        <v>992</v>
      </c>
      <c r="D1861" s="6">
        <v>0</v>
      </c>
      <c r="E1861" s="6">
        <v>0</v>
      </c>
      <c r="F1861" s="6">
        <v>0</v>
      </c>
      <c r="G1861" s="6">
        <v>0</v>
      </c>
      <c r="H1861" s="6">
        <v>0</v>
      </c>
      <c r="I1861" s="6">
        <v>0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  <c r="P1861" s="6">
        <v>0</v>
      </c>
      <c r="Q1861" s="6">
        <v>0</v>
      </c>
      <c r="R1861" s="6">
        <v>0</v>
      </c>
      <c r="S1861" s="6">
        <v>0</v>
      </c>
      <c r="T1861" s="6">
        <v>0</v>
      </c>
      <c r="U1861" s="6">
        <v>0</v>
      </c>
      <c r="V1861" s="6">
        <v>0</v>
      </c>
      <c r="W1861" s="6">
        <v>0</v>
      </c>
      <c r="X1861" s="6">
        <v>0</v>
      </c>
      <c r="Y1861" s="6">
        <v>0</v>
      </c>
      <c r="Z1861" s="6">
        <v>0</v>
      </c>
      <c r="AA1861" s="6">
        <v>0</v>
      </c>
      <c r="AB1861" s="6">
        <v>0</v>
      </c>
      <c r="AC1861" s="6">
        <v>0</v>
      </c>
      <c r="AD1861" s="6">
        <v>0</v>
      </c>
      <c r="AE1861" s="6">
        <v>0</v>
      </c>
      <c r="AF1861" s="6">
        <v>0</v>
      </c>
      <c r="AG1861" s="6">
        <v>0</v>
      </c>
      <c r="AH1861" s="6">
        <v>0</v>
      </c>
      <c r="AI1861" s="6">
        <v>0</v>
      </c>
      <c r="AJ1861" s="6">
        <v>0</v>
      </c>
      <c r="AK1861" s="6">
        <v>0</v>
      </c>
      <c r="AL1861" s="6">
        <v>0</v>
      </c>
      <c r="AM1861" s="6">
        <v>0</v>
      </c>
    </row>
    <row r="1862" spans="1:39" ht="15.75">
      <c r="A1862" s="24"/>
      <c r="B1862" s="52" t="s">
        <v>1464</v>
      </c>
      <c r="C1862" s="12" t="s">
        <v>992</v>
      </c>
      <c r="D1862" s="6">
        <v>0</v>
      </c>
      <c r="E1862" s="6">
        <v>0</v>
      </c>
      <c r="F1862" s="6">
        <v>0</v>
      </c>
      <c r="G1862" s="6">
        <v>0</v>
      </c>
      <c r="H1862" s="6">
        <v>0</v>
      </c>
      <c r="I1862" s="6">
        <v>0</v>
      </c>
      <c r="J1862" s="6">
        <v>0</v>
      </c>
      <c r="K1862" s="6">
        <v>0</v>
      </c>
      <c r="L1862" s="6">
        <v>0</v>
      </c>
      <c r="M1862" s="6">
        <v>0</v>
      </c>
      <c r="N1862" s="6">
        <v>0</v>
      </c>
      <c r="O1862" s="6">
        <v>0</v>
      </c>
      <c r="P1862" s="6">
        <v>0</v>
      </c>
      <c r="Q1862" s="6">
        <v>0</v>
      </c>
      <c r="R1862" s="6">
        <v>0</v>
      </c>
      <c r="S1862" s="6">
        <v>0</v>
      </c>
      <c r="T1862" s="6">
        <v>0</v>
      </c>
      <c r="U1862" s="6">
        <v>0</v>
      </c>
      <c r="V1862" s="6">
        <v>0</v>
      </c>
      <c r="W1862" s="6">
        <v>0</v>
      </c>
      <c r="X1862" s="6">
        <v>0</v>
      </c>
      <c r="Y1862" s="6">
        <v>0</v>
      </c>
      <c r="Z1862" s="6">
        <v>0</v>
      </c>
      <c r="AA1862" s="6">
        <v>0</v>
      </c>
      <c r="AB1862" s="6">
        <v>0</v>
      </c>
      <c r="AC1862" s="6">
        <v>0</v>
      </c>
      <c r="AD1862" s="6">
        <v>0</v>
      </c>
      <c r="AE1862" s="6">
        <v>0</v>
      </c>
      <c r="AF1862" s="6">
        <v>0</v>
      </c>
      <c r="AG1862" s="6">
        <v>0</v>
      </c>
      <c r="AH1862" s="6">
        <v>0</v>
      </c>
      <c r="AI1862" s="6">
        <v>0</v>
      </c>
      <c r="AJ1862" s="6">
        <v>0</v>
      </c>
      <c r="AK1862" s="6">
        <v>0</v>
      </c>
      <c r="AL1862" s="6">
        <v>0</v>
      </c>
      <c r="AM1862" s="6">
        <v>0</v>
      </c>
    </row>
    <row r="1863" spans="1:39" ht="15.75">
      <c r="A1863" s="24"/>
      <c r="B1863" s="32" t="s">
        <v>68</v>
      </c>
      <c r="C1863" s="12"/>
      <c r="D1863" s="6">
        <v>0</v>
      </c>
      <c r="E1863" s="6">
        <v>0</v>
      </c>
      <c r="F1863" s="6">
        <v>0</v>
      </c>
      <c r="G1863" s="6">
        <v>0</v>
      </c>
      <c r="H1863" s="6">
        <v>0</v>
      </c>
      <c r="I1863" s="6">
        <v>0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  <c r="P1863" s="6">
        <v>0</v>
      </c>
      <c r="Q1863" s="6">
        <v>0</v>
      </c>
      <c r="R1863" s="6">
        <v>0</v>
      </c>
      <c r="S1863" s="6">
        <v>0</v>
      </c>
      <c r="T1863" s="6">
        <v>0</v>
      </c>
      <c r="U1863" s="6">
        <v>0</v>
      </c>
      <c r="V1863" s="6">
        <v>0</v>
      </c>
      <c r="W1863" s="6">
        <v>0</v>
      </c>
      <c r="X1863" s="6">
        <v>0</v>
      </c>
      <c r="Y1863" s="6">
        <v>0</v>
      </c>
      <c r="Z1863" s="6">
        <v>0</v>
      </c>
      <c r="AA1863" s="6">
        <v>0</v>
      </c>
      <c r="AB1863" s="6">
        <v>0</v>
      </c>
      <c r="AC1863" s="6">
        <v>0</v>
      </c>
      <c r="AD1863" s="6">
        <v>0</v>
      </c>
      <c r="AE1863" s="6">
        <v>0</v>
      </c>
      <c r="AF1863" s="6">
        <v>0</v>
      </c>
      <c r="AG1863" s="6">
        <v>0</v>
      </c>
      <c r="AH1863" s="6">
        <v>0</v>
      </c>
      <c r="AI1863" s="6">
        <v>0</v>
      </c>
      <c r="AJ1863" s="6">
        <v>0</v>
      </c>
      <c r="AK1863" s="6">
        <v>0</v>
      </c>
      <c r="AL1863" s="6">
        <v>0</v>
      </c>
      <c r="AM1863" s="6">
        <v>0</v>
      </c>
    </row>
    <row r="1864" spans="1:39" ht="15.75">
      <c r="A1864" s="24"/>
      <c r="B1864" s="52" t="s">
        <v>1465</v>
      </c>
      <c r="C1864" s="12" t="s">
        <v>992</v>
      </c>
      <c r="D1864" s="6">
        <v>0</v>
      </c>
      <c r="E1864" s="6">
        <v>0</v>
      </c>
      <c r="F1864" s="6">
        <v>0</v>
      </c>
      <c r="G1864" s="6">
        <v>0</v>
      </c>
      <c r="H1864" s="6">
        <v>0</v>
      </c>
      <c r="I1864" s="6">
        <v>0</v>
      </c>
      <c r="J1864" s="6">
        <v>0</v>
      </c>
      <c r="K1864" s="6">
        <v>0</v>
      </c>
      <c r="L1864" s="6">
        <v>0</v>
      </c>
      <c r="M1864" s="6">
        <v>0</v>
      </c>
      <c r="N1864" s="6">
        <v>0</v>
      </c>
      <c r="O1864" s="6">
        <v>0</v>
      </c>
      <c r="P1864" s="6">
        <v>0</v>
      </c>
      <c r="Q1864" s="6">
        <v>0</v>
      </c>
      <c r="R1864" s="6">
        <v>0</v>
      </c>
      <c r="S1864" s="6">
        <v>0</v>
      </c>
      <c r="T1864" s="6">
        <v>0</v>
      </c>
      <c r="U1864" s="6">
        <v>0</v>
      </c>
      <c r="V1864" s="6">
        <v>0</v>
      </c>
      <c r="W1864" s="6">
        <v>0</v>
      </c>
      <c r="X1864" s="6">
        <v>0</v>
      </c>
      <c r="Y1864" s="6">
        <v>0</v>
      </c>
      <c r="Z1864" s="6">
        <v>0</v>
      </c>
      <c r="AA1864" s="6">
        <v>0</v>
      </c>
      <c r="AB1864" s="6">
        <v>0</v>
      </c>
      <c r="AC1864" s="6">
        <v>0</v>
      </c>
      <c r="AD1864" s="6">
        <v>0</v>
      </c>
      <c r="AE1864" s="6">
        <v>0</v>
      </c>
      <c r="AF1864" s="6">
        <v>0</v>
      </c>
      <c r="AG1864" s="6">
        <v>0</v>
      </c>
      <c r="AH1864" s="6">
        <v>0</v>
      </c>
      <c r="AI1864" s="6">
        <v>0</v>
      </c>
      <c r="AJ1864" s="6">
        <v>0</v>
      </c>
      <c r="AK1864" s="6">
        <v>0</v>
      </c>
      <c r="AL1864" s="6">
        <v>0</v>
      </c>
      <c r="AM1864" s="6">
        <v>0</v>
      </c>
    </row>
    <row r="1865" spans="1:39" ht="30">
      <c r="A1865" s="24"/>
      <c r="B1865" s="52" t="s">
        <v>1466</v>
      </c>
      <c r="C1865" s="12"/>
      <c r="D1865" s="6">
        <v>0</v>
      </c>
      <c r="E1865" s="6">
        <v>0</v>
      </c>
      <c r="F1865" s="6">
        <v>0</v>
      </c>
      <c r="G1865" s="6">
        <v>0</v>
      </c>
      <c r="H1865" s="6">
        <v>0</v>
      </c>
      <c r="I1865" s="6">
        <v>0</v>
      </c>
      <c r="J1865" s="6">
        <v>0</v>
      </c>
      <c r="K1865" s="6">
        <v>0</v>
      </c>
      <c r="L1865" s="6">
        <v>0</v>
      </c>
      <c r="M1865" s="6">
        <v>0</v>
      </c>
      <c r="N1865" s="6">
        <v>0</v>
      </c>
      <c r="O1865" s="6">
        <v>0</v>
      </c>
      <c r="P1865" s="6">
        <v>0</v>
      </c>
      <c r="Q1865" s="6">
        <v>0</v>
      </c>
      <c r="R1865" s="6">
        <v>0</v>
      </c>
      <c r="S1865" s="6">
        <v>0</v>
      </c>
      <c r="T1865" s="6">
        <v>0</v>
      </c>
      <c r="U1865" s="6">
        <v>0</v>
      </c>
      <c r="V1865" s="6">
        <v>0</v>
      </c>
      <c r="W1865" s="6">
        <v>0</v>
      </c>
      <c r="X1865" s="6">
        <v>0</v>
      </c>
      <c r="Y1865" s="6">
        <v>0</v>
      </c>
      <c r="Z1865" s="6">
        <v>0</v>
      </c>
      <c r="AA1865" s="6">
        <v>0</v>
      </c>
      <c r="AB1865" s="6">
        <v>0</v>
      </c>
      <c r="AC1865" s="6">
        <v>0</v>
      </c>
      <c r="AD1865" s="6">
        <v>0</v>
      </c>
      <c r="AE1865" s="6">
        <v>0</v>
      </c>
      <c r="AF1865" s="6">
        <v>0</v>
      </c>
      <c r="AG1865" s="6">
        <v>0</v>
      </c>
      <c r="AH1865" s="6">
        <v>0</v>
      </c>
      <c r="AI1865" s="6">
        <v>0</v>
      </c>
      <c r="AJ1865" s="6">
        <v>0</v>
      </c>
      <c r="AK1865" s="6">
        <v>0</v>
      </c>
      <c r="AL1865" s="6">
        <v>0</v>
      </c>
      <c r="AM1865" s="6">
        <v>0</v>
      </c>
    </row>
    <row r="1866" spans="1:39" ht="15.75">
      <c r="A1866" s="24"/>
      <c r="B1866" s="32" t="s">
        <v>69</v>
      </c>
      <c r="C1866" s="12"/>
      <c r="D1866" s="6">
        <v>0</v>
      </c>
      <c r="E1866" s="6">
        <v>0</v>
      </c>
      <c r="F1866" s="6">
        <v>0</v>
      </c>
      <c r="G1866" s="6">
        <v>0</v>
      </c>
      <c r="H1866" s="6">
        <v>0</v>
      </c>
      <c r="I1866" s="6">
        <v>0</v>
      </c>
      <c r="J1866" s="6">
        <v>0</v>
      </c>
      <c r="K1866" s="6">
        <v>0</v>
      </c>
      <c r="L1866" s="6">
        <v>0</v>
      </c>
      <c r="M1866" s="6">
        <v>0</v>
      </c>
      <c r="N1866" s="6">
        <v>0</v>
      </c>
      <c r="O1866" s="6">
        <v>0</v>
      </c>
      <c r="P1866" s="6">
        <v>0</v>
      </c>
      <c r="Q1866" s="6">
        <v>0</v>
      </c>
      <c r="R1866" s="6">
        <v>0</v>
      </c>
      <c r="S1866" s="6">
        <v>0</v>
      </c>
      <c r="T1866" s="6">
        <v>0</v>
      </c>
      <c r="U1866" s="6">
        <v>0</v>
      </c>
      <c r="V1866" s="6">
        <v>0</v>
      </c>
      <c r="W1866" s="6">
        <v>0</v>
      </c>
      <c r="X1866" s="6">
        <v>0</v>
      </c>
      <c r="Y1866" s="6">
        <v>0</v>
      </c>
      <c r="Z1866" s="6">
        <v>0</v>
      </c>
      <c r="AA1866" s="6">
        <v>0</v>
      </c>
      <c r="AB1866" s="6">
        <v>0</v>
      </c>
      <c r="AC1866" s="6">
        <v>0</v>
      </c>
      <c r="AD1866" s="6">
        <v>0</v>
      </c>
      <c r="AE1866" s="6">
        <v>0</v>
      </c>
      <c r="AF1866" s="6">
        <v>0</v>
      </c>
      <c r="AG1866" s="6">
        <v>0</v>
      </c>
      <c r="AH1866" s="6">
        <v>0</v>
      </c>
      <c r="AI1866" s="6">
        <v>0</v>
      </c>
      <c r="AJ1866" s="6">
        <v>0</v>
      </c>
      <c r="AK1866" s="6">
        <v>0</v>
      </c>
      <c r="AL1866" s="6">
        <v>0</v>
      </c>
      <c r="AM1866" s="6">
        <v>0</v>
      </c>
    </row>
    <row r="1867" spans="1:39" ht="15.75">
      <c r="A1867" s="24"/>
      <c r="B1867" s="52" t="s">
        <v>1609</v>
      </c>
      <c r="C1867" s="12" t="s">
        <v>992</v>
      </c>
      <c r="D1867" s="6">
        <v>0</v>
      </c>
      <c r="E1867" s="6">
        <v>0</v>
      </c>
      <c r="F1867" s="6">
        <v>0</v>
      </c>
      <c r="G1867" s="6">
        <v>0</v>
      </c>
      <c r="H1867" s="6">
        <v>0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  <c r="P1867" s="6">
        <v>0</v>
      </c>
      <c r="Q1867" s="6">
        <v>0</v>
      </c>
      <c r="R1867" s="6">
        <v>0</v>
      </c>
      <c r="S1867" s="6">
        <v>0</v>
      </c>
      <c r="T1867" s="6">
        <v>0</v>
      </c>
      <c r="U1867" s="6">
        <v>0</v>
      </c>
      <c r="V1867" s="6">
        <v>0</v>
      </c>
      <c r="W1867" s="6">
        <v>0</v>
      </c>
      <c r="X1867" s="6">
        <v>0</v>
      </c>
      <c r="Y1867" s="6">
        <v>0</v>
      </c>
      <c r="Z1867" s="6">
        <v>0</v>
      </c>
      <c r="AA1867" s="6">
        <v>0</v>
      </c>
      <c r="AB1867" s="6">
        <v>0</v>
      </c>
      <c r="AC1867" s="6">
        <v>0</v>
      </c>
      <c r="AD1867" s="6">
        <v>0</v>
      </c>
      <c r="AE1867" s="6">
        <v>0</v>
      </c>
      <c r="AF1867" s="6">
        <v>0</v>
      </c>
      <c r="AG1867" s="6">
        <v>0</v>
      </c>
      <c r="AH1867" s="6">
        <v>0</v>
      </c>
      <c r="AI1867" s="6">
        <v>0</v>
      </c>
      <c r="AJ1867" s="6">
        <v>0</v>
      </c>
      <c r="AK1867" s="6">
        <v>0</v>
      </c>
      <c r="AL1867" s="6">
        <v>0</v>
      </c>
      <c r="AM1867" s="6">
        <v>0</v>
      </c>
    </row>
    <row r="1868" spans="1:39" ht="15.75">
      <c r="A1868" s="24"/>
      <c r="B1868" s="52" t="s">
        <v>1606</v>
      </c>
      <c r="C1868" s="12" t="s">
        <v>992</v>
      </c>
      <c r="D1868" s="6">
        <v>0</v>
      </c>
      <c r="E1868" s="6">
        <v>0</v>
      </c>
      <c r="F1868" s="6">
        <v>0</v>
      </c>
      <c r="G1868" s="6">
        <v>0</v>
      </c>
      <c r="H1868" s="6">
        <v>0</v>
      </c>
      <c r="I1868" s="6">
        <v>0</v>
      </c>
      <c r="J1868" s="6">
        <v>0</v>
      </c>
      <c r="K1868" s="6">
        <v>0</v>
      </c>
      <c r="L1868" s="6">
        <v>0</v>
      </c>
      <c r="M1868" s="6">
        <v>0</v>
      </c>
      <c r="N1868" s="6">
        <v>0</v>
      </c>
      <c r="O1868" s="6">
        <v>0</v>
      </c>
      <c r="P1868" s="6">
        <v>0</v>
      </c>
      <c r="Q1868" s="6">
        <v>0</v>
      </c>
      <c r="R1868" s="6">
        <v>0</v>
      </c>
      <c r="S1868" s="6">
        <v>0</v>
      </c>
      <c r="T1868" s="6">
        <v>0</v>
      </c>
      <c r="U1868" s="6">
        <v>0</v>
      </c>
      <c r="V1868" s="6">
        <v>0</v>
      </c>
      <c r="W1868" s="6">
        <v>0</v>
      </c>
      <c r="X1868" s="6">
        <v>0</v>
      </c>
      <c r="Y1868" s="6">
        <v>0</v>
      </c>
      <c r="Z1868" s="6">
        <v>0</v>
      </c>
      <c r="AA1868" s="6">
        <v>0</v>
      </c>
      <c r="AB1868" s="6">
        <v>0</v>
      </c>
      <c r="AC1868" s="6">
        <v>0</v>
      </c>
      <c r="AD1868" s="6">
        <v>0</v>
      </c>
      <c r="AE1868" s="6">
        <v>0</v>
      </c>
      <c r="AF1868" s="6">
        <v>0</v>
      </c>
      <c r="AG1868" s="6">
        <v>0</v>
      </c>
      <c r="AH1868" s="6">
        <v>0</v>
      </c>
      <c r="AI1868" s="6">
        <v>0</v>
      </c>
      <c r="AJ1868" s="6">
        <v>0</v>
      </c>
      <c r="AK1868" s="6">
        <v>0</v>
      </c>
      <c r="AL1868" s="6">
        <v>0</v>
      </c>
      <c r="AM1868" s="6">
        <v>0</v>
      </c>
    </row>
    <row r="1869" spans="1:39" ht="15.75">
      <c r="A1869" s="24"/>
      <c r="B1869" s="52" t="s">
        <v>1607</v>
      </c>
      <c r="C1869" s="12" t="s">
        <v>992</v>
      </c>
      <c r="D1869" s="6">
        <v>0</v>
      </c>
      <c r="E1869" s="6">
        <v>0</v>
      </c>
      <c r="F1869" s="6">
        <v>0</v>
      </c>
      <c r="G1869" s="6">
        <v>0</v>
      </c>
      <c r="H1869" s="6">
        <v>0</v>
      </c>
      <c r="I1869" s="6">
        <v>0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0</v>
      </c>
      <c r="P1869" s="6">
        <v>0</v>
      </c>
      <c r="Q1869" s="6">
        <v>0</v>
      </c>
      <c r="R1869" s="6">
        <v>0</v>
      </c>
      <c r="S1869" s="6">
        <v>0</v>
      </c>
      <c r="T1869" s="6">
        <v>0</v>
      </c>
      <c r="U1869" s="6">
        <v>0</v>
      </c>
      <c r="V1869" s="6">
        <v>0</v>
      </c>
      <c r="W1869" s="6">
        <v>0</v>
      </c>
      <c r="X1869" s="6">
        <v>0</v>
      </c>
      <c r="Y1869" s="6">
        <v>0</v>
      </c>
      <c r="Z1869" s="6">
        <v>0</v>
      </c>
      <c r="AA1869" s="6">
        <v>0</v>
      </c>
      <c r="AB1869" s="6">
        <v>0</v>
      </c>
      <c r="AC1869" s="6">
        <v>0</v>
      </c>
      <c r="AD1869" s="6">
        <v>0</v>
      </c>
      <c r="AE1869" s="6">
        <v>0</v>
      </c>
      <c r="AF1869" s="6">
        <v>0</v>
      </c>
      <c r="AG1869" s="6">
        <v>0</v>
      </c>
      <c r="AH1869" s="6">
        <v>0</v>
      </c>
      <c r="AI1869" s="6">
        <v>0</v>
      </c>
      <c r="AJ1869" s="6">
        <v>0</v>
      </c>
      <c r="AK1869" s="6">
        <v>0</v>
      </c>
      <c r="AL1869" s="6">
        <v>0</v>
      </c>
      <c r="AM1869" s="6">
        <v>0</v>
      </c>
    </row>
    <row r="1870" spans="1:39" ht="15.75">
      <c r="A1870" s="24"/>
      <c r="B1870" s="32" t="s">
        <v>62</v>
      </c>
      <c r="C1870" s="12"/>
      <c r="D1870" s="6">
        <v>0</v>
      </c>
      <c r="E1870" s="6">
        <v>0</v>
      </c>
      <c r="F1870" s="6">
        <v>0</v>
      </c>
      <c r="G1870" s="6">
        <v>0</v>
      </c>
      <c r="H1870" s="6">
        <v>0</v>
      </c>
      <c r="I1870" s="6">
        <v>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0</v>
      </c>
      <c r="Q1870" s="6">
        <v>0</v>
      </c>
      <c r="R1870" s="6">
        <v>0</v>
      </c>
      <c r="S1870" s="6">
        <v>0</v>
      </c>
      <c r="T1870" s="6">
        <v>0</v>
      </c>
      <c r="U1870" s="6">
        <v>0</v>
      </c>
      <c r="V1870" s="6">
        <v>0</v>
      </c>
      <c r="W1870" s="6">
        <v>0</v>
      </c>
      <c r="X1870" s="6">
        <v>0</v>
      </c>
      <c r="Y1870" s="6">
        <v>0</v>
      </c>
      <c r="Z1870" s="6">
        <v>0</v>
      </c>
      <c r="AA1870" s="6">
        <v>0</v>
      </c>
      <c r="AB1870" s="6">
        <v>0</v>
      </c>
      <c r="AC1870" s="6">
        <v>0</v>
      </c>
      <c r="AD1870" s="6">
        <v>0</v>
      </c>
      <c r="AE1870" s="6">
        <v>0</v>
      </c>
      <c r="AF1870" s="6">
        <v>0</v>
      </c>
      <c r="AG1870" s="6">
        <v>0</v>
      </c>
      <c r="AH1870" s="6">
        <v>0</v>
      </c>
      <c r="AI1870" s="6">
        <v>0</v>
      </c>
      <c r="AJ1870" s="6">
        <v>0</v>
      </c>
      <c r="AK1870" s="6">
        <v>0</v>
      </c>
      <c r="AL1870" s="6">
        <v>0</v>
      </c>
      <c r="AM1870" s="6">
        <v>0</v>
      </c>
    </row>
    <row r="1871" spans="1:39" ht="15.75">
      <c r="A1871" s="24"/>
      <c r="B1871" s="52" t="s">
        <v>1608</v>
      </c>
      <c r="C1871" s="12" t="s">
        <v>992</v>
      </c>
      <c r="D1871" s="6">
        <v>0</v>
      </c>
      <c r="E1871" s="6">
        <v>0</v>
      </c>
      <c r="F1871" s="6">
        <v>0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0</v>
      </c>
      <c r="Q1871" s="6">
        <v>0</v>
      </c>
      <c r="R1871" s="6">
        <v>0</v>
      </c>
      <c r="S1871" s="6">
        <v>0</v>
      </c>
      <c r="T1871" s="6">
        <v>0</v>
      </c>
      <c r="U1871" s="6">
        <v>0</v>
      </c>
      <c r="V1871" s="6">
        <v>0</v>
      </c>
      <c r="W1871" s="6">
        <v>0</v>
      </c>
      <c r="X1871" s="6">
        <v>0</v>
      </c>
      <c r="Y1871" s="6">
        <v>0</v>
      </c>
      <c r="Z1871" s="6">
        <v>0</v>
      </c>
      <c r="AA1871" s="6">
        <v>0</v>
      </c>
      <c r="AB1871" s="6">
        <v>0</v>
      </c>
      <c r="AC1871" s="6">
        <v>0</v>
      </c>
      <c r="AD1871" s="6">
        <v>0</v>
      </c>
      <c r="AE1871" s="6">
        <v>0</v>
      </c>
      <c r="AF1871" s="6">
        <v>0</v>
      </c>
      <c r="AG1871" s="6">
        <v>0</v>
      </c>
      <c r="AH1871" s="6">
        <v>0</v>
      </c>
      <c r="AI1871" s="6">
        <v>0</v>
      </c>
      <c r="AJ1871" s="6">
        <v>0</v>
      </c>
      <c r="AK1871" s="6">
        <v>0</v>
      </c>
      <c r="AL1871" s="6">
        <v>0</v>
      </c>
      <c r="AM1871" s="6">
        <v>0</v>
      </c>
    </row>
  </sheetData>
  <mergeCells count="40">
    <mergeCell ref="A16:AM16"/>
    <mergeCell ref="O6:X6"/>
    <mergeCell ref="Y6:Z6"/>
    <mergeCell ref="A9:AM9"/>
    <mergeCell ref="A8:AM8"/>
    <mergeCell ref="A11:AM11"/>
    <mergeCell ref="A12:AM12"/>
    <mergeCell ref="A14:AM14"/>
    <mergeCell ref="A18:A21"/>
    <mergeCell ref="B18:B21"/>
    <mergeCell ref="C18:C21"/>
    <mergeCell ref="D18:AM18"/>
    <mergeCell ref="D19:M19"/>
    <mergeCell ref="N19:AA19"/>
    <mergeCell ref="AB19:AE19"/>
    <mergeCell ref="D20:E20"/>
    <mergeCell ref="F20:G20"/>
    <mergeCell ref="H20:I20"/>
    <mergeCell ref="J20:K20"/>
    <mergeCell ref="L20:M20"/>
    <mergeCell ref="Z20:AA20"/>
    <mergeCell ref="AB20:AC20"/>
    <mergeCell ref="AD20:AE20"/>
    <mergeCell ref="N20:O20"/>
    <mergeCell ref="K2:L2"/>
    <mergeCell ref="M2:N2"/>
    <mergeCell ref="AL20:AM20"/>
    <mergeCell ref="AF20:AG20"/>
    <mergeCell ref="AH20:AI20"/>
    <mergeCell ref="AJ20:AK20"/>
    <mergeCell ref="AF19:AG19"/>
    <mergeCell ref="AH19:AI19"/>
    <mergeCell ref="AJ19:AK19"/>
    <mergeCell ref="AL19:AM19"/>
    <mergeCell ref="P20:Q20"/>
    <mergeCell ref="R20:S20"/>
    <mergeCell ref="T20:U20"/>
    <mergeCell ref="V20:W20"/>
    <mergeCell ref="X20:Y20"/>
    <mergeCell ref="A15:AM15"/>
  </mergeCells>
  <pageMargins left="0.31496062992125984" right="0.31496062992125984" top="0.35433070866141736" bottom="0.35433070866141736" header="0.31496062992125984" footer="0.31496062992125984"/>
  <pageSetup paperSize="8" scale="16" fitToHeight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</vt:lpstr>
      <vt:lpstr>'Форма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2019-06-19T12:45:21Z</dcterms:modified>
</cp:coreProperties>
</file>