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266" windowWidth="20835" windowHeight="12660" activeTab="0"/>
  </bookViews>
  <sheets>
    <sheet name="стр.1_2" sheetId="1" r:id="rId1"/>
  </sheets>
  <definedNames>
    <definedName name="_xlnm._FilterDatabase" localSheetId="0" hidden="1">'стр.1_2'!$A$19:$CA$433</definedName>
    <definedName name="TABLE" localSheetId="0">'стр.1_2'!#REF!</definedName>
    <definedName name="TABLE_2" localSheetId="0">'стр.1_2'!#REF!</definedName>
    <definedName name="_xlnm.Print_Area" localSheetId="0">'стр.1_2'!$A$1:$CA$433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8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<sst xmlns="http://schemas.openxmlformats.org/spreadsheetml/2006/main" count="1092" uniqueCount="550">
  <si>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</si>
  <si>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</si>
  <si>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</si>
  <si>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</si>
  <si>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</si>
  <si>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</si>
  <si>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</si>
  <si>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</si>
  <si>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</si>
  <si>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</si>
  <si>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</si>
  <si>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</si>
  <si>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</si>
  <si>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</si>
  <si>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</si>
  <si>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</si>
  <si>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</si>
  <si>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</si>
  <si>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</si>
  <si>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Приложение № 13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</si>
  <si>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</si>
  <si>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</si>
  <si>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Всего</t>
  </si>
  <si>
    <t>I квартал</t>
  </si>
  <si>
    <t>II квартал</t>
  </si>
  <si>
    <t>III квартал</t>
  </si>
  <si>
    <t>IV квартал</t>
  </si>
  <si>
    <t>нематериальные активы</t>
  </si>
  <si>
    <t>млн. рублей
(без НДС)</t>
  </si>
  <si>
    <t>основные средства</t>
  </si>
  <si>
    <t>МВ×А</t>
  </si>
  <si>
    <t>Мвар</t>
  </si>
  <si>
    <t>км ЛЭП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</si>
  <si>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</si>
  <si>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</si>
  <si>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</si>
  <si>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</si>
  <si>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</si>
  <si>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</si>
  <si>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</si>
  <si>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</si>
  <si>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</si>
  <si>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</si>
  <si>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</si>
  <si>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</si>
  <si>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</si>
  <si>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</si>
  <si>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</si>
  <si>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</si>
  <si>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</si>
  <si>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</si>
  <si>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</si>
  <si>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</si>
  <si>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</si>
  <si>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</si>
  <si>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</si>
  <si>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</si>
  <si>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</si>
  <si>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</si>
  <si>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</si>
  <si>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</si>
  <si>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</si>
  <si>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</si>
  <si>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</si>
  <si>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</si>
  <si>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</si>
  <si>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</si>
  <si>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</si>
  <si>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 xml:space="preserve">за </t>
  </si>
  <si>
    <t>квартал</t>
  </si>
  <si>
    <t xml:space="preserve"> года</t>
  </si>
  <si>
    <t>%</t>
  </si>
  <si>
    <t>Отклонение от плана ввода основных средств по итогам отчетного периода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</si>
  <si>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</si>
  <si>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</si>
  <si>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</si>
  <si>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</si>
  <si>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</si>
  <si>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</si>
  <si>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</si>
  <si>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</si>
  <si>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</si>
  <si>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</si>
  <si>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</si>
  <si>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</si>
  <si>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</si>
  <si>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</si>
  <si>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</si>
  <si>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</si>
  <si>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</si>
  <si>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</si>
  <si>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</si>
  <si>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</si>
  <si>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</si>
  <si>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</si>
  <si>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</si>
  <si>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</si>
  <si>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</si>
  <si>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</si>
  <si>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</si>
  <si>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</si>
  <si>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</si>
  <si>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</si>
  <si>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</si>
  <si>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</si>
  <si>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6.4</t>
  </si>
  <si>
    <t>1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</si>
  <si>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</si>
  <si>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</si>
  <si>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</si>
  <si>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</si>
  <si>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</si>
  <si>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</si>
  <si>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</si>
  <si>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</si>
  <si>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</si>
  <si>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</si>
  <si>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</si>
  <si>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</si>
  <si>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</si>
  <si>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</si>
  <si>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</si>
  <si>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</si>
  <si>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</si>
  <si>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</si>
  <si>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</si>
  <si>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</si>
  <si>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</si>
  <si>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</si>
  <si>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</si>
  <si>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</si>
  <si>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</si>
  <si>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</si>
  <si>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</si>
  <si>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</si>
  <si>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</si>
  <si>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</si>
  <si>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</si>
  <si>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</si>
  <si>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</si>
  <si>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</si>
  <si>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</si>
  <si>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</si>
  <si>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</si>
  <si>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</si>
  <si>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</si>
  <si>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</si>
  <si>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</si>
  <si>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</si>
  <si>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</si>
  <si>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</si>
  <si>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</si>
  <si>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</si>
  <si>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</si>
  <si>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</si>
  <si>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</si>
  <si>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</si>
  <si>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</si>
  <si>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</si>
  <si>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</si>
  <si>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</si>
  <si>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</si>
  <si>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</si>
  <si>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</si>
  <si>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</si>
  <si>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</si>
  <si>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</si>
  <si>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</si>
  <si>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</si>
  <si>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</si>
  <si>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</si>
  <si>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</si>
  <si>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</si>
  <si>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</si>
  <si>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</si>
  <si>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</si>
  <si>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</si>
  <si>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</si>
  <si>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</si>
  <si>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</si>
  <si>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</si>
  <si>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</si>
  <si>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</si>
  <si>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</si>
  <si>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</si>
  <si>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</si>
  <si>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</si>
  <si>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</si>
  <si>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</si>
  <si>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</si>
  <si>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</si>
  <si>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</si>
  <si>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</si>
  <si>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</si>
  <si>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</si>
  <si>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</si>
  <si>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</si>
  <si>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</si>
  <si>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</si>
  <si>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</si>
  <si>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</si>
  <si>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</si>
  <si>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</si>
  <si>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</si>
  <si>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</si>
  <si>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</si>
  <si>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</si>
  <si>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</si>
  <si>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</si>
  <si>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</si>
  <si>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</si>
  <si>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</si>
  <si>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</si>
  <si>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</si>
  <si>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</si>
  <si>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</si>
  <si>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</si>
  <si>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</si>
  <si>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</si>
  <si>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</si>
  <si>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</si>
  <si>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</si>
  <si>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</si>
  <si>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</si>
  <si>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</si>
  <si>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</si>
  <si>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</si>
  <si>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</si>
  <si>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активов к бухгалтерскому учету в 2021 году 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</si>
  <si>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</si>
  <si>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</si>
  <si>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</si>
  <si>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Мценский филиал</t>
  </si>
  <si>
    <t>2022</t>
  </si>
  <si>
    <t>Приказом Управления по тарифам иценовой политике Орловской и области №608-т от 27.12.2021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</si>
  <si>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</si>
  <si>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</si>
  <si>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</si>
  <si>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</si>
  <si>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</si>
  <si>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</si>
  <si>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</si>
  <si>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</si>
  <si>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</si>
  <si>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</si>
  <si>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</si>
  <si>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</si>
  <si>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</si>
  <si>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</si>
  <si>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</si>
  <si>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</si>
  <si>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</si>
  <si>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</si>
  <si>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</si>
  <si>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</si>
  <si>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</si>
  <si>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</si>
  <si>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</si>
  <si>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</si>
  <si>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</si>
  <si>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</si>
  <si>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</si>
  <si>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</si>
  <si>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</si>
  <si>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</si>
  <si>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</si>
  <si>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</si>
  <si>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</si>
  <si>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</si>
  <si>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</si>
  <si>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</si>
  <si>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</si>
  <si>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</si>
  <si>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</si>
  <si>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</si>
  <si>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</si>
  <si>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</si>
  <si>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</si>
  <si>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</si>
  <si>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</si>
  <si>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</si>
  <si>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</si>
  <si>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</si>
  <si>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</si>
  <si>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</si>
  <si>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</si>
  <si>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</si>
  <si>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</si>
  <si>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</si>
  <si>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</si>
  <si>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</si>
  <si>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</si>
  <si>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</si>
  <si>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</si>
  <si>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</si>
  <si>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</si>
  <si>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</si>
  <si>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</si>
  <si>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</si>
  <si>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</si>
  <si>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</si>
  <si>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</si>
  <si>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</si>
  <si>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</si>
  <si>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</si>
  <si>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</si>
  <si>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</si>
  <si>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</si>
  <si>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</si>
  <si>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</si>
  <si>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</si>
  <si>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</si>
  <si>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</si>
  <si>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</si>
  <si>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</si>
  <si>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</si>
  <si>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</si>
  <si>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</si>
  <si>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</si>
  <si>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</si>
  <si>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</si>
  <si>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</si>
  <si>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</si>
  <si>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</si>
  <si>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</si>
  <si>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</si>
  <si>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</si>
  <si>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</si>
  <si>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</si>
  <si>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</si>
  <si>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</si>
  <si>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</si>
  <si>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</si>
  <si>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</si>
  <si>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</si>
  <si>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</si>
  <si>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</si>
  <si>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</si>
  <si>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</si>
  <si>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</si>
  <si>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</si>
  <si>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</si>
  <si>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</si>
  <si>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</si>
  <si>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</si>
  <si>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</si>
  <si>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</si>
  <si>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</si>
  <si>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</si>
  <si>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</si>
  <si>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</si>
  <si>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</si>
  <si>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</si>
  <si>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</si>
  <si>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</si>
  <si>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</si>
  <si>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</si>
  <si>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</si>
  <si>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</si>
  <si>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</si>
  <si>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</si>
  <si>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</si>
  <si>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</si>
  <si>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</si>
  <si>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</si>
  <si>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</si>
  <si>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</si>
  <si>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</si>
  <si>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</si>
  <si>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</si>
  <si>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</si>
  <si>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</si>
  <si>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</si>
  <si>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</si>
  <si>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</si>
  <si>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</si>
  <si>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</si>
  <si>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</si>
  <si>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</si>
  <si>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</si>
  <si>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</si>
  <si>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</si>
  <si>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</si>
  <si>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</si>
  <si>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</si>
  <si>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</si>
  <si>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</si>
  <si>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</si>
  <si>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</si>
  <si>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</si>
  <si>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</si>
  <si>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</si>
  <si>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</si>
  <si>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</si>
  <si>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</si>
  <si>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</si>
  <si>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</si>
  <si>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</si>
  <si>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</si>
  <si>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</si>
  <si>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</si>
  <si>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</si>
  <si>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</si>
  <si>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</si>
  <si>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</si>
  <si>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</si>
  <si>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</si>
  <si>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</si>
  <si>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</si>
  <si>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</si>
  <si>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</si>
  <si>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</si>
  <si>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</si>
  <si>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</si>
  <si>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</si>
  <si>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</si>
  <si>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</si>
  <si>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</si>
  <si>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</si>
  <si>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</si>
  <si>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</si>
  <si>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</si>
  <si>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</si>
  <si>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</si>
  <si>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</si>
  <si>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</si>
  <si>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</si>
  <si>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</si>
  <si>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</si>
  <si>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</si>
  <si>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</si>
  <si>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</si>
  <si>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</si>
  <si>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</si>
  <si>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</si>
  <si>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</si>
  <si>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</si>
  <si>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</si>
  <si>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</si>
  <si>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</si>
  <si>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</si>
  <si>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</si>
  <si>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</si>
  <si>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</si>
  <si>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</si>
  <si>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</si>
  <si>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</si>
  <si>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</si>
  <si>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</si>
  <si>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</si>
  <si>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</si>
  <si>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</si>
  <si>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</si>
  <si>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</si>
  <si>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</si>
  <si>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</si>
  <si>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</si>
  <si>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</si>
  <si>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</si>
  <si>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</si>
  <si>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</si>
  <si>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</si>
  <si>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</si>
  <si>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</si>
  <si>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</si>
  <si>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</si>
  <si>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</si>
  <si>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</si>
  <si>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</si>
  <si>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</si>
  <si>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</si>
  <si>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</si>
  <si>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</si>
  <si>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</si>
  <si>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</si>
  <si>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</si>
  <si>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</si>
  <si>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</si>
  <si>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</si>
  <si>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</si>
  <si>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</si>
  <si>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</si>
  <si>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</si>
  <si>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</si>
  <si>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</si>
  <si>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</si>
  <si>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</si>
  <si>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</si>
  <si>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</si>
  <si>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</si>
  <si>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</si>
  <si>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</si>
  <si>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</si>
  <si>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</si>
  <si>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</si>
  <si>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</si>
  <si>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</si>
  <si>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</si>
  <si>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</si>
  <si>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</si>
  <si>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</si>
  <si>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</si>
  <si>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</si>
  <si>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</si>
  <si>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</si>
  <si>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</si>
  <si>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</si>
  <si>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</si>
  <si>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</si>
  <si>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</si>
  <si>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</si>
  <si>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</si>
  <si>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</si>
  <si>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</si>
  <si>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</si>
  <si>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</si>
  <si>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</si>
  <si>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</si>
  <si>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</si>
  <si>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</si>
  <si>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</si>
  <si>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</si>
  <si>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</si>
  <si>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</si>
  <si>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</si>
  <si>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</si>
  <si>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</si>
  <si>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</si>
  <si>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</si>
  <si>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</si>
  <si>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</si>
  <si>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</si>
  <si>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</si>
  <si>
    <t>Мероприятие 3 квартала</t>
  </si>
  <si>
    <t>Не поставка оборудования</t>
  </si>
  <si>
    <t>Стоимиость оборудования сложилась по результатам торгов</t>
  </si>
  <si>
    <t>Изменение технического решения, изменение мощности силового трансформатора</t>
  </si>
  <si>
    <t>Мероприятие 2, 3 квартала</t>
  </si>
  <si>
    <t>Не завершенная реконструкция</t>
  </si>
  <si>
    <t>Мероприятие 2, 3  квартала</t>
  </si>
  <si>
    <t>не завершенная модернизация</t>
  </si>
  <si>
    <t>стоимость сложилась по результатам торгов</t>
  </si>
  <si>
    <t>мероприятие 3 квартала</t>
  </si>
  <si>
    <t>мероприятие 4квартала</t>
  </si>
  <si>
    <t>Мероприятие 4 квартала</t>
  </si>
  <si>
    <t>Перенос выполнения на 4 квартал</t>
  </si>
  <si>
    <t>мероприятие 4 квартала</t>
  </si>
  <si>
    <t>Торги не состоялись, в связи с отсутствием предложений, перенос на 3 квартал</t>
  </si>
  <si>
    <t>не завершенное новое строительство</t>
  </si>
  <si>
    <t>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</si>
</sst>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180" fontId="6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/>
      <protection/>
    </xf>
    <xf numFmtId="0" fontId="6" fillId="0" borderId="10" xfId="0" applyNumberFormat="1" applyFont="1" applyFill="1" applyBorder="1" applyAlignment="1">
      <alignment horizontal="center" vertical="top"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180" fontId="6" fillId="0" borderId="1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10" xfId="5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33"/>
  <sheetViews>
    <sheetView tabSelected="1" view="pageBreakPreview" zoomScaleSheetLayoutView="100" zoomScalePageLayoutView="0" workbookViewId="0" topLeftCell="N1">
      <selection activeCell="D20" sqref="D20:BZ433"/>
    </sheetView>
  </sheetViews>
  <sheetFormatPr defaultColWidth="9.00390625" defaultRowHeight="12.75"/>
  <cols>
    <col min="1" max="1" width="7.25390625" style="3" customWidth="1"/>
    <col min="2" max="2" width="53.75390625" style="3" customWidth="1"/>
    <col min="3" max="3" width="19.375" style="3" customWidth="1"/>
    <col min="4" max="4" width="7.75390625" style="3" customWidth="1"/>
    <col min="5" max="5" width="5.375" style="3" customWidth="1"/>
    <col min="6" max="6" width="6.75390625" style="3" customWidth="1"/>
    <col min="7" max="7" width="6.625" style="3" customWidth="1"/>
    <col min="8" max="8" width="5.375" style="3" customWidth="1"/>
    <col min="9" max="9" width="6.125" style="3" customWidth="1"/>
    <col min="10" max="10" width="5.625" style="3" customWidth="1"/>
    <col min="11" max="11" width="6.625" style="3" customWidth="1"/>
    <col min="12" max="12" width="5.375" style="3" customWidth="1"/>
    <col min="13" max="13" width="7.625" style="3" customWidth="1"/>
    <col min="14" max="15" width="5.375" style="3" customWidth="1"/>
    <col min="16" max="16" width="6.125" style="3" customWidth="1"/>
    <col min="17" max="17" width="5.375" style="3" customWidth="1"/>
    <col min="18" max="18" width="6.125" style="3" customWidth="1"/>
    <col min="19" max="19" width="7.125" style="3" customWidth="1"/>
    <col min="20" max="20" width="7.25390625" style="3" customWidth="1"/>
    <col min="21" max="22" width="5.375" style="3" customWidth="1"/>
    <col min="23" max="23" width="7.75390625" style="3" customWidth="1"/>
    <col min="24" max="24" width="5.375" style="3" customWidth="1"/>
    <col min="25" max="25" width="6.375" style="3" customWidth="1"/>
    <col min="26" max="26" width="5.375" style="3" customWidth="1"/>
    <col min="27" max="27" width="7.00390625" style="3" customWidth="1"/>
    <col min="28" max="31" width="5.375" style="3" customWidth="1"/>
    <col min="32" max="32" width="6.125" style="3" customWidth="1"/>
    <col min="33" max="33" width="5.375" style="3" customWidth="1"/>
    <col min="34" max="34" width="6.00390625" style="3" customWidth="1"/>
    <col min="35" max="38" width="5.375" style="3" customWidth="1"/>
    <col min="39" max="39" width="6.25390625" style="3" customWidth="1"/>
    <col min="40" max="40" width="5.375" style="3" customWidth="1"/>
    <col min="41" max="41" width="9.375" style="3" customWidth="1"/>
    <col min="42" max="43" width="5.375" style="3" customWidth="1"/>
    <col min="44" max="44" width="6.125" style="3" customWidth="1"/>
    <col min="45" max="45" width="5.375" style="3" customWidth="1"/>
    <col min="46" max="46" width="6.75390625" style="3" customWidth="1"/>
    <col min="47" max="47" width="5.375" style="3" customWidth="1"/>
    <col min="48" max="48" width="6.625" style="3" customWidth="1"/>
    <col min="49" max="49" width="6.25390625" style="3" customWidth="1"/>
    <col min="50" max="50" width="5.375" style="3" customWidth="1"/>
    <col min="51" max="51" width="6.375" style="3" customWidth="1"/>
    <col min="52" max="52" width="5.375" style="3" customWidth="1"/>
    <col min="53" max="53" width="7.00390625" style="3" customWidth="1"/>
    <col min="54" max="54" width="8.25390625" style="3" customWidth="1"/>
    <col min="55" max="55" width="7.00390625" style="3" customWidth="1"/>
    <col min="56" max="56" width="6.25390625" style="3" customWidth="1"/>
    <col min="57" max="57" width="5.375" style="3" customWidth="1"/>
    <col min="58" max="58" width="6.375" style="3" customWidth="1"/>
    <col min="59" max="59" width="5.375" style="3" customWidth="1"/>
    <col min="60" max="60" width="7.375" style="3" customWidth="1"/>
    <col min="61" max="73" width="5.375" style="3" customWidth="1"/>
    <col min="74" max="74" width="7.00390625" style="3" customWidth="1"/>
    <col min="75" max="76" width="5.375" style="3" customWidth="1"/>
    <col min="77" max="77" width="6.25390625" style="3" customWidth="1"/>
    <col min="78" max="78" width="8.625" style="3" customWidth="1"/>
    <col min="79" max="79" width="48.375" style="3" customWidth="1"/>
    <col min="80" max="16384" width="9.125" style="3" customWidth="1"/>
  </cols>
  <sheetData>
    <row r="1" ht="12.75">
      <c r="CA1" s="4" t="s">
        <v>19</v>
      </c>
    </row>
    <row r="2" spans="76:79" ht="19.5" customHeight="1">
      <c r="BX2" s="5"/>
      <c r="BY2" s="37" t="s">
        <v>2</v>
      </c>
      <c r="BZ2" s="37"/>
      <c r="CA2" s="37"/>
    </row>
    <row r="3" spans="1:39" ht="12.75">
      <c r="A3" s="40" t="s">
        <v>67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4:20" ht="12.75">
      <c r="N4" s="4" t="s">
        <v>68</v>
      </c>
      <c r="O4" s="39" t="s">
        <v>549</v>
      </c>
      <c r="P4" s="39"/>
      <c r="Q4" s="40" t="s">
        <v>69</v>
      </c>
      <c r="R4" s="40"/>
      <c r="S4" s="6" t="s">
        <v>233</v>
      </c>
      <c r="T4" s="3" t="s">
        <v>70</v>
      </c>
    </row>
    <row r="5" ht="9" customHeight="1"/>
    <row r="6" spans="13:26" ht="12.75" customHeight="1">
      <c r="M6" s="4" t="s">
        <v>3</v>
      </c>
      <c r="N6" s="43" t="s">
        <v>107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4:37" ht="10.5" customHeight="1">
      <c r="N7" s="42" t="s">
        <v>4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7"/>
      <c r="AJ7" s="7"/>
      <c r="AK7" s="7"/>
    </row>
    <row r="8" ht="9" customHeight="1"/>
    <row r="9" spans="18:44" ht="12.75">
      <c r="R9" s="4" t="s">
        <v>5</v>
      </c>
      <c r="S9" s="6" t="s">
        <v>233</v>
      </c>
      <c r="T9" s="3" t="s">
        <v>6</v>
      </c>
      <c r="Z9" s="4"/>
      <c r="AR9" s="8"/>
    </row>
    <row r="10" ht="9" customHeight="1"/>
    <row r="11" spans="16:37" ht="9.75" customHeight="1">
      <c r="P11" s="4" t="s">
        <v>7</v>
      </c>
      <c r="Q11" s="41" t="s">
        <v>234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17:32" ht="12.75">
      <c r="Q12" s="42" t="s">
        <v>8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7"/>
      <c r="AD12" s="7"/>
      <c r="AE12" s="7"/>
      <c r="AF12" s="7"/>
    </row>
    <row r="13" spans="7:19" ht="9" customHeight="1"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79" ht="15" customHeight="1">
      <c r="A14" s="36" t="s">
        <v>17</v>
      </c>
      <c r="B14" s="36" t="s">
        <v>18</v>
      </c>
      <c r="C14" s="36" t="s">
        <v>9</v>
      </c>
      <c r="D14" s="36" t="s">
        <v>20</v>
      </c>
      <c r="E14" s="44" t="s">
        <v>21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38" t="s">
        <v>228</v>
      </c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6" t="s">
        <v>72</v>
      </c>
      <c r="BX14" s="36"/>
      <c r="BY14" s="36"/>
      <c r="BZ14" s="36"/>
      <c r="CA14" s="36" t="s">
        <v>73</v>
      </c>
    </row>
    <row r="15" spans="1:79" ht="15" customHeight="1">
      <c r="A15" s="36"/>
      <c r="B15" s="36"/>
      <c r="C15" s="36"/>
      <c r="D15" s="36"/>
      <c r="E15" s="36" t="s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 t="s">
        <v>1</v>
      </c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</row>
    <row r="16" spans="1:79" ht="15" customHeight="1">
      <c r="A16" s="36"/>
      <c r="B16" s="36"/>
      <c r="C16" s="36"/>
      <c r="D16" s="36"/>
      <c r="E16" s="36" t="s">
        <v>22</v>
      </c>
      <c r="F16" s="36"/>
      <c r="G16" s="36"/>
      <c r="H16" s="36"/>
      <c r="I16" s="36"/>
      <c r="J16" s="36"/>
      <c r="K16" s="36"/>
      <c r="L16" s="36" t="s">
        <v>23</v>
      </c>
      <c r="M16" s="36"/>
      <c r="N16" s="36"/>
      <c r="O16" s="36"/>
      <c r="P16" s="36"/>
      <c r="Q16" s="36"/>
      <c r="R16" s="36"/>
      <c r="S16" s="36" t="s">
        <v>24</v>
      </c>
      <c r="T16" s="36"/>
      <c r="U16" s="36"/>
      <c r="V16" s="36"/>
      <c r="W16" s="36"/>
      <c r="X16" s="36"/>
      <c r="Y16" s="36"/>
      <c r="Z16" s="36" t="s">
        <v>25</v>
      </c>
      <c r="AA16" s="36"/>
      <c r="AB16" s="36"/>
      <c r="AC16" s="36"/>
      <c r="AD16" s="36"/>
      <c r="AE16" s="36"/>
      <c r="AF16" s="36"/>
      <c r="AG16" s="36" t="s">
        <v>26</v>
      </c>
      <c r="AH16" s="36"/>
      <c r="AI16" s="36"/>
      <c r="AJ16" s="36"/>
      <c r="AK16" s="36"/>
      <c r="AL16" s="36"/>
      <c r="AM16" s="36"/>
      <c r="AN16" s="36" t="s">
        <v>22</v>
      </c>
      <c r="AO16" s="36"/>
      <c r="AP16" s="36"/>
      <c r="AQ16" s="36"/>
      <c r="AR16" s="36"/>
      <c r="AS16" s="36"/>
      <c r="AT16" s="36"/>
      <c r="AU16" s="36" t="s">
        <v>23</v>
      </c>
      <c r="AV16" s="36"/>
      <c r="AW16" s="36"/>
      <c r="AX16" s="36"/>
      <c r="AY16" s="36"/>
      <c r="AZ16" s="36"/>
      <c r="BA16" s="36"/>
      <c r="BB16" s="36" t="s">
        <v>24</v>
      </c>
      <c r="BC16" s="36"/>
      <c r="BD16" s="36"/>
      <c r="BE16" s="36"/>
      <c r="BF16" s="36"/>
      <c r="BG16" s="36"/>
      <c r="BH16" s="36"/>
      <c r="BI16" s="36" t="s">
        <v>25</v>
      </c>
      <c r="BJ16" s="36"/>
      <c r="BK16" s="36"/>
      <c r="BL16" s="36"/>
      <c r="BM16" s="36"/>
      <c r="BN16" s="36"/>
      <c r="BO16" s="36"/>
      <c r="BP16" s="36" t="s">
        <v>26</v>
      </c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</row>
    <row r="17" spans="1:79" ht="30" customHeight="1">
      <c r="A17" s="36"/>
      <c r="B17" s="36"/>
      <c r="C17" s="36"/>
      <c r="D17" s="36"/>
      <c r="E17" s="9" t="s">
        <v>27</v>
      </c>
      <c r="F17" s="36" t="s">
        <v>29</v>
      </c>
      <c r="G17" s="36"/>
      <c r="H17" s="36"/>
      <c r="I17" s="36"/>
      <c r="J17" s="36"/>
      <c r="K17" s="36"/>
      <c r="L17" s="9" t="s">
        <v>27</v>
      </c>
      <c r="M17" s="36" t="s">
        <v>29</v>
      </c>
      <c r="N17" s="36"/>
      <c r="O17" s="36"/>
      <c r="P17" s="36"/>
      <c r="Q17" s="36"/>
      <c r="R17" s="36"/>
      <c r="S17" s="9" t="s">
        <v>27</v>
      </c>
      <c r="T17" s="36" t="s">
        <v>29</v>
      </c>
      <c r="U17" s="36"/>
      <c r="V17" s="36"/>
      <c r="W17" s="36"/>
      <c r="X17" s="36"/>
      <c r="Y17" s="36"/>
      <c r="Z17" s="9" t="s">
        <v>27</v>
      </c>
      <c r="AA17" s="36" t="s">
        <v>29</v>
      </c>
      <c r="AB17" s="36"/>
      <c r="AC17" s="36"/>
      <c r="AD17" s="36"/>
      <c r="AE17" s="36"/>
      <c r="AF17" s="36"/>
      <c r="AG17" s="9" t="s">
        <v>27</v>
      </c>
      <c r="AH17" s="36" t="s">
        <v>29</v>
      </c>
      <c r="AI17" s="36"/>
      <c r="AJ17" s="36"/>
      <c r="AK17" s="36"/>
      <c r="AL17" s="36"/>
      <c r="AM17" s="36"/>
      <c r="AN17" s="9" t="s">
        <v>27</v>
      </c>
      <c r="AO17" s="36" t="s">
        <v>29</v>
      </c>
      <c r="AP17" s="36"/>
      <c r="AQ17" s="36"/>
      <c r="AR17" s="36"/>
      <c r="AS17" s="36"/>
      <c r="AT17" s="36"/>
      <c r="AU17" s="9" t="s">
        <v>27</v>
      </c>
      <c r="AV17" s="36" t="s">
        <v>29</v>
      </c>
      <c r="AW17" s="36"/>
      <c r="AX17" s="36"/>
      <c r="AY17" s="36"/>
      <c r="AZ17" s="36"/>
      <c r="BA17" s="36"/>
      <c r="BB17" s="9" t="s">
        <v>27</v>
      </c>
      <c r="BC17" s="36" t="s">
        <v>29</v>
      </c>
      <c r="BD17" s="36"/>
      <c r="BE17" s="36"/>
      <c r="BF17" s="36"/>
      <c r="BG17" s="36"/>
      <c r="BH17" s="36"/>
      <c r="BI17" s="9" t="s">
        <v>27</v>
      </c>
      <c r="BJ17" s="36" t="s">
        <v>29</v>
      </c>
      <c r="BK17" s="36"/>
      <c r="BL17" s="36"/>
      <c r="BM17" s="36"/>
      <c r="BN17" s="36"/>
      <c r="BO17" s="36"/>
      <c r="BP17" s="9" t="s">
        <v>27</v>
      </c>
      <c r="BQ17" s="36" t="s">
        <v>29</v>
      </c>
      <c r="BR17" s="36"/>
      <c r="BS17" s="36"/>
      <c r="BT17" s="36"/>
      <c r="BU17" s="36"/>
      <c r="BV17" s="36"/>
      <c r="BW17" s="36" t="s">
        <v>27</v>
      </c>
      <c r="BX17" s="36"/>
      <c r="BY17" s="36" t="s">
        <v>29</v>
      </c>
      <c r="BZ17" s="36"/>
      <c r="CA17" s="36"/>
    </row>
    <row r="18" spans="1:79" ht="45" customHeight="1">
      <c r="A18" s="36"/>
      <c r="B18" s="36"/>
      <c r="C18" s="36"/>
      <c r="D18" s="36"/>
      <c r="E18" s="10" t="s">
        <v>28</v>
      </c>
      <c r="F18" s="10" t="s">
        <v>28</v>
      </c>
      <c r="G18" s="10" t="s">
        <v>30</v>
      </c>
      <c r="H18" s="10" t="s">
        <v>31</v>
      </c>
      <c r="I18" s="10" t="s">
        <v>32</v>
      </c>
      <c r="J18" s="10" t="s">
        <v>33</v>
      </c>
      <c r="K18" s="10" t="s">
        <v>34</v>
      </c>
      <c r="L18" s="10" t="s">
        <v>28</v>
      </c>
      <c r="M18" s="10" t="s">
        <v>28</v>
      </c>
      <c r="N18" s="10" t="s">
        <v>30</v>
      </c>
      <c r="O18" s="10" t="s">
        <v>31</v>
      </c>
      <c r="P18" s="10" t="s">
        <v>32</v>
      </c>
      <c r="Q18" s="10" t="s">
        <v>33</v>
      </c>
      <c r="R18" s="10" t="s">
        <v>34</v>
      </c>
      <c r="S18" s="10" t="s">
        <v>28</v>
      </c>
      <c r="T18" s="10" t="s">
        <v>28</v>
      </c>
      <c r="U18" s="10" t="s">
        <v>30</v>
      </c>
      <c r="V18" s="10" t="s">
        <v>31</v>
      </c>
      <c r="W18" s="10" t="s">
        <v>32</v>
      </c>
      <c r="X18" s="10" t="s">
        <v>33</v>
      </c>
      <c r="Y18" s="10" t="s">
        <v>34</v>
      </c>
      <c r="Z18" s="10" t="s">
        <v>28</v>
      </c>
      <c r="AA18" s="10" t="s">
        <v>28</v>
      </c>
      <c r="AB18" s="10" t="s">
        <v>30</v>
      </c>
      <c r="AC18" s="10" t="s">
        <v>31</v>
      </c>
      <c r="AD18" s="10" t="s">
        <v>32</v>
      </c>
      <c r="AE18" s="10" t="s">
        <v>33</v>
      </c>
      <c r="AF18" s="10" t="s">
        <v>34</v>
      </c>
      <c r="AG18" s="10" t="s">
        <v>28</v>
      </c>
      <c r="AH18" s="10" t="s">
        <v>28</v>
      </c>
      <c r="AI18" s="10" t="s">
        <v>30</v>
      </c>
      <c r="AJ18" s="10" t="s">
        <v>31</v>
      </c>
      <c r="AK18" s="10" t="s">
        <v>32</v>
      </c>
      <c r="AL18" s="10" t="s">
        <v>33</v>
      </c>
      <c r="AM18" s="10" t="s">
        <v>34</v>
      </c>
      <c r="AN18" s="10" t="s">
        <v>28</v>
      </c>
      <c r="AO18" s="10" t="s">
        <v>28</v>
      </c>
      <c r="AP18" s="10" t="s">
        <v>30</v>
      </c>
      <c r="AQ18" s="10" t="s">
        <v>31</v>
      </c>
      <c r="AR18" s="10" t="s">
        <v>32</v>
      </c>
      <c r="AS18" s="10" t="s">
        <v>33</v>
      </c>
      <c r="AT18" s="10" t="s">
        <v>34</v>
      </c>
      <c r="AU18" s="10" t="s">
        <v>28</v>
      </c>
      <c r="AV18" s="10" t="s">
        <v>28</v>
      </c>
      <c r="AW18" s="10" t="s">
        <v>30</v>
      </c>
      <c r="AX18" s="10" t="s">
        <v>31</v>
      </c>
      <c r="AY18" s="10" t="s">
        <v>32</v>
      </c>
      <c r="AZ18" s="10" t="s">
        <v>33</v>
      </c>
      <c r="BA18" s="10" t="s">
        <v>34</v>
      </c>
      <c r="BB18" s="10" t="s">
        <v>28</v>
      </c>
      <c r="BC18" s="10" t="s">
        <v>28</v>
      </c>
      <c r="BD18" s="10" t="s">
        <v>30</v>
      </c>
      <c r="BE18" s="10" t="s">
        <v>31</v>
      </c>
      <c r="BF18" s="10" t="s">
        <v>32</v>
      </c>
      <c r="BG18" s="10" t="s">
        <v>33</v>
      </c>
      <c r="BH18" s="10" t="s">
        <v>34</v>
      </c>
      <c r="BI18" s="10" t="s">
        <v>28</v>
      </c>
      <c r="BJ18" s="10" t="s">
        <v>28</v>
      </c>
      <c r="BK18" s="10" t="s">
        <v>30</v>
      </c>
      <c r="BL18" s="10" t="s">
        <v>31</v>
      </c>
      <c r="BM18" s="10" t="s">
        <v>32</v>
      </c>
      <c r="BN18" s="10" t="s">
        <v>33</v>
      </c>
      <c r="BO18" s="10" t="s">
        <v>34</v>
      </c>
      <c r="BP18" s="10" t="s">
        <v>28</v>
      </c>
      <c r="BQ18" s="10" t="s">
        <v>28</v>
      </c>
      <c r="BR18" s="10" t="s">
        <v>30</v>
      </c>
      <c r="BS18" s="10" t="s">
        <v>31</v>
      </c>
      <c r="BT18" s="10" t="s">
        <v>32</v>
      </c>
      <c r="BU18" s="10" t="s">
        <v>33</v>
      </c>
      <c r="BV18" s="10" t="s">
        <v>34</v>
      </c>
      <c r="BW18" s="9" t="s">
        <v>28</v>
      </c>
      <c r="BX18" s="9" t="s">
        <v>71</v>
      </c>
      <c r="BY18" s="9" t="s">
        <v>28</v>
      </c>
      <c r="BZ18" s="9" t="s">
        <v>71</v>
      </c>
      <c r="CA18" s="36"/>
    </row>
    <row r="19" spans="1:79" ht="12.75">
      <c r="A19" s="11">
        <v>1</v>
      </c>
      <c r="B19" s="12">
        <v>2</v>
      </c>
      <c r="C19" s="11">
        <v>3</v>
      </c>
      <c r="D19" s="13">
        <v>4</v>
      </c>
      <c r="E19" s="13" t="s">
        <v>10</v>
      </c>
      <c r="F19" s="13" t="s">
        <v>11</v>
      </c>
      <c r="G19" s="13" t="s">
        <v>12</v>
      </c>
      <c r="H19" s="13" t="s">
        <v>13</v>
      </c>
      <c r="I19" s="13" t="s">
        <v>35</v>
      </c>
      <c r="J19" s="13" t="s">
        <v>36</v>
      </c>
      <c r="K19" s="13" t="s">
        <v>37</v>
      </c>
      <c r="L19" s="13" t="s">
        <v>38</v>
      </c>
      <c r="M19" s="13" t="s">
        <v>39</v>
      </c>
      <c r="N19" s="13" t="s">
        <v>40</v>
      </c>
      <c r="O19" s="13" t="s">
        <v>41</v>
      </c>
      <c r="P19" s="13" t="s">
        <v>42</v>
      </c>
      <c r="Q19" s="13" t="s">
        <v>43</v>
      </c>
      <c r="R19" s="13" t="s">
        <v>44</v>
      </c>
      <c r="S19" s="13" t="s">
        <v>45</v>
      </c>
      <c r="T19" s="13" t="s">
        <v>46</v>
      </c>
      <c r="U19" s="13" t="s">
        <v>47</v>
      </c>
      <c r="V19" s="13" t="s">
        <v>48</v>
      </c>
      <c r="W19" s="13" t="s">
        <v>49</v>
      </c>
      <c r="X19" s="13" t="s">
        <v>50</v>
      </c>
      <c r="Y19" s="13" t="s">
        <v>51</v>
      </c>
      <c r="Z19" s="13" t="s">
        <v>52</v>
      </c>
      <c r="AA19" s="13" t="s">
        <v>53</v>
      </c>
      <c r="AB19" s="13" t="s">
        <v>54</v>
      </c>
      <c r="AC19" s="13" t="s">
        <v>55</v>
      </c>
      <c r="AD19" s="13" t="s">
        <v>56</v>
      </c>
      <c r="AE19" s="13" t="s">
        <v>57</v>
      </c>
      <c r="AF19" s="13" t="s">
        <v>58</v>
      </c>
      <c r="AG19" s="13" t="s">
        <v>59</v>
      </c>
      <c r="AH19" s="13" t="s">
        <v>60</v>
      </c>
      <c r="AI19" s="13" t="s">
        <v>61</v>
      </c>
      <c r="AJ19" s="13" t="s">
        <v>62</v>
      </c>
      <c r="AK19" s="13" t="s">
        <v>63</v>
      </c>
      <c r="AL19" s="13" t="s">
        <v>64</v>
      </c>
      <c r="AM19" s="13" t="s">
        <v>65</v>
      </c>
      <c r="AN19" s="13" t="s">
        <v>14</v>
      </c>
      <c r="AO19" s="13" t="s">
        <v>15</v>
      </c>
      <c r="AP19" s="13" t="s">
        <v>16</v>
      </c>
      <c r="AQ19" s="13" t="s">
        <v>105</v>
      </c>
      <c r="AR19" s="13" t="s">
        <v>74</v>
      </c>
      <c r="AS19" s="13" t="s">
        <v>75</v>
      </c>
      <c r="AT19" s="13" t="s">
        <v>76</v>
      </c>
      <c r="AU19" s="13" t="s">
        <v>77</v>
      </c>
      <c r="AV19" s="13" t="s">
        <v>78</v>
      </c>
      <c r="AW19" s="13" t="s">
        <v>79</v>
      </c>
      <c r="AX19" s="13" t="s">
        <v>80</v>
      </c>
      <c r="AY19" s="13" t="s">
        <v>81</v>
      </c>
      <c r="AZ19" s="13" t="s">
        <v>82</v>
      </c>
      <c r="BA19" s="13" t="s">
        <v>83</v>
      </c>
      <c r="BB19" s="13" t="s">
        <v>84</v>
      </c>
      <c r="BC19" s="13" t="s">
        <v>85</v>
      </c>
      <c r="BD19" s="13" t="s">
        <v>86</v>
      </c>
      <c r="BE19" s="13" t="s">
        <v>87</v>
      </c>
      <c r="BF19" s="13" t="s">
        <v>88</v>
      </c>
      <c r="BG19" s="13" t="s">
        <v>89</v>
      </c>
      <c r="BH19" s="13" t="s">
        <v>90</v>
      </c>
      <c r="BI19" s="13" t="s">
        <v>91</v>
      </c>
      <c r="BJ19" s="13" t="s">
        <v>92</v>
      </c>
      <c r="BK19" s="13" t="s">
        <v>93</v>
      </c>
      <c r="BL19" s="13" t="s">
        <v>94</v>
      </c>
      <c r="BM19" s="13" t="s">
        <v>95</v>
      </c>
      <c r="BN19" s="13" t="s">
        <v>96</v>
      </c>
      <c r="BO19" s="13" t="s">
        <v>97</v>
      </c>
      <c r="BP19" s="13" t="s">
        <v>98</v>
      </c>
      <c r="BQ19" s="13" t="s">
        <v>99</v>
      </c>
      <c r="BR19" s="13" t="s">
        <v>100</v>
      </c>
      <c r="BS19" s="13" t="s">
        <v>101</v>
      </c>
      <c r="BT19" s="13" t="s">
        <v>102</v>
      </c>
      <c r="BU19" s="13" t="s">
        <v>103</v>
      </c>
      <c r="BV19" s="13" t="s">
        <v>104</v>
      </c>
      <c r="BW19" s="13">
        <v>7</v>
      </c>
      <c r="BX19" s="13">
        <v>8</v>
      </c>
      <c r="BY19" s="13">
        <v>9</v>
      </c>
      <c r="BZ19" s="13">
        <v>10</v>
      </c>
      <c r="CA19" s="13">
        <v>11</v>
      </c>
    </row>
    <row r="20" spans="1:79" ht="12.75">
      <c r="A20" s="34" t="s">
        <v>108</v>
      </c>
      <c r="B20" s="14" t="s">
        <v>66</v>
      </c>
      <c r="C20" s="15" t="s">
        <v>109</v>
      </c>
      <c r="D20" s="33">
        <v>216.78672440522854</v>
      </c>
      <c r="E20" s="16">
        <v>0</v>
      </c>
      <c r="F20" s="16">
        <f aca="true" t="shared" si="0" ref="F20:K20">M20+T20</f>
        <v>110.55671710253942</v>
      </c>
      <c r="G20" s="16">
        <f t="shared" si="0"/>
        <v>15.280000000000001</v>
      </c>
      <c r="H20" s="16">
        <f t="shared" si="0"/>
        <v>0</v>
      </c>
      <c r="I20" s="16">
        <f t="shared" si="0"/>
        <v>36.73199999999999</v>
      </c>
      <c r="J20" s="16">
        <f t="shared" si="0"/>
        <v>0</v>
      </c>
      <c r="K20" s="16">
        <f t="shared" si="0"/>
        <v>138</v>
      </c>
      <c r="L20" s="16">
        <v>0</v>
      </c>
      <c r="M20" s="16">
        <v>41.81134382828266</v>
      </c>
      <c r="N20" s="16">
        <v>9.72</v>
      </c>
      <c r="O20" s="16">
        <v>0</v>
      </c>
      <c r="P20" s="16">
        <v>11.776</v>
      </c>
      <c r="Q20" s="16">
        <v>0</v>
      </c>
      <c r="R20" s="16">
        <v>54</v>
      </c>
      <c r="S20" s="16">
        <v>0</v>
      </c>
      <c r="T20" s="16">
        <v>68.74537327425676</v>
      </c>
      <c r="U20" s="16">
        <v>5.5600000000000005</v>
      </c>
      <c r="V20" s="16">
        <f aca="true" t="shared" si="1" ref="V20:AM20">V22+V24</f>
        <v>0</v>
      </c>
      <c r="W20" s="16">
        <v>24.955999999999992</v>
      </c>
      <c r="X20" s="16">
        <f t="shared" si="1"/>
        <v>0</v>
      </c>
      <c r="Y20" s="16">
        <v>84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1"/>
        <v>0</v>
      </c>
      <c r="AH20" s="16">
        <v>0</v>
      </c>
      <c r="AI20" s="16">
        <f t="shared" si="1"/>
        <v>0</v>
      </c>
      <c r="AJ20" s="16">
        <f t="shared" si="1"/>
        <v>0</v>
      </c>
      <c r="AK20" s="16">
        <f t="shared" si="1"/>
        <v>0</v>
      </c>
      <c r="AL20" s="16">
        <f t="shared" si="1"/>
        <v>0</v>
      </c>
      <c r="AM20" s="16">
        <f t="shared" si="1"/>
        <v>0</v>
      </c>
      <c r="AN20" s="16">
        <v>0</v>
      </c>
      <c r="AO20" s="16">
        <f aca="true" t="shared" si="2" ref="AO20:AT20">AV20+BC20+BJ20+BQ20</f>
        <v>83.62296851999999</v>
      </c>
      <c r="AP20" s="16">
        <f t="shared" si="2"/>
        <v>8.013</v>
      </c>
      <c r="AQ20" s="16">
        <f t="shared" si="2"/>
        <v>0</v>
      </c>
      <c r="AR20" s="16">
        <f t="shared" si="2"/>
        <v>30.808999999999997</v>
      </c>
      <c r="AS20" s="16">
        <f t="shared" si="2"/>
        <v>0</v>
      </c>
      <c r="AT20" s="16">
        <f t="shared" si="2"/>
        <v>156</v>
      </c>
      <c r="AU20" s="16">
        <v>0</v>
      </c>
      <c r="AV20" s="16">
        <v>41.324822799999986</v>
      </c>
      <c r="AW20" s="16">
        <v>4.28</v>
      </c>
      <c r="AX20" s="16">
        <v>0</v>
      </c>
      <c r="AY20" s="16">
        <v>11.800000000000004</v>
      </c>
      <c r="AZ20" s="16">
        <v>0</v>
      </c>
      <c r="BA20" s="16">
        <v>120</v>
      </c>
      <c r="BB20" s="16">
        <v>0</v>
      </c>
      <c r="BC20" s="16">
        <v>42.29814572</v>
      </c>
      <c r="BD20" s="16">
        <v>3.733</v>
      </c>
      <c r="BE20" s="16">
        <v>0</v>
      </c>
      <c r="BF20" s="16">
        <v>19.008999999999993</v>
      </c>
      <c r="BG20" s="16">
        <v>0</v>
      </c>
      <c r="BH20" s="16">
        <v>36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6">
        <f>AO20-F20</f>
        <v>-26.933748582539437</v>
      </c>
      <c r="BZ20" s="16">
        <f>BY20/F20*100</f>
        <v>-24.361928690012434</v>
      </c>
      <c r="CA20" s="1"/>
    </row>
    <row r="21" spans="1:79" ht="12.75">
      <c r="A21" s="35" t="s">
        <v>110</v>
      </c>
      <c r="B21" s="14" t="s">
        <v>111</v>
      </c>
      <c r="C21" s="15"/>
      <c r="D21" s="33">
        <v>0</v>
      </c>
      <c r="E21" s="16">
        <v>0</v>
      </c>
      <c r="F21" s="16">
        <f aca="true" t="shared" si="3" ref="F21:F84">M21+T21</f>
        <v>0</v>
      </c>
      <c r="G21" s="16">
        <f aca="true" t="shared" si="4" ref="G21:G84">N21+U21</f>
        <v>0</v>
      </c>
      <c r="H21" s="16">
        <f aca="true" t="shared" si="5" ref="H21:H84">O21+V21</f>
        <v>0</v>
      </c>
      <c r="I21" s="16">
        <f aca="true" t="shared" si="6" ref="I21:I84">P21+W21</f>
        <v>0</v>
      </c>
      <c r="J21" s="16">
        <f aca="true" t="shared" si="7" ref="J21:J84">Q21+X21</f>
        <v>0</v>
      </c>
      <c r="K21" s="16">
        <f aca="true" t="shared" si="8" ref="K21:K84">R21+Y21</f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f aca="true" t="shared" si="9" ref="AO21:AO84">AV21+BC21+BJ21+BQ21</f>
        <v>0</v>
      </c>
      <c r="AP21" s="16">
        <f aca="true" t="shared" si="10" ref="AP21:AP84">AW21+BD21+BK21+BR21</f>
        <v>0</v>
      </c>
      <c r="AQ21" s="16">
        <f aca="true" t="shared" si="11" ref="AQ21:AQ84">AX21+BE21+BL21+BS21</f>
        <v>0</v>
      </c>
      <c r="AR21" s="16">
        <f aca="true" t="shared" si="12" ref="AR21:AR84">AY21+BF21+BM21+BT21</f>
        <v>0</v>
      </c>
      <c r="AS21" s="16">
        <f aca="true" t="shared" si="13" ref="AS21:AS84">AZ21+BG21+BN21+BU21</f>
        <v>0</v>
      </c>
      <c r="AT21" s="16">
        <f aca="true" t="shared" si="14" ref="AT21:AT84">BA21+BH21+BO21+BV21</f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f aca="true" t="shared" si="15" ref="BY21:BY84">AO21-F21</f>
        <v>0</v>
      </c>
      <c r="BZ21" s="16">
        <v>0</v>
      </c>
      <c r="CA21" s="1"/>
    </row>
    <row r="22" spans="1:79" ht="25.5">
      <c r="A22" s="34" t="s">
        <v>112</v>
      </c>
      <c r="B22" s="14" t="s">
        <v>113</v>
      </c>
      <c r="C22" s="15" t="s">
        <v>109</v>
      </c>
      <c r="D22" s="33">
        <v>198.3828992778282</v>
      </c>
      <c r="E22" s="16">
        <v>0</v>
      </c>
      <c r="F22" s="16">
        <f t="shared" si="3"/>
        <v>108.62821543978103</v>
      </c>
      <c r="G22" s="16">
        <f t="shared" si="4"/>
        <v>15.120000000000001</v>
      </c>
      <c r="H22" s="16">
        <f t="shared" si="5"/>
        <v>0</v>
      </c>
      <c r="I22" s="16">
        <f t="shared" si="6"/>
        <v>36.532</v>
      </c>
      <c r="J22" s="16">
        <f t="shared" si="7"/>
        <v>0</v>
      </c>
      <c r="K22" s="16">
        <f t="shared" si="8"/>
        <v>138</v>
      </c>
      <c r="L22" s="16">
        <v>0</v>
      </c>
      <c r="M22" s="16">
        <v>41.81134382828266</v>
      </c>
      <c r="N22" s="16">
        <v>9.72</v>
      </c>
      <c r="O22" s="16">
        <v>0</v>
      </c>
      <c r="P22" s="16">
        <v>11.776</v>
      </c>
      <c r="Q22" s="16">
        <v>0</v>
      </c>
      <c r="R22" s="16">
        <v>54</v>
      </c>
      <c r="S22" s="16">
        <v>0</v>
      </c>
      <c r="T22" s="16">
        <v>66.81687161149837</v>
      </c>
      <c r="U22" s="16">
        <v>5.4</v>
      </c>
      <c r="V22" s="16">
        <f aca="true" t="shared" si="16" ref="V22:AM22">V49</f>
        <v>0</v>
      </c>
      <c r="W22" s="16">
        <v>24.755999999999993</v>
      </c>
      <c r="X22" s="16">
        <f t="shared" si="16"/>
        <v>0</v>
      </c>
      <c r="Y22" s="16">
        <v>84</v>
      </c>
      <c r="Z22" s="16">
        <f t="shared" si="16"/>
        <v>0</v>
      </c>
      <c r="AA22" s="16">
        <f t="shared" si="16"/>
        <v>0</v>
      </c>
      <c r="AB22" s="16">
        <f t="shared" si="16"/>
        <v>0</v>
      </c>
      <c r="AC22" s="16">
        <f t="shared" si="16"/>
        <v>0</v>
      </c>
      <c r="AD22" s="16">
        <f t="shared" si="16"/>
        <v>0</v>
      </c>
      <c r="AE22" s="16">
        <f t="shared" si="16"/>
        <v>0</v>
      </c>
      <c r="AF22" s="16">
        <f t="shared" si="16"/>
        <v>0</v>
      </c>
      <c r="AG22" s="16">
        <f t="shared" si="16"/>
        <v>0</v>
      </c>
      <c r="AH22" s="16">
        <v>0</v>
      </c>
      <c r="AI22" s="16">
        <f t="shared" si="16"/>
        <v>0</v>
      </c>
      <c r="AJ22" s="16">
        <f t="shared" si="16"/>
        <v>0</v>
      </c>
      <c r="AK22" s="16">
        <f t="shared" si="16"/>
        <v>0</v>
      </c>
      <c r="AL22" s="16">
        <f t="shared" si="16"/>
        <v>0</v>
      </c>
      <c r="AM22" s="16">
        <f t="shared" si="16"/>
        <v>0</v>
      </c>
      <c r="AN22" s="16">
        <v>0</v>
      </c>
      <c r="AO22" s="16">
        <f t="shared" si="9"/>
        <v>81.60689832</v>
      </c>
      <c r="AP22" s="16">
        <f t="shared" si="10"/>
        <v>7.853</v>
      </c>
      <c r="AQ22" s="16">
        <f t="shared" si="11"/>
        <v>0</v>
      </c>
      <c r="AR22" s="16">
        <f t="shared" si="12"/>
        <v>30.49</v>
      </c>
      <c r="AS22" s="16">
        <f t="shared" si="13"/>
        <v>0</v>
      </c>
      <c r="AT22" s="16">
        <f t="shared" si="14"/>
        <v>156</v>
      </c>
      <c r="AU22" s="16">
        <v>0</v>
      </c>
      <c r="AV22" s="16">
        <v>41.30587175999999</v>
      </c>
      <c r="AW22" s="16">
        <v>4.28</v>
      </c>
      <c r="AX22" s="16">
        <v>0</v>
      </c>
      <c r="AY22" s="16">
        <v>11.800000000000004</v>
      </c>
      <c r="AZ22" s="16">
        <v>0</v>
      </c>
      <c r="BA22" s="16">
        <v>120</v>
      </c>
      <c r="BB22" s="16">
        <v>0</v>
      </c>
      <c r="BC22" s="16">
        <v>40.301026560000004</v>
      </c>
      <c r="BD22" s="16">
        <v>3.573</v>
      </c>
      <c r="BE22" s="16">
        <v>0</v>
      </c>
      <c r="BF22" s="16">
        <v>18.689999999999994</v>
      </c>
      <c r="BG22" s="16">
        <v>0</v>
      </c>
      <c r="BH22" s="16">
        <v>36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f t="shared" si="15"/>
        <v>-27.02131711978103</v>
      </c>
      <c r="BZ22" s="16">
        <f>BY22/F22*100</f>
        <v>-24.875044674521536</v>
      </c>
      <c r="CA22" s="1"/>
    </row>
    <row r="23" spans="1:79" ht="38.25">
      <c r="A23" s="35" t="s">
        <v>114</v>
      </c>
      <c r="B23" s="17" t="s">
        <v>115</v>
      </c>
      <c r="C23" s="15"/>
      <c r="D23" s="33">
        <v>0</v>
      </c>
      <c r="E23" s="16">
        <v>0</v>
      </c>
      <c r="F23" s="16">
        <f t="shared" si="3"/>
        <v>0</v>
      </c>
      <c r="G23" s="16">
        <f t="shared" si="4"/>
        <v>0</v>
      </c>
      <c r="H23" s="16">
        <f t="shared" si="5"/>
        <v>0</v>
      </c>
      <c r="I23" s="16">
        <f t="shared" si="6"/>
        <v>0</v>
      </c>
      <c r="J23" s="16">
        <f t="shared" si="7"/>
        <v>0</v>
      </c>
      <c r="K23" s="16">
        <f t="shared" si="8"/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f t="shared" si="9"/>
        <v>0</v>
      </c>
      <c r="AP23" s="16">
        <f t="shared" si="10"/>
        <v>0</v>
      </c>
      <c r="AQ23" s="16">
        <f t="shared" si="11"/>
        <v>0</v>
      </c>
      <c r="AR23" s="16">
        <f t="shared" si="12"/>
        <v>0</v>
      </c>
      <c r="AS23" s="16">
        <f t="shared" si="13"/>
        <v>0</v>
      </c>
      <c r="AT23" s="16">
        <f t="shared" si="14"/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f t="shared" si="15"/>
        <v>0</v>
      </c>
      <c r="BZ23" s="16">
        <v>0</v>
      </c>
      <c r="CA23" s="1"/>
    </row>
    <row r="24" spans="1:79" ht="25.5">
      <c r="A24" s="34" t="s">
        <v>116</v>
      </c>
      <c r="B24" s="14" t="s">
        <v>117</v>
      </c>
      <c r="C24" s="15" t="s">
        <v>109</v>
      </c>
      <c r="D24" s="33">
        <v>18.403825127400353</v>
      </c>
      <c r="E24" s="16">
        <v>0</v>
      </c>
      <c r="F24" s="16">
        <f t="shared" si="3"/>
        <v>1.9285016627584</v>
      </c>
      <c r="G24" s="16">
        <f t="shared" si="4"/>
        <v>0.16</v>
      </c>
      <c r="H24" s="16">
        <f t="shared" si="5"/>
        <v>0</v>
      </c>
      <c r="I24" s="16">
        <f t="shared" si="6"/>
        <v>0.2</v>
      </c>
      <c r="J24" s="16">
        <f t="shared" si="7"/>
        <v>0</v>
      </c>
      <c r="K24" s="16">
        <f t="shared" si="8"/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1.9285016627584</v>
      </c>
      <c r="U24" s="16">
        <v>0.16</v>
      </c>
      <c r="V24" s="16">
        <f aca="true" t="shared" si="17" ref="V24:AM24">V285</f>
        <v>0</v>
      </c>
      <c r="W24" s="16">
        <v>0.2</v>
      </c>
      <c r="X24" s="16">
        <f t="shared" si="17"/>
        <v>0</v>
      </c>
      <c r="Y24" s="16">
        <v>0</v>
      </c>
      <c r="Z24" s="16">
        <f t="shared" si="17"/>
        <v>0</v>
      </c>
      <c r="AA24" s="16">
        <f t="shared" si="17"/>
        <v>0</v>
      </c>
      <c r="AB24" s="16">
        <f t="shared" si="17"/>
        <v>0</v>
      </c>
      <c r="AC24" s="16">
        <f t="shared" si="17"/>
        <v>0</v>
      </c>
      <c r="AD24" s="16">
        <f t="shared" si="17"/>
        <v>0</v>
      </c>
      <c r="AE24" s="16">
        <f t="shared" si="17"/>
        <v>0</v>
      </c>
      <c r="AF24" s="16">
        <f t="shared" si="17"/>
        <v>0</v>
      </c>
      <c r="AG24" s="16">
        <f t="shared" si="17"/>
        <v>0</v>
      </c>
      <c r="AH24" s="16">
        <v>0</v>
      </c>
      <c r="AI24" s="16">
        <f t="shared" si="17"/>
        <v>0</v>
      </c>
      <c r="AJ24" s="16">
        <f t="shared" si="17"/>
        <v>0</v>
      </c>
      <c r="AK24" s="16">
        <f t="shared" si="17"/>
        <v>0</v>
      </c>
      <c r="AL24" s="16">
        <f t="shared" si="17"/>
        <v>0</v>
      </c>
      <c r="AM24" s="16">
        <f t="shared" si="17"/>
        <v>0</v>
      </c>
      <c r="AN24" s="16">
        <v>0</v>
      </c>
      <c r="AO24" s="16">
        <f t="shared" si="9"/>
        <v>2.0160702</v>
      </c>
      <c r="AP24" s="16">
        <f t="shared" si="10"/>
        <v>0.16</v>
      </c>
      <c r="AQ24" s="16">
        <f t="shared" si="11"/>
        <v>0</v>
      </c>
      <c r="AR24" s="16">
        <f t="shared" si="12"/>
        <v>0.319</v>
      </c>
      <c r="AS24" s="16">
        <f t="shared" si="13"/>
        <v>0</v>
      </c>
      <c r="AT24" s="16">
        <f t="shared" si="14"/>
        <v>0</v>
      </c>
      <c r="AU24" s="16">
        <v>0</v>
      </c>
      <c r="AV24" s="16">
        <v>0.018951040000000002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1.99711916</v>
      </c>
      <c r="BD24" s="16">
        <v>0.16</v>
      </c>
      <c r="BE24" s="16">
        <v>0</v>
      </c>
      <c r="BF24" s="16">
        <v>0.319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f t="shared" si="15"/>
        <v>0.08756853724160019</v>
      </c>
      <c r="BZ24" s="16">
        <v>0</v>
      </c>
      <c r="CA24" s="1"/>
    </row>
    <row r="25" spans="1:79" ht="25.5">
      <c r="A25" s="35" t="s">
        <v>118</v>
      </c>
      <c r="B25" s="14" t="s">
        <v>119</v>
      </c>
      <c r="C25" s="15"/>
      <c r="D25" s="33">
        <v>0</v>
      </c>
      <c r="E25" s="16">
        <v>0</v>
      </c>
      <c r="F25" s="16">
        <f t="shared" si="3"/>
        <v>0</v>
      </c>
      <c r="G25" s="16">
        <f t="shared" si="4"/>
        <v>0</v>
      </c>
      <c r="H25" s="16">
        <f t="shared" si="5"/>
        <v>0</v>
      </c>
      <c r="I25" s="16">
        <f t="shared" si="6"/>
        <v>0</v>
      </c>
      <c r="J25" s="16">
        <f t="shared" si="7"/>
        <v>0</v>
      </c>
      <c r="K25" s="16">
        <f t="shared" si="8"/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f t="shared" si="9"/>
        <v>0</v>
      </c>
      <c r="AP25" s="16">
        <f t="shared" si="10"/>
        <v>0</v>
      </c>
      <c r="AQ25" s="16">
        <f t="shared" si="11"/>
        <v>0</v>
      </c>
      <c r="AR25" s="16">
        <f t="shared" si="12"/>
        <v>0</v>
      </c>
      <c r="AS25" s="16">
        <f t="shared" si="13"/>
        <v>0</v>
      </c>
      <c r="AT25" s="16">
        <f t="shared" si="14"/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f t="shared" si="15"/>
        <v>0</v>
      </c>
      <c r="BZ25" s="16">
        <v>0</v>
      </c>
      <c r="CA25" s="1"/>
    </row>
    <row r="26" spans="1:79" ht="12.75">
      <c r="A26" s="35" t="s">
        <v>120</v>
      </c>
      <c r="B26" s="17" t="s">
        <v>121</v>
      </c>
      <c r="C26" s="15"/>
      <c r="D26" s="33">
        <v>0</v>
      </c>
      <c r="E26" s="16">
        <v>0</v>
      </c>
      <c r="F26" s="16">
        <f t="shared" si="3"/>
        <v>0</v>
      </c>
      <c r="G26" s="16">
        <f t="shared" si="4"/>
        <v>0</v>
      </c>
      <c r="H26" s="16">
        <f t="shared" si="5"/>
        <v>0</v>
      </c>
      <c r="I26" s="16">
        <f t="shared" si="6"/>
        <v>0</v>
      </c>
      <c r="J26" s="16">
        <f t="shared" si="7"/>
        <v>0</v>
      </c>
      <c r="K26" s="16">
        <f t="shared" si="8"/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f t="shared" si="9"/>
        <v>0</v>
      </c>
      <c r="AP26" s="16">
        <f t="shared" si="10"/>
        <v>0</v>
      </c>
      <c r="AQ26" s="16">
        <f t="shared" si="11"/>
        <v>0</v>
      </c>
      <c r="AR26" s="16">
        <f t="shared" si="12"/>
        <v>0</v>
      </c>
      <c r="AS26" s="16">
        <f t="shared" si="13"/>
        <v>0</v>
      </c>
      <c r="AT26" s="16">
        <f t="shared" si="14"/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f t="shared" si="15"/>
        <v>0</v>
      </c>
      <c r="BZ26" s="16">
        <v>0</v>
      </c>
      <c r="CA26" s="1"/>
    </row>
    <row r="27" spans="1:79" ht="12.75">
      <c r="A27" s="34" t="s">
        <v>106</v>
      </c>
      <c r="B27" s="14" t="s">
        <v>122</v>
      </c>
      <c r="C27" s="15" t="s">
        <v>109</v>
      </c>
      <c r="D27" s="33">
        <v>216.78672440522854</v>
      </c>
      <c r="E27" s="16">
        <f>E20</f>
        <v>0</v>
      </c>
      <c r="F27" s="16">
        <f t="shared" si="3"/>
        <v>110.55671710253942</v>
      </c>
      <c r="G27" s="16">
        <f t="shared" si="4"/>
        <v>15.280000000000001</v>
      </c>
      <c r="H27" s="16">
        <f t="shared" si="5"/>
        <v>0</v>
      </c>
      <c r="I27" s="16">
        <f t="shared" si="6"/>
        <v>36.73199999999999</v>
      </c>
      <c r="J27" s="16">
        <f t="shared" si="7"/>
        <v>0</v>
      </c>
      <c r="K27" s="16">
        <f t="shared" si="8"/>
        <v>138</v>
      </c>
      <c r="L27" s="16">
        <v>0</v>
      </c>
      <c r="M27" s="16">
        <v>41.81134382828266</v>
      </c>
      <c r="N27" s="16">
        <v>9.72</v>
      </c>
      <c r="O27" s="16">
        <v>0</v>
      </c>
      <c r="P27" s="16">
        <v>11.776</v>
      </c>
      <c r="Q27" s="16">
        <v>0</v>
      </c>
      <c r="R27" s="16">
        <v>54</v>
      </c>
      <c r="S27" s="16">
        <v>0</v>
      </c>
      <c r="T27" s="16">
        <v>68.74537327425676</v>
      </c>
      <c r="U27" s="16">
        <v>5.5600000000000005</v>
      </c>
      <c r="V27" s="16">
        <f aca="true" t="shared" si="18" ref="V27:AG27">V20</f>
        <v>0</v>
      </c>
      <c r="W27" s="16">
        <v>24.955999999999992</v>
      </c>
      <c r="X27" s="16">
        <f t="shared" si="18"/>
        <v>0</v>
      </c>
      <c r="Y27" s="16">
        <v>84</v>
      </c>
      <c r="Z27" s="16">
        <f t="shared" si="18"/>
        <v>0</v>
      </c>
      <c r="AA27" s="16">
        <f t="shared" si="18"/>
        <v>0</v>
      </c>
      <c r="AB27" s="16">
        <f t="shared" si="18"/>
        <v>0</v>
      </c>
      <c r="AC27" s="16">
        <f t="shared" si="18"/>
        <v>0</v>
      </c>
      <c r="AD27" s="16">
        <f t="shared" si="18"/>
        <v>0</v>
      </c>
      <c r="AE27" s="16">
        <f t="shared" si="18"/>
        <v>0</v>
      </c>
      <c r="AF27" s="16">
        <f t="shared" si="18"/>
        <v>0</v>
      </c>
      <c r="AG27" s="16">
        <f t="shared" si="18"/>
        <v>0</v>
      </c>
      <c r="AH27" s="16">
        <v>0</v>
      </c>
      <c r="AI27" s="16">
        <f aca="true" t="shared" si="19" ref="AI27:AN27">AI20</f>
        <v>0</v>
      </c>
      <c r="AJ27" s="16">
        <f t="shared" si="19"/>
        <v>0</v>
      </c>
      <c r="AK27" s="16">
        <f t="shared" si="19"/>
        <v>0</v>
      </c>
      <c r="AL27" s="16">
        <f t="shared" si="19"/>
        <v>0</v>
      </c>
      <c r="AM27" s="16">
        <f t="shared" si="19"/>
        <v>0</v>
      </c>
      <c r="AN27" s="16">
        <f t="shared" si="19"/>
        <v>0</v>
      </c>
      <c r="AO27" s="16">
        <f t="shared" si="9"/>
        <v>83.62296851999999</v>
      </c>
      <c r="AP27" s="16">
        <f t="shared" si="10"/>
        <v>8.013</v>
      </c>
      <c r="AQ27" s="16">
        <f t="shared" si="11"/>
        <v>0</v>
      </c>
      <c r="AR27" s="16">
        <f t="shared" si="12"/>
        <v>30.808999999999997</v>
      </c>
      <c r="AS27" s="16">
        <f t="shared" si="13"/>
        <v>0</v>
      </c>
      <c r="AT27" s="16">
        <f t="shared" si="14"/>
        <v>156</v>
      </c>
      <c r="AU27" s="16">
        <v>0</v>
      </c>
      <c r="AV27" s="16">
        <v>41.324822799999986</v>
      </c>
      <c r="AW27" s="16">
        <v>4.28</v>
      </c>
      <c r="AX27" s="16">
        <v>0</v>
      </c>
      <c r="AY27" s="16">
        <v>11.800000000000004</v>
      </c>
      <c r="AZ27" s="16">
        <v>0</v>
      </c>
      <c r="BA27" s="16">
        <v>120</v>
      </c>
      <c r="BB27" s="16">
        <v>0</v>
      </c>
      <c r="BC27" s="16">
        <v>42.29814572</v>
      </c>
      <c r="BD27" s="16">
        <v>3.733</v>
      </c>
      <c r="BE27" s="16">
        <v>0</v>
      </c>
      <c r="BF27" s="16">
        <v>19.008999999999993</v>
      </c>
      <c r="BG27" s="16">
        <v>0</v>
      </c>
      <c r="BH27" s="16">
        <v>36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f t="shared" si="15"/>
        <v>-26.933748582539437</v>
      </c>
      <c r="BZ27" s="16">
        <f>BY27/F27*100</f>
        <v>-24.361928690012434</v>
      </c>
      <c r="CA27" s="1"/>
    </row>
    <row r="28" spans="1:79" ht="12.75">
      <c r="A28" s="35" t="s">
        <v>123</v>
      </c>
      <c r="B28" s="14" t="s">
        <v>124</v>
      </c>
      <c r="C28" s="15"/>
      <c r="D28" s="33">
        <v>0</v>
      </c>
      <c r="E28" s="16">
        <v>0</v>
      </c>
      <c r="F28" s="16">
        <f t="shared" si="3"/>
        <v>0</v>
      </c>
      <c r="G28" s="16">
        <f t="shared" si="4"/>
        <v>0</v>
      </c>
      <c r="H28" s="16">
        <f t="shared" si="5"/>
        <v>0</v>
      </c>
      <c r="I28" s="16">
        <f t="shared" si="6"/>
        <v>0</v>
      </c>
      <c r="J28" s="16">
        <f t="shared" si="7"/>
        <v>0</v>
      </c>
      <c r="K28" s="16">
        <f t="shared" si="8"/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f t="shared" si="9"/>
        <v>0</v>
      </c>
      <c r="AP28" s="16">
        <f t="shared" si="10"/>
        <v>0</v>
      </c>
      <c r="AQ28" s="16">
        <f t="shared" si="11"/>
        <v>0</v>
      </c>
      <c r="AR28" s="16">
        <f t="shared" si="12"/>
        <v>0</v>
      </c>
      <c r="AS28" s="16">
        <f t="shared" si="13"/>
        <v>0</v>
      </c>
      <c r="AT28" s="16">
        <f t="shared" si="14"/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f t="shared" si="15"/>
        <v>0</v>
      </c>
      <c r="BZ28" s="16">
        <v>0</v>
      </c>
      <c r="CA28" s="1"/>
    </row>
    <row r="29" spans="1:79" ht="25.5">
      <c r="A29" s="35" t="s">
        <v>125</v>
      </c>
      <c r="B29" s="14" t="s">
        <v>126</v>
      </c>
      <c r="C29" s="15"/>
      <c r="D29" s="33">
        <v>0</v>
      </c>
      <c r="E29" s="16">
        <v>0</v>
      </c>
      <c r="F29" s="16">
        <f t="shared" si="3"/>
        <v>0</v>
      </c>
      <c r="G29" s="16">
        <f t="shared" si="4"/>
        <v>0</v>
      </c>
      <c r="H29" s="16">
        <f t="shared" si="5"/>
        <v>0</v>
      </c>
      <c r="I29" s="16">
        <f t="shared" si="6"/>
        <v>0</v>
      </c>
      <c r="J29" s="16">
        <f t="shared" si="7"/>
        <v>0</v>
      </c>
      <c r="K29" s="16">
        <f t="shared" si="8"/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f t="shared" si="9"/>
        <v>0</v>
      </c>
      <c r="AP29" s="16">
        <f t="shared" si="10"/>
        <v>0</v>
      </c>
      <c r="AQ29" s="16">
        <f t="shared" si="11"/>
        <v>0</v>
      </c>
      <c r="AR29" s="16">
        <f t="shared" si="12"/>
        <v>0</v>
      </c>
      <c r="AS29" s="16">
        <f t="shared" si="13"/>
        <v>0</v>
      </c>
      <c r="AT29" s="16">
        <f t="shared" si="14"/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f t="shared" si="15"/>
        <v>0</v>
      </c>
      <c r="BZ29" s="16">
        <v>0</v>
      </c>
      <c r="CA29" s="1"/>
    </row>
    <row r="30" spans="1:79" ht="38.25">
      <c r="A30" s="35" t="s">
        <v>127</v>
      </c>
      <c r="B30" s="14" t="s">
        <v>128</v>
      </c>
      <c r="C30" s="15"/>
      <c r="D30" s="33">
        <v>0</v>
      </c>
      <c r="E30" s="16">
        <v>0</v>
      </c>
      <c r="F30" s="16">
        <f t="shared" si="3"/>
        <v>0</v>
      </c>
      <c r="G30" s="16">
        <f t="shared" si="4"/>
        <v>0</v>
      </c>
      <c r="H30" s="16">
        <f t="shared" si="5"/>
        <v>0</v>
      </c>
      <c r="I30" s="16">
        <f t="shared" si="6"/>
        <v>0</v>
      </c>
      <c r="J30" s="16">
        <f t="shared" si="7"/>
        <v>0</v>
      </c>
      <c r="K30" s="16">
        <f t="shared" si="8"/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f t="shared" si="9"/>
        <v>0</v>
      </c>
      <c r="AP30" s="16">
        <f t="shared" si="10"/>
        <v>0</v>
      </c>
      <c r="AQ30" s="16">
        <f t="shared" si="11"/>
        <v>0</v>
      </c>
      <c r="AR30" s="16">
        <f t="shared" si="12"/>
        <v>0</v>
      </c>
      <c r="AS30" s="16">
        <f t="shared" si="13"/>
        <v>0</v>
      </c>
      <c r="AT30" s="16">
        <f t="shared" si="14"/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f t="shared" si="15"/>
        <v>0</v>
      </c>
      <c r="BZ30" s="16">
        <v>0</v>
      </c>
      <c r="CA30" s="1"/>
    </row>
    <row r="31" spans="1:79" ht="38.25">
      <c r="A31" s="35" t="s">
        <v>129</v>
      </c>
      <c r="B31" s="14" t="s">
        <v>130</v>
      </c>
      <c r="C31" s="15"/>
      <c r="D31" s="33">
        <v>0</v>
      </c>
      <c r="E31" s="16">
        <v>0</v>
      </c>
      <c r="F31" s="16">
        <f t="shared" si="3"/>
        <v>0</v>
      </c>
      <c r="G31" s="16">
        <f t="shared" si="4"/>
        <v>0</v>
      </c>
      <c r="H31" s="16">
        <f t="shared" si="5"/>
        <v>0</v>
      </c>
      <c r="I31" s="16">
        <f t="shared" si="6"/>
        <v>0</v>
      </c>
      <c r="J31" s="16">
        <f t="shared" si="7"/>
        <v>0</v>
      </c>
      <c r="K31" s="16">
        <f t="shared" si="8"/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f t="shared" si="9"/>
        <v>0</v>
      </c>
      <c r="AP31" s="16">
        <f t="shared" si="10"/>
        <v>0</v>
      </c>
      <c r="AQ31" s="16">
        <f t="shared" si="11"/>
        <v>0</v>
      </c>
      <c r="AR31" s="16">
        <f t="shared" si="12"/>
        <v>0</v>
      </c>
      <c r="AS31" s="16">
        <f t="shared" si="13"/>
        <v>0</v>
      </c>
      <c r="AT31" s="16">
        <f t="shared" si="14"/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f t="shared" si="15"/>
        <v>0</v>
      </c>
      <c r="BZ31" s="16">
        <v>0</v>
      </c>
      <c r="CA31" s="1"/>
    </row>
    <row r="32" spans="1:79" ht="38.25">
      <c r="A32" s="35" t="s">
        <v>131</v>
      </c>
      <c r="B32" s="14" t="s">
        <v>132</v>
      </c>
      <c r="C32" s="15"/>
      <c r="D32" s="33">
        <v>0</v>
      </c>
      <c r="E32" s="16">
        <v>0</v>
      </c>
      <c r="F32" s="16">
        <f t="shared" si="3"/>
        <v>0</v>
      </c>
      <c r="G32" s="16">
        <f t="shared" si="4"/>
        <v>0</v>
      </c>
      <c r="H32" s="16">
        <f t="shared" si="5"/>
        <v>0</v>
      </c>
      <c r="I32" s="16">
        <f t="shared" si="6"/>
        <v>0</v>
      </c>
      <c r="J32" s="16">
        <f t="shared" si="7"/>
        <v>0</v>
      </c>
      <c r="K32" s="16">
        <f t="shared" si="8"/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f t="shared" si="9"/>
        <v>0</v>
      </c>
      <c r="AP32" s="16">
        <f t="shared" si="10"/>
        <v>0</v>
      </c>
      <c r="AQ32" s="16">
        <f t="shared" si="11"/>
        <v>0</v>
      </c>
      <c r="AR32" s="16">
        <f t="shared" si="12"/>
        <v>0</v>
      </c>
      <c r="AS32" s="16">
        <f t="shared" si="13"/>
        <v>0</v>
      </c>
      <c r="AT32" s="16">
        <f t="shared" si="14"/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f t="shared" si="15"/>
        <v>0</v>
      </c>
      <c r="BZ32" s="16">
        <v>0</v>
      </c>
      <c r="CA32" s="1"/>
    </row>
    <row r="33" spans="1:79" ht="25.5">
      <c r="A33" s="35" t="s">
        <v>133</v>
      </c>
      <c r="B33" s="14" t="s">
        <v>134</v>
      </c>
      <c r="C33" s="15"/>
      <c r="D33" s="33">
        <v>0</v>
      </c>
      <c r="E33" s="16">
        <v>0</v>
      </c>
      <c r="F33" s="16">
        <f t="shared" si="3"/>
        <v>0</v>
      </c>
      <c r="G33" s="16">
        <f t="shared" si="4"/>
        <v>0</v>
      </c>
      <c r="H33" s="16">
        <f t="shared" si="5"/>
        <v>0</v>
      </c>
      <c r="I33" s="16">
        <f t="shared" si="6"/>
        <v>0</v>
      </c>
      <c r="J33" s="16">
        <f t="shared" si="7"/>
        <v>0</v>
      </c>
      <c r="K33" s="16">
        <f t="shared" si="8"/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f t="shared" si="9"/>
        <v>0</v>
      </c>
      <c r="AP33" s="16">
        <f t="shared" si="10"/>
        <v>0</v>
      </c>
      <c r="AQ33" s="16">
        <f t="shared" si="11"/>
        <v>0</v>
      </c>
      <c r="AR33" s="16">
        <f t="shared" si="12"/>
        <v>0</v>
      </c>
      <c r="AS33" s="16">
        <f t="shared" si="13"/>
        <v>0</v>
      </c>
      <c r="AT33" s="16">
        <f t="shared" si="14"/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f t="shared" si="15"/>
        <v>0</v>
      </c>
      <c r="BZ33" s="16">
        <v>0</v>
      </c>
      <c r="CA33" s="1"/>
    </row>
    <row r="34" spans="1:79" ht="38.25">
      <c r="A34" s="35" t="s">
        <v>135</v>
      </c>
      <c r="B34" s="14" t="s">
        <v>136</v>
      </c>
      <c r="C34" s="15"/>
      <c r="D34" s="33">
        <v>0</v>
      </c>
      <c r="E34" s="16">
        <v>0</v>
      </c>
      <c r="F34" s="16">
        <f t="shared" si="3"/>
        <v>0</v>
      </c>
      <c r="G34" s="16">
        <f t="shared" si="4"/>
        <v>0</v>
      </c>
      <c r="H34" s="16">
        <f t="shared" si="5"/>
        <v>0</v>
      </c>
      <c r="I34" s="16">
        <f t="shared" si="6"/>
        <v>0</v>
      </c>
      <c r="J34" s="16">
        <f t="shared" si="7"/>
        <v>0</v>
      </c>
      <c r="K34" s="16">
        <f t="shared" si="8"/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f t="shared" si="9"/>
        <v>0</v>
      </c>
      <c r="AP34" s="16">
        <f t="shared" si="10"/>
        <v>0</v>
      </c>
      <c r="AQ34" s="16">
        <f t="shared" si="11"/>
        <v>0</v>
      </c>
      <c r="AR34" s="16">
        <f t="shared" si="12"/>
        <v>0</v>
      </c>
      <c r="AS34" s="16">
        <f t="shared" si="13"/>
        <v>0</v>
      </c>
      <c r="AT34" s="16">
        <f t="shared" si="14"/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f t="shared" si="15"/>
        <v>0</v>
      </c>
      <c r="BZ34" s="16">
        <v>0</v>
      </c>
      <c r="CA34" s="1"/>
    </row>
    <row r="35" spans="1:79" ht="25.5">
      <c r="A35" s="35" t="s">
        <v>137</v>
      </c>
      <c r="B35" s="14" t="s">
        <v>138</v>
      </c>
      <c r="C35" s="15"/>
      <c r="D35" s="33">
        <v>0</v>
      </c>
      <c r="E35" s="16">
        <v>0</v>
      </c>
      <c r="F35" s="16">
        <f t="shared" si="3"/>
        <v>0</v>
      </c>
      <c r="G35" s="16">
        <f t="shared" si="4"/>
        <v>0</v>
      </c>
      <c r="H35" s="16">
        <f t="shared" si="5"/>
        <v>0</v>
      </c>
      <c r="I35" s="16">
        <f t="shared" si="6"/>
        <v>0</v>
      </c>
      <c r="J35" s="16">
        <f t="shared" si="7"/>
        <v>0</v>
      </c>
      <c r="K35" s="16">
        <f t="shared" si="8"/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f t="shared" si="9"/>
        <v>0</v>
      </c>
      <c r="AP35" s="16">
        <f t="shared" si="10"/>
        <v>0</v>
      </c>
      <c r="AQ35" s="16">
        <f t="shared" si="11"/>
        <v>0</v>
      </c>
      <c r="AR35" s="16">
        <f t="shared" si="12"/>
        <v>0</v>
      </c>
      <c r="AS35" s="16">
        <f t="shared" si="13"/>
        <v>0</v>
      </c>
      <c r="AT35" s="16">
        <f t="shared" si="14"/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f t="shared" si="15"/>
        <v>0</v>
      </c>
      <c r="BZ35" s="16">
        <v>0</v>
      </c>
      <c r="CA35" s="1"/>
    </row>
    <row r="36" spans="1:79" ht="25.5">
      <c r="A36" s="35" t="s">
        <v>139</v>
      </c>
      <c r="B36" s="14" t="s">
        <v>140</v>
      </c>
      <c r="C36" s="15"/>
      <c r="D36" s="33">
        <v>0</v>
      </c>
      <c r="E36" s="16">
        <v>0</v>
      </c>
      <c r="F36" s="16">
        <f t="shared" si="3"/>
        <v>0</v>
      </c>
      <c r="G36" s="16">
        <f t="shared" si="4"/>
        <v>0</v>
      </c>
      <c r="H36" s="16">
        <f t="shared" si="5"/>
        <v>0</v>
      </c>
      <c r="I36" s="16">
        <f t="shared" si="6"/>
        <v>0</v>
      </c>
      <c r="J36" s="16">
        <f t="shared" si="7"/>
        <v>0</v>
      </c>
      <c r="K36" s="16">
        <f t="shared" si="8"/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f t="shared" si="9"/>
        <v>0</v>
      </c>
      <c r="AP36" s="16">
        <f t="shared" si="10"/>
        <v>0</v>
      </c>
      <c r="AQ36" s="16">
        <f t="shared" si="11"/>
        <v>0</v>
      </c>
      <c r="AR36" s="16">
        <f t="shared" si="12"/>
        <v>0</v>
      </c>
      <c r="AS36" s="16">
        <f t="shared" si="13"/>
        <v>0</v>
      </c>
      <c r="AT36" s="16">
        <f t="shared" si="14"/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f t="shared" si="15"/>
        <v>0</v>
      </c>
      <c r="BZ36" s="16">
        <v>0</v>
      </c>
      <c r="CA36" s="1"/>
    </row>
    <row r="37" spans="1:79" ht="25.5">
      <c r="A37" s="35" t="s">
        <v>141</v>
      </c>
      <c r="B37" s="14" t="s">
        <v>142</v>
      </c>
      <c r="C37" s="15"/>
      <c r="D37" s="33">
        <v>0</v>
      </c>
      <c r="E37" s="16">
        <v>0</v>
      </c>
      <c r="F37" s="16">
        <f t="shared" si="3"/>
        <v>0</v>
      </c>
      <c r="G37" s="16">
        <f t="shared" si="4"/>
        <v>0</v>
      </c>
      <c r="H37" s="16">
        <f t="shared" si="5"/>
        <v>0</v>
      </c>
      <c r="I37" s="16">
        <f t="shared" si="6"/>
        <v>0</v>
      </c>
      <c r="J37" s="16">
        <f t="shared" si="7"/>
        <v>0</v>
      </c>
      <c r="K37" s="16">
        <f t="shared" si="8"/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f t="shared" si="9"/>
        <v>0</v>
      </c>
      <c r="AP37" s="16">
        <f t="shared" si="10"/>
        <v>0</v>
      </c>
      <c r="AQ37" s="16">
        <f t="shared" si="11"/>
        <v>0</v>
      </c>
      <c r="AR37" s="16">
        <f t="shared" si="12"/>
        <v>0</v>
      </c>
      <c r="AS37" s="16">
        <f t="shared" si="13"/>
        <v>0</v>
      </c>
      <c r="AT37" s="16">
        <f t="shared" si="14"/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f t="shared" si="15"/>
        <v>0</v>
      </c>
      <c r="BZ37" s="16">
        <v>0</v>
      </c>
      <c r="CA37" s="1"/>
    </row>
    <row r="38" spans="1:79" ht="63.75">
      <c r="A38" s="35" t="s">
        <v>141</v>
      </c>
      <c r="B38" s="14" t="s">
        <v>143</v>
      </c>
      <c r="C38" s="15"/>
      <c r="D38" s="33">
        <v>0</v>
      </c>
      <c r="E38" s="16">
        <v>0</v>
      </c>
      <c r="F38" s="16">
        <f t="shared" si="3"/>
        <v>0</v>
      </c>
      <c r="G38" s="16">
        <f t="shared" si="4"/>
        <v>0</v>
      </c>
      <c r="H38" s="16">
        <f t="shared" si="5"/>
        <v>0</v>
      </c>
      <c r="I38" s="16">
        <f t="shared" si="6"/>
        <v>0</v>
      </c>
      <c r="J38" s="16">
        <f t="shared" si="7"/>
        <v>0</v>
      </c>
      <c r="K38" s="16">
        <f t="shared" si="8"/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f t="shared" si="9"/>
        <v>0</v>
      </c>
      <c r="AP38" s="16">
        <f t="shared" si="10"/>
        <v>0</v>
      </c>
      <c r="AQ38" s="16">
        <f t="shared" si="11"/>
        <v>0</v>
      </c>
      <c r="AR38" s="16">
        <f t="shared" si="12"/>
        <v>0</v>
      </c>
      <c r="AS38" s="16">
        <f t="shared" si="13"/>
        <v>0</v>
      </c>
      <c r="AT38" s="16">
        <f t="shared" si="14"/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f t="shared" si="15"/>
        <v>0</v>
      </c>
      <c r="BZ38" s="16">
        <v>0</v>
      </c>
      <c r="CA38" s="1"/>
    </row>
    <row r="39" spans="1:79" ht="63.75">
      <c r="A39" s="35" t="s">
        <v>141</v>
      </c>
      <c r="B39" s="14" t="s">
        <v>144</v>
      </c>
      <c r="C39" s="15"/>
      <c r="D39" s="33">
        <v>0</v>
      </c>
      <c r="E39" s="16">
        <v>0</v>
      </c>
      <c r="F39" s="16">
        <f t="shared" si="3"/>
        <v>0</v>
      </c>
      <c r="G39" s="16">
        <f t="shared" si="4"/>
        <v>0</v>
      </c>
      <c r="H39" s="16">
        <f t="shared" si="5"/>
        <v>0</v>
      </c>
      <c r="I39" s="16">
        <f t="shared" si="6"/>
        <v>0</v>
      </c>
      <c r="J39" s="16">
        <f t="shared" si="7"/>
        <v>0</v>
      </c>
      <c r="K39" s="16">
        <f t="shared" si="8"/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f t="shared" si="9"/>
        <v>0</v>
      </c>
      <c r="AP39" s="16">
        <f t="shared" si="10"/>
        <v>0</v>
      </c>
      <c r="AQ39" s="16">
        <f t="shared" si="11"/>
        <v>0</v>
      </c>
      <c r="AR39" s="16">
        <f t="shared" si="12"/>
        <v>0</v>
      </c>
      <c r="AS39" s="16">
        <f t="shared" si="13"/>
        <v>0</v>
      </c>
      <c r="AT39" s="16">
        <f t="shared" si="14"/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f t="shared" si="15"/>
        <v>0</v>
      </c>
      <c r="BZ39" s="16">
        <v>0</v>
      </c>
      <c r="CA39" s="1"/>
    </row>
    <row r="40" spans="1:79" ht="63.75">
      <c r="A40" s="35" t="s">
        <v>141</v>
      </c>
      <c r="B40" s="14" t="s">
        <v>145</v>
      </c>
      <c r="C40" s="15"/>
      <c r="D40" s="33">
        <v>0</v>
      </c>
      <c r="E40" s="16">
        <v>0</v>
      </c>
      <c r="F40" s="16">
        <f t="shared" si="3"/>
        <v>0</v>
      </c>
      <c r="G40" s="16">
        <f t="shared" si="4"/>
        <v>0</v>
      </c>
      <c r="H40" s="16">
        <f t="shared" si="5"/>
        <v>0</v>
      </c>
      <c r="I40" s="16">
        <f t="shared" si="6"/>
        <v>0</v>
      </c>
      <c r="J40" s="16">
        <f t="shared" si="7"/>
        <v>0</v>
      </c>
      <c r="K40" s="16">
        <f t="shared" si="8"/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f t="shared" si="9"/>
        <v>0</v>
      </c>
      <c r="AP40" s="16">
        <f t="shared" si="10"/>
        <v>0</v>
      </c>
      <c r="AQ40" s="16">
        <f t="shared" si="11"/>
        <v>0</v>
      </c>
      <c r="AR40" s="16">
        <f t="shared" si="12"/>
        <v>0</v>
      </c>
      <c r="AS40" s="16">
        <f t="shared" si="13"/>
        <v>0</v>
      </c>
      <c r="AT40" s="16">
        <f t="shared" si="14"/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f t="shared" si="15"/>
        <v>0</v>
      </c>
      <c r="BZ40" s="16">
        <v>0</v>
      </c>
      <c r="CA40" s="1"/>
    </row>
    <row r="41" spans="1:79" ht="25.5">
      <c r="A41" s="35" t="s">
        <v>146</v>
      </c>
      <c r="B41" s="14" t="s">
        <v>142</v>
      </c>
      <c r="C41" s="15"/>
      <c r="D41" s="33">
        <v>0</v>
      </c>
      <c r="E41" s="16">
        <v>0</v>
      </c>
      <c r="F41" s="16">
        <f t="shared" si="3"/>
        <v>0</v>
      </c>
      <c r="G41" s="16">
        <f t="shared" si="4"/>
        <v>0</v>
      </c>
      <c r="H41" s="16">
        <f t="shared" si="5"/>
        <v>0</v>
      </c>
      <c r="I41" s="16">
        <f t="shared" si="6"/>
        <v>0</v>
      </c>
      <c r="J41" s="16">
        <f t="shared" si="7"/>
        <v>0</v>
      </c>
      <c r="K41" s="16">
        <f t="shared" si="8"/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f t="shared" si="9"/>
        <v>0</v>
      </c>
      <c r="AP41" s="16">
        <f t="shared" si="10"/>
        <v>0</v>
      </c>
      <c r="AQ41" s="16">
        <f t="shared" si="11"/>
        <v>0</v>
      </c>
      <c r="AR41" s="16">
        <f t="shared" si="12"/>
        <v>0</v>
      </c>
      <c r="AS41" s="16">
        <f t="shared" si="13"/>
        <v>0</v>
      </c>
      <c r="AT41" s="16">
        <f t="shared" si="14"/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f t="shared" si="15"/>
        <v>0</v>
      </c>
      <c r="BZ41" s="16">
        <v>0</v>
      </c>
      <c r="CA41" s="1"/>
    </row>
    <row r="42" spans="1:79" ht="63.75">
      <c r="A42" s="35" t="s">
        <v>146</v>
      </c>
      <c r="B42" s="14" t="s">
        <v>143</v>
      </c>
      <c r="C42" s="15"/>
      <c r="D42" s="33">
        <v>0</v>
      </c>
      <c r="E42" s="16">
        <v>0</v>
      </c>
      <c r="F42" s="16">
        <f t="shared" si="3"/>
        <v>0</v>
      </c>
      <c r="G42" s="16">
        <f t="shared" si="4"/>
        <v>0</v>
      </c>
      <c r="H42" s="16">
        <f t="shared" si="5"/>
        <v>0</v>
      </c>
      <c r="I42" s="16">
        <f t="shared" si="6"/>
        <v>0</v>
      </c>
      <c r="J42" s="16">
        <f t="shared" si="7"/>
        <v>0</v>
      </c>
      <c r="K42" s="16">
        <f t="shared" si="8"/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f t="shared" si="9"/>
        <v>0</v>
      </c>
      <c r="AP42" s="16">
        <f t="shared" si="10"/>
        <v>0</v>
      </c>
      <c r="AQ42" s="16">
        <f t="shared" si="11"/>
        <v>0</v>
      </c>
      <c r="AR42" s="16">
        <f t="shared" si="12"/>
        <v>0</v>
      </c>
      <c r="AS42" s="16">
        <f t="shared" si="13"/>
        <v>0</v>
      </c>
      <c r="AT42" s="16">
        <f t="shared" si="14"/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f t="shared" si="15"/>
        <v>0</v>
      </c>
      <c r="BZ42" s="16">
        <v>0</v>
      </c>
      <c r="CA42" s="1"/>
    </row>
    <row r="43" spans="1:79" ht="63.75">
      <c r="A43" s="35" t="s">
        <v>146</v>
      </c>
      <c r="B43" s="14" t="s">
        <v>144</v>
      </c>
      <c r="C43" s="15"/>
      <c r="D43" s="33">
        <v>0</v>
      </c>
      <c r="E43" s="16">
        <v>0</v>
      </c>
      <c r="F43" s="16">
        <f t="shared" si="3"/>
        <v>0</v>
      </c>
      <c r="G43" s="16">
        <f t="shared" si="4"/>
        <v>0</v>
      </c>
      <c r="H43" s="16">
        <f t="shared" si="5"/>
        <v>0</v>
      </c>
      <c r="I43" s="16">
        <f t="shared" si="6"/>
        <v>0</v>
      </c>
      <c r="J43" s="16">
        <f t="shared" si="7"/>
        <v>0</v>
      </c>
      <c r="K43" s="16">
        <f t="shared" si="8"/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f t="shared" si="9"/>
        <v>0</v>
      </c>
      <c r="AP43" s="16">
        <f t="shared" si="10"/>
        <v>0</v>
      </c>
      <c r="AQ43" s="16">
        <f t="shared" si="11"/>
        <v>0</v>
      </c>
      <c r="AR43" s="16">
        <f t="shared" si="12"/>
        <v>0</v>
      </c>
      <c r="AS43" s="16">
        <f t="shared" si="13"/>
        <v>0</v>
      </c>
      <c r="AT43" s="16">
        <f t="shared" si="14"/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f t="shared" si="15"/>
        <v>0</v>
      </c>
      <c r="BZ43" s="16">
        <v>0</v>
      </c>
      <c r="CA43" s="1"/>
    </row>
    <row r="44" spans="1:79" ht="12.75">
      <c r="A44" s="35" t="s">
        <v>146</v>
      </c>
      <c r="B44" s="18" t="s">
        <v>147</v>
      </c>
      <c r="C44" s="15"/>
      <c r="D44" s="33">
        <v>0</v>
      </c>
      <c r="E44" s="16">
        <v>0</v>
      </c>
      <c r="F44" s="16">
        <f t="shared" si="3"/>
        <v>0</v>
      </c>
      <c r="G44" s="16">
        <f t="shared" si="4"/>
        <v>0</v>
      </c>
      <c r="H44" s="16">
        <f t="shared" si="5"/>
        <v>0</v>
      </c>
      <c r="I44" s="16">
        <f t="shared" si="6"/>
        <v>0</v>
      </c>
      <c r="J44" s="16">
        <f t="shared" si="7"/>
        <v>0</v>
      </c>
      <c r="K44" s="16">
        <f t="shared" si="8"/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f t="shared" si="9"/>
        <v>0</v>
      </c>
      <c r="AP44" s="16">
        <f t="shared" si="10"/>
        <v>0</v>
      </c>
      <c r="AQ44" s="16">
        <f t="shared" si="11"/>
        <v>0</v>
      </c>
      <c r="AR44" s="16">
        <f t="shared" si="12"/>
        <v>0</v>
      </c>
      <c r="AS44" s="16">
        <f t="shared" si="13"/>
        <v>0</v>
      </c>
      <c r="AT44" s="16">
        <f t="shared" si="14"/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f t="shared" si="15"/>
        <v>0</v>
      </c>
      <c r="BZ44" s="16">
        <v>0</v>
      </c>
      <c r="CA44" s="1"/>
    </row>
    <row r="45" spans="1:79" ht="63.75">
      <c r="A45" s="35" t="s">
        <v>146</v>
      </c>
      <c r="B45" s="14" t="s">
        <v>148</v>
      </c>
      <c r="C45" s="15"/>
      <c r="D45" s="33">
        <v>0</v>
      </c>
      <c r="E45" s="16">
        <v>0</v>
      </c>
      <c r="F45" s="16">
        <f t="shared" si="3"/>
        <v>0</v>
      </c>
      <c r="G45" s="16">
        <f t="shared" si="4"/>
        <v>0</v>
      </c>
      <c r="H45" s="16">
        <f t="shared" si="5"/>
        <v>0</v>
      </c>
      <c r="I45" s="16">
        <f t="shared" si="6"/>
        <v>0</v>
      </c>
      <c r="J45" s="16">
        <f t="shared" si="7"/>
        <v>0</v>
      </c>
      <c r="K45" s="16">
        <f t="shared" si="8"/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f t="shared" si="9"/>
        <v>0</v>
      </c>
      <c r="AP45" s="16">
        <f t="shared" si="10"/>
        <v>0</v>
      </c>
      <c r="AQ45" s="16">
        <f t="shared" si="11"/>
        <v>0</v>
      </c>
      <c r="AR45" s="16">
        <f t="shared" si="12"/>
        <v>0</v>
      </c>
      <c r="AS45" s="16">
        <f t="shared" si="13"/>
        <v>0</v>
      </c>
      <c r="AT45" s="16">
        <f t="shared" si="14"/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f t="shared" si="15"/>
        <v>0</v>
      </c>
      <c r="BZ45" s="16">
        <v>0</v>
      </c>
      <c r="CA45" s="1"/>
    </row>
    <row r="46" spans="1:79" ht="51">
      <c r="A46" s="35" t="s">
        <v>149</v>
      </c>
      <c r="B46" s="14" t="s">
        <v>150</v>
      </c>
      <c r="C46" s="15"/>
      <c r="D46" s="33">
        <v>0</v>
      </c>
      <c r="E46" s="16">
        <v>0</v>
      </c>
      <c r="F46" s="16">
        <f t="shared" si="3"/>
        <v>0</v>
      </c>
      <c r="G46" s="16">
        <f t="shared" si="4"/>
        <v>0</v>
      </c>
      <c r="H46" s="16">
        <f t="shared" si="5"/>
        <v>0</v>
      </c>
      <c r="I46" s="16">
        <f t="shared" si="6"/>
        <v>0</v>
      </c>
      <c r="J46" s="16">
        <f t="shared" si="7"/>
        <v>0</v>
      </c>
      <c r="K46" s="16">
        <f t="shared" si="8"/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f t="shared" si="9"/>
        <v>0</v>
      </c>
      <c r="AP46" s="16">
        <f t="shared" si="10"/>
        <v>0</v>
      </c>
      <c r="AQ46" s="16">
        <f t="shared" si="11"/>
        <v>0</v>
      </c>
      <c r="AR46" s="16">
        <f t="shared" si="12"/>
        <v>0</v>
      </c>
      <c r="AS46" s="16">
        <f t="shared" si="13"/>
        <v>0</v>
      </c>
      <c r="AT46" s="16">
        <f t="shared" si="14"/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f t="shared" si="15"/>
        <v>0</v>
      </c>
      <c r="BZ46" s="16">
        <v>0</v>
      </c>
      <c r="CA46" s="1"/>
    </row>
    <row r="47" spans="1:79" ht="51">
      <c r="A47" s="35" t="s">
        <v>151</v>
      </c>
      <c r="B47" s="14" t="s">
        <v>152</v>
      </c>
      <c r="C47" s="15"/>
      <c r="D47" s="33">
        <v>0</v>
      </c>
      <c r="E47" s="16">
        <v>0</v>
      </c>
      <c r="F47" s="16">
        <f t="shared" si="3"/>
        <v>0</v>
      </c>
      <c r="G47" s="16">
        <f t="shared" si="4"/>
        <v>0</v>
      </c>
      <c r="H47" s="16">
        <f t="shared" si="5"/>
        <v>0</v>
      </c>
      <c r="I47" s="16">
        <f t="shared" si="6"/>
        <v>0</v>
      </c>
      <c r="J47" s="16">
        <f t="shared" si="7"/>
        <v>0</v>
      </c>
      <c r="K47" s="16">
        <f t="shared" si="8"/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f t="shared" si="9"/>
        <v>0</v>
      </c>
      <c r="AP47" s="16">
        <f t="shared" si="10"/>
        <v>0</v>
      </c>
      <c r="AQ47" s="16">
        <f t="shared" si="11"/>
        <v>0</v>
      </c>
      <c r="AR47" s="16">
        <f t="shared" si="12"/>
        <v>0</v>
      </c>
      <c r="AS47" s="16">
        <f t="shared" si="13"/>
        <v>0</v>
      </c>
      <c r="AT47" s="16">
        <f t="shared" si="14"/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f t="shared" si="15"/>
        <v>0</v>
      </c>
      <c r="BZ47" s="16">
        <v>0</v>
      </c>
      <c r="CA47" s="1"/>
    </row>
    <row r="48" spans="1:79" ht="51">
      <c r="A48" s="35" t="s">
        <v>153</v>
      </c>
      <c r="B48" s="14" t="s">
        <v>154</v>
      </c>
      <c r="C48" s="15"/>
      <c r="D48" s="33">
        <v>0</v>
      </c>
      <c r="E48" s="16">
        <v>0</v>
      </c>
      <c r="F48" s="16">
        <f t="shared" si="3"/>
        <v>0</v>
      </c>
      <c r="G48" s="16">
        <f t="shared" si="4"/>
        <v>0</v>
      </c>
      <c r="H48" s="16">
        <f t="shared" si="5"/>
        <v>0</v>
      </c>
      <c r="I48" s="16">
        <f t="shared" si="6"/>
        <v>0</v>
      </c>
      <c r="J48" s="16">
        <f t="shared" si="7"/>
        <v>0</v>
      </c>
      <c r="K48" s="16">
        <f t="shared" si="8"/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f t="shared" si="9"/>
        <v>0</v>
      </c>
      <c r="AP48" s="16">
        <f t="shared" si="10"/>
        <v>0</v>
      </c>
      <c r="AQ48" s="16">
        <f t="shared" si="11"/>
        <v>0</v>
      </c>
      <c r="AR48" s="16">
        <f t="shared" si="12"/>
        <v>0</v>
      </c>
      <c r="AS48" s="16">
        <f t="shared" si="13"/>
        <v>0</v>
      </c>
      <c r="AT48" s="16">
        <f t="shared" si="14"/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6">
        <f t="shared" si="15"/>
        <v>0</v>
      </c>
      <c r="BZ48" s="16">
        <v>0</v>
      </c>
      <c r="CA48" s="1"/>
    </row>
    <row r="49" spans="1:79" ht="41.25" customHeight="1">
      <c r="A49" s="34" t="s">
        <v>155</v>
      </c>
      <c r="B49" s="14" t="s">
        <v>156</v>
      </c>
      <c r="C49" s="15" t="s">
        <v>109</v>
      </c>
      <c r="D49" s="33">
        <v>198.3828992778282</v>
      </c>
      <c r="E49" s="16">
        <v>0</v>
      </c>
      <c r="F49" s="16">
        <f t="shared" si="3"/>
        <v>108.62821543978103</v>
      </c>
      <c r="G49" s="16">
        <f t="shared" si="4"/>
        <v>15.120000000000001</v>
      </c>
      <c r="H49" s="16">
        <f t="shared" si="5"/>
        <v>0</v>
      </c>
      <c r="I49" s="16">
        <f t="shared" si="6"/>
        <v>36.532</v>
      </c>
      <c r="J49" s="16">
        <f t="shared" si="7"/>
        <v>0</v>
      </c>
      <c r="K49" s="16">
        <f t="shared" si="8"/>
        <v>138</v>
      </c>
      <c r="L49" s="16">
        <v>0</v>
      </c>
      <c r="M49" s="16">
        <v>41.81134382828266</v>
      </c>
      <c r="N49" s="16">
        <v>9.72</v>
      </c>
      <c r="O49" s="16">
        <v>0</v>
      </c>
      <c r="P49" s="16">
        <v>11.776</v>
      </c>
      <c r="Q49" s="16">
        <v>0</v>
      </c>
      <c r="R49" s="16">
        <v>54</v>
      </c>
      <c r="S49" s="16">
        <v>0</v>
      </c>
      <c r="T49" s="16">
        <v>66.81687161149837</v>
      </c>
      <c r="U49" s="16">
        <v>5.4</v>
      </c>
      <c r="V49" s="16">
        <f aca="true" t="shared" si="20" ref="V49:AG49">V50+V110+V202+V261</f>
        <v>0</v>
      </c>
      <c r="W49" s="16">
        <v>24.755999999999993</v>
      </c>
      <c r="X49" s="16">
        <f t="shared" si="20"/>
        <v>0</v>
      </c>
      <c r="Y49" s="16">
        <v>84</v>
      </c>
      <c r="Z49" s="16">
        <f t="shared" si="20"/>
        <v>0</v>
      </c>
      <c r="AA49" s="16">
        <f t="shared" si="20"/>
        <v>0</v>
      </c>
      <c r="AB49" s="16">
        <f t="shared" si="20"/>
        <v>0</v>
      </c>
      <c r="AC49" s="16">
        <f t="shared" si="20"/>
        <v>0</v>
      </c>
      <c r="AD49" s="16">
        <f t="shared" si="20"/>
        <v>0</v>
      </c>
      <c r="AE49" s="16">
        <f t="shared" si="20"/>
        <v>0</v>
      </c>
      <c r="AF49" s="16">
        <f t="shared" si="20"/>
        <v>0</v>
      </c>
      <c r="AG49" s="16">
        <f t="shared" si="20"/>
        <v>0</v>
      </c>
      <c r="AH49" s="16">
        <v>0</v>
      </c>
      <c r="AI49" s="16">
        <f>AI50+AI110+AI202+AI261</f>
        <v>0</v>
      </c>
      <c r="AJ49" s="16">
        <f>AJ50+AJ110+AJ202+AJ261</f>
        <v>0</v>
      </c>
      <c r="AK49" s="16">
        <f>AK50+AK110+AK202+AK261</f>
        <v>0</v>
      </c>
      <c r="AL49" s="16">
        <f>AL50+AL110+AL202+AL261</f>
        <v>0</v>
      </c>
      <c r="AM49" s="16">
        <f>AM50+AM110+AM202+AM261</f>
        <v>0</v>
      </c>
      <c r="AN49" s="16">
        <v>0</v>
      </c>
      <c r="AO49" s="16">
        <f t="shared" si="9"/>
        <v>81.60689832</v>
      </c>
      <c r="AP49" s="16">
        <f t="shared" si="10"/>
        <v>7.853</v>
      </c>
      <c r="AQ49" s="16">
        <f t="shared" si="11"/>
        <v>0</v>
      </c>
      <c r="AR49" s="16">
        <f t="shared" si="12"/>
        <v>30.49</v>
      </c>
      <c r="AS49" s="16">
        <f t="shared" si="13"/>
        <v>0</v>
      </c>
      <c r="AT49" s="16">
        <f t="shared" si="14"/>
        <v>156</v>
      </c>
      <c r="AU49" s="16">
        <v>0</v>
      </c>
      <c r="AV49" s="16">
        <v>41.30587175999999</v>
      </c>
      <c r="AW49" s="16">
        <v>4.28</v>
      </c>
      <c r="AX49" s="16">
        <v>0</v>
      </c>
      <c r="AY49" s="16">
        <v>11.800000000000004</v>
      </c>
      <c r="AZ49" s="16">
        <v>0</v>
      </c>
      <c r="BA49" s="16">
        <v>120</v>
      </c>
      <c r="BB49" s="16">
        <v>0</v>
      </c>
      <c r="BC49" s="16">
        <v>40.301026560000004</v>
      </c>
      <c r="BD49" s="16">
        <v>3.573</v>
      </c>
      <c r="BE49" s="16">
        <v>0</v>
      </c>
      <c r="BF49" s="16">
        <v>18.689999999999994</v>
      </c>
      <c r="BG49" s="16">
        <v>0</v>
      </c>
      <c r="BH49" s="16">
        <v>36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X49" s="16">
        <v>0</v>
      </c>
      <c r="BY49" s="16">
        <f t="shared" si="15"/>
        <v>-27.02131711978103</v>
      </c>
      <c r="BZ49" s="16">
        <f>BY49/F49*100</f>
        <v>-24.875044674521536</v>
      </c>
      <c r="CA49" s="1"/>
    </row>
    <row r="50" spans="1:79" ht="41.25" customHeight="1">
      <c r="A50" s="34" t="s">
        <v>157</v>
      </c>
      <c r="B50" s="14" t="s">
        <v>158</v>
      </c>
      <c r="C50" s="15" t="s">
        <v>109</v>
      </c>
      <c r="D50" s="33">
        <v>46.682481373155206</v>
      </c>
      <c r="E50" s="16">
        <v>0</v>
      </c>
      <c r="F50" s="16">
        <f t="shared" si="3"/>
        <v>32.88513481744512</v>
      </c>
      <c r="G50" s="16">
        <f t="shared" si="4"/>
        <v>15.120000000000001</v>
      </c>
      <c r="H50" s="16">
        <f t="shared" si="5"/>
        <v>0</v>
      </c>
      <c r="I50" s="16">
        <f t="shared" si="6"/>
        <v>0</v>
      </c>
      <c r="J50" s="16">
        <f t="shared" si="7"/>
        <v>0</v>
      </c>
      <c r="K50" s="16">
        <f t="shared" si="8"/>
        <v>84</v>
      </c>
      <c r="L50" s="16">
        <v>0</v>
      </c>
      <c r="M50" s="16">
        <v>11.77227633729331</v>
      </c>
      <c r="N50" s="16">
        <v>9.72</v>
      </c>
      <c r="O50" s="16">
        <v>0</v>
      </c>
      <c r="P50" s="16">
        <v>0</v>
      </c>
      <c r="Q50" s="16">
        <v>0</v>
      </c>
      <c r="R50" s="16">
        <v>39</v>
      </c>
      <c r="S50" s="16">
        <v>0</v>
      </c>
      <c r="T50" s="16">
        <v>21.112858480151807</v>
      </c>
      <c r="U50" s="16">
        <v>5.4</v>
      </c>
      <c r="V50" s="16">
        <f aca="true" t="shared" si="21" ref="V50:AG50">V51+V57</f>
        <v>0</v>
      </c>
      <c r="W50" s="16">
        <v>0</v>
      </c>
      <c r="X50" s="16">
        <f t="shared" si="21"/>
        <v>0</v>
      </c>
      <c r="Y50" s="16">
        <v>45</v>
      </c>
      <c r="Z50" s="16">
        <f t="shared" si="21"/>
        <v>0</v>
      </c>
      <c r="AA50" s="16">
        <f t="shared" si="21"/>
        <v>0</v>
      </c>
      <c r="AB50" s="16">
        <f t="shared" si="21"/>
        <v>0</v>
      </c>
      <c r="AC50" s="16">
        <f t="shared" si="21"/>
        <v>0</v>
      </c>
      <c r="AD50" s="16">
        <f t="shared" si="21"/>
        <v>0</v>
      </c>
      <c r="AE50" s="16">
        <f t="shared" si="21"/>
        <v>0</v>
      </c>
      <c r="AF50" s="16">
        <f t="shared" si="21"/>
        <v>0</v>
      </c>
      <c r="AG50" s="16">
        <f t="shared" si="21"/>
        <v>0</v>
      </c>
      <c r="AH50" s="16">
        <v>0</v>
      </c>
      <c r="AI50" s="16">
        <f>AI51+AI57</f>
        <v>0</v>
      </c>
      <c r="AJ50" s="16">
        <f>AJ51+AJ57</f>
        <v>0</v>
      </c>
      <c r="AK50" s="16">
        <f>AK51+AK57</f>
        <v>0</v>
      </c>
      <c r="AL50" s="16">
        <f>AL51+AL57</f>
        <v>0</v>
      </c>
      <c r="AM50" s="16">
        <f>AM51+AM57</f>
        <v>0</v>
      </c>
      <c r="AN50" s="16">
        <v>0</v>
      </c>
      <c r="AO50" s="16">
        <f t="shared" si="9"/>
        <v>21.702457779999996</v>
      </c>
      <c r="AP50" s="16">
        <f t="shared" si="10"/>
        <v>7.853</v>
      </c>
      <c r="AQ50" s="16">
        <f t="shared" si="11"/>
        <v>0</v>
      </c>
      <c r="AR50" s="16">
        <f t="shared" si="12"/>
        <v>0</v>
      </c>
      <c r="AS50" s="16">
        <f t="shared" si="13"/>
        <v>0</v>
      </c>
      <c r="AT50" s="16">
        <f t="shared" si="14"/>
        <v>109</v>
      </c>
      <c r="AU50" s="16">
        <v>0</v>
      </c>
      <c r="AV50" s="16">
        <v>11.924370439999997</v>
      </c>
      <c r="AW50" s="16">
        <v>4.28</v>
      </c>
      <c r="AX50" s="16">
        <v>0</v>
      </c>
      <c r="AY50" s="16">
        <v>0</v>
      </c>
      <c r="AZ50" s="16">
        <v>0</v>
      </c>
      <c r="BA50" s="16">
        <v>75</v>
      </c>
      <c r="BB50" s="16">
        <v>0</v>
      </c>
      <c r="BC50" s="16">
        <v>9.778087339999999</v>
      </c>
      <c r="BD50" s="16">
        <v>3.573</v>
      </c>
      <c r="BE50" s="16">
        <v>0</v>
      </c>
      <c r="BF50" s="16">
        <v>0</v>
      </c>
      <c r="BG50" s="16">
        <v>0</v>
      </c>
      <c r="BH50" s="16">
        <v>34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f t="shared" si="15"/>
        <v>-11.182677037445124</v>
      </c>
      <c r="BZ50" s="16">
        <f>BY50/F50*100</f>
        <v>-34.00526438320352</v>
      </c>
      <c r="CA50" s="1"/>
    </row>
    <row r="51" spans="1:79" ht="41.25" customHeight="1">
      <c r="A51" s="34" t="s">
        <v>159</v>
      </c>
      <c r="B51" s="14" t="s">
        <v>160</v>
      </c>
      <c r="C51" s="15" t="s">
        <v>109</v>
      </c>
      <c r="D51" s="33">
        <v>21.68819814230925</v>
      </c>
      <c r="E51" s="16">
        <v>0</v>
      </c>
      <c r="F51" s="16">
        <f t="shared" si="3"/>
        <v>11.18554576659917</v>
      </c>
      <c r="G51" s="16">
        <f t="shared" si="4"/>
        <v>1.77</v>
      </c>
      <c r="H51" s="16">
        <f t="shared" si="5"/>
        <v>0</v>
      </c>
      <c r="I51" s="16">
        <f t="shared" si="6"/>
        <v>0</v>
      </c>
      <c r="J51" s="16">
        <f t="shared" si="7"/>
        <v>0</v>
      </c>
      <c r="K51" s="16">
        <f t="shared" si="8"/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11.18554576659917</v>
      </c>
      <c r="U51" s="16">
        <v>1.77</v>
      </c>
      <c r="V51" s="16">
        <f aca="true" t="shared" si="22" ref="V51:AM51">V52</f>
        <v>0</v>
      </c>
      <c r="W51" s="16">
        <v>0</v>
      </c>
      <c r="X51" s="16">
        <f t="shared" si="22"/>
        <v>0</v>
      </c>
      <c r="Y51" s="16">
        <v>0</v>
      </c>
      <c r="Z51" s="16">
        <f t="shared" si="22"/>
        <v>0</v>
      </c>
      <c r="AA51" s="16">
        <f t="shared" si="22"/>
        <v>0</v>
      </c>
      <c r="AB51" s="16">
        <f t="shared" si="22"/>
        <v>0</v>
      </c>
      <c r="AC51" s="16">
        <f t="shared" si="22"/>
        <v>0</v>
      </c>
      <c r="AD51" s="16">
        <f t="shared" si="22"/>
        <v>0</v>
      </c>
      <c r="AE51" s="16">
        <f t="shared" si="22"/>
        <v>0</v>
      </c>
      <c r="AF51" s="16">
        <f t="shared" si="22"/>
        <v>0</v>
      </c>
      <c r="AG51" s="16">
        <f t="shared" si="22"/>
        <v>0</v>
      </c>
      <c r="AH51" s="16">
        <v>0</v>
      </c>
      <c r="AI51" s="16">
        <f t="shared" si="22"/>
        <v>0</v>
      </c>
      <c r="AJ51" s="16">
        <f t="shared" si="22"/>
        <v>0</v>
      </c>
      <c r="AK51" s="16">
        <f t="shared" si="22"/>
        <v>0</v>
      </c>
      <c r="AL51" s="16">
        <f t="shared" si="22"/>
        <v>0</v>
      </c>
      <c r="AM51" s="16">
        <f t="shared" si="22"/>
        <v>0</v>
      </c>
      <c r="AN51" s="16">
        <v>0</v>
      </c>
      <c r="AO51" s="16">
        <f t="shared" si="9"/>
        <v>3.09684213</v>
      </c>
      <c r="AP51" s="16">
        <f t="shared" si="10"/>
        <v>0.473</v>
      </c>
      <c r="AQ51" s="16">
        <f t="shared" si="11"/>
        <v>0</v>
      </c>
      <c r="AR51" s="16">
        <f t="shared" si="12"/>
        <v>0</v>
      </c>
      <c r="AS51" s="16">
        <f t="shared" si="13"/>
        <v>0</v>
      </c>
      <c r="AT51" s="16">
        <f t="shared" si="14"/>
        <v>0</v>
      </c>
      <c r="AU51" s="16">
        <v>0</v>
      </c>
      <c r="AV51" s="16">
        <v>0.019804159999999998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3.07703797</v>
      </c>
      <c r="BD51" s="16">
        <v>0.473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6">
        <v>0</v>
      </c>
      <c r="BX51" s="16">
        <v>0</v>
      </c>
      <c r="BY51" s="16">
        <f t="shared" si="15"/>
        <v>-8.088703636599169</v>
      </c>
      <c r="BZ51" s="16">
        <v>0</v>
      </c>
      <c r="CA51" s="1"/>
    </row>
    <row r="52" spans="1:79" ht="41.25" customHeight="1">
      <c r="A52" s="34" t="s">
        <v>159</v>
      </c>
      <c r="B52" s="17" t="s">
        <v>161</v>
      </c>
      <c r="C52" s="15" t="s">
        <v>235</v>
      </c>
      <c r="D52" s="33">
        <v>21.68819814230925</v>
      </c>
      <c r="E52" s="16">
        <v>0</v>
      </c>
      <c r="F52" s="16">
        <f t="shared" si="3"/>
        <v>11.18554576659917</v>
      </c>
      <c r="G52" s="16">
        <f t="shared" si="4"/>
        <v>1.77</v>
      </c>
      <c r="H52" s="16">
        <f t="shared" si="5"/>
        <v>0</v>
      </c>
      <c r="I52" s="16">
        <f t="shared" si="6"/>
        <v>0</v>
      </c>
      <c r="J52" s="16">
        <f t="shared" si="7"/>
        <v>0</v>
      </c>
      <c r="K52" s="16">
        <f t="shared" si="8"/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11.18554576659917</v>
      </c>
      <c r="U52" s="16">
        <v>1.77</v>
      </c>
      <c r="V52" s="16">
        <f aca="true" t="shared" si="23" ref="V52:AG52">SUM(V54:V56)</f>
        <v>0</v>
      </c>
      <c r="W52" s="16">
        <v>0</v>
      </c>
      <c r="X52" s="16">
        <f t="shared" si="23"/>
        <v>0</v>
      </c>
      <c r="Y52" s="16">
        <v>0</v>
      </c>
      <c r="Z52" s="16">
        <f t="shared" si="23"/>
        <v>0</v>
      </c>
      <c r="AA52" s="16">
        <f t="shared" si="23"/>
        <v>0</v>
      </c>
      <c r="AB52" s="16">
        <f t="shared" si="23"/>
        <v>0</v>
      </c>
      <c r="AC52" s="16">
        <f t="shared" si="23"/>
        <v>0</v>
      </c>
      <c r="AD52" s="16">
        <f t="shared" si="23"/>
        <v>0</v>
      </c>
      <c r="AE52" s="16">
        <f t="shared" si="23"/>
        <v>0</v>
      </c>
      <c r="AF52" s="16">
        <f t="shared" si="23"/>
        <v>0</v>
      </c>
      <c r="AG52" s="16">
        <f t="shared" si="23"/>
        <v>0</v>
      </c>
      <c r="AH52" s="16">
        <v>0</v>
      </c>
      <c r="AI52" s="16">
        <f>SUM(AI54:AI56)</f>
        <v>0</v>
      </c>
      <c r="AJ52" s="16">
        <f>SUM(AJ54:AJ56)</f>
        <v>0</v>
      </c>
      <c r="AK52" s="16">
        <f>SUM(AK54:AK56)</f>
        <v>0</v>
      </c>
      <c r="AL52" s="16">
        <f>SUM(AL54:AL56)</f>
        <v>0</v>
      </c>
      <c r="AM52" s="16">
        <f>SUM(AM54:AM56)</f>
        <v>0</v>
      </c>
      <c r="AN52" s="16">
        <v>0</v>
      </c>
      <c r="AO52" s="16">
        <f t="shared" si="9"/>
        <v>3.09684213</v>
      </c>
      <c r="AP52" s="16">
        <f t="shared" si="10"/>
        <v>0.473</v>
      </c>
      <c r="AQ52" s="16">
        <f t="shared" si="11"/>
        <v>0</v>
      </c>
      <c r="AR52" s="16">
        <f t="shared" si="12"/>
        <v>0</v>
      </c>
      <c r="AS52" s="16">
        <f t="shared" si="13"/>
        <v>0</v>
      </c>
      <c r="AT52" s="16">
        <f t="shared" si="14"/>
        <v>0</v>
      </c>
      <c r="AU52" s="16">
        <v>0</v>
      </c>
      <c r="AV52" s="16">
        <v>0.019804159999999998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3.07703797</v>
      </c>
      <c r="BD52" s="16">
        <v>0.473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>
        <v>0</v>
      </c>
      <c r="BY52" s="16">
        <f t="shared" si="15"/>
        <v>-8.088703636599169</v>
      </c>
      <c r="BZ52" s="16">
        <v>0</v>
      </c>
      <c r="CA52" s="1"/>
    </row>
    <row r="53" spans="1:79" ht="13.5">
      <c r="A53" s="35"/>
      <c r="B53" s="19" t="s">
        <v>229</v>
      </c>
      <c r="C53" s="15"/>
      <c r="D53" s="33">
        <v>0</v>
      </c>
      <c r="E53" s="16">
        <v>0</v>
      </c>
      <c r="F53" s="16">
        <f t="shared" si="3"/>
        <v>0</v>
      </c>
      <c r="G53" s="16">
        <f t="shared" si="4"/>
        <v>0</v>
      </c>
      <c r="H53" s="16">
        <f t="shared" si="5"/>
        <v>0</v>
      </c>
      <c r="I53" s="16">
        <f t="shared" si="6"/>
        <v>0</v>
      </c>
      <c r="J53" s="16">
        <f t="shared" si="7"/>
        <v>0</v>
      </c>
      <c r="K53" s="16">
        <f t="shared" si="8"/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f t="shared" si="9"/>
        <v>0</v>
      </c>
      <c r="AP53" s="16">
        <f t="shared" si="10"/>
        <v>0</v>
      </c>
      <c r="AQ53" s="16">
        <f t="shared" si="11"/>
        <v>0</v>
      </c>
      <c r="AR53" s="16">
        <f t="shared" si="12"/>
        <v>0</v>
      </c>
      <c r="AS53" s="16">
        <f t="shared" si="13"/>
        <v>0</v>
      </c>
      <c r="AT53" s="16">
        <f t="shared" si="14"/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  <c r="BX53" s="16">
        <v>0</v>
      </c>
      <c r="BY53" s="16">
        <f t="shared" si="15"/>
        <v>0</v>
      </c>
      <c r="BZ53" s="16">
        <v>0</v>
      </c>
      <c r="CA53" s="1"/>
    </row>
    <row r="54" spans="1:79" ht="38.25">
      <c r="A54" s="35"/>
      <c r="B54" s="20" t="s">
        <v>236</v>
      </c>
      <c r="C54" s="15" t="s">
        <v>237</v>
      </c>
      <c r="D54" s="33">
        <v>5.169045045390849</v>
      </c>
      <c r="E54" s="16">
        <v>0</v>
      </c>
      <c r="F54" s="16">
        <f t="shared" si="3"/>
        <v>5.169045045390849</v>
      </c>
      <c r="G54" s="16">
        <f t="shared" si="4"/>
        <v>0.8</v>
      </c>
      <c r="H54" s="16">
        <f t="shared" si="5"/>
        <v>0</v>
      </c>
      <c r="I54" s="16">
        <f t="shared" si="6"/>
        <v>0</v>
      </c>
      <c r="J54" s="16">
        <f t="shared" si="7"/>
        <v>0</v>
      </c>
      <c r="K54" s="16">
        <f t="shared" si="8"/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5.169045045390849</v>
      </c>
      <c r="U54" s="16">
        <v>0.8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f t="shared" si="9"/>
        <v>0</v>
      </c>
      <c r="AP54" s="16">
        <f t="shared" si="10"/>
        <v>0</v>
      </c>
      <c r="AQ54" s="16">
        <f t="shared" si="11"/>
        <v>0</v>
      </c>
      <c r="AR54" s="16">
        <f t="shared" si="12"/>
        <v>0</v>
      </c>
      <c r="AS54" s="16">
        <f t="shared" si="13"/>
        <v>0</v>
      </c>
      <c r="AT54" s="16">
        <f t="shared" si="14"/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0</v>
      </c>
      <c r="BX54" s="16">
        <v>0</v>
      </c>
      <c r="BY54" s="16">
        <f t="shared" si="15"/>
        <v>-5.169045045390849</v>
      </c>
      <c r="BZ54" s="16">
        <v>0</v>
      </c>
      <c r="CA54" s="1" t="s">
        <v>534</v>
      </c>
    </row>
    <row r="55" spans="1:79" ht="13.5">
      <c r="A55" s="35"/>
      <c r="B55" s="19" t="s">
        <v>222</v>
      </c>
      <c r="C55" s="15"/>
      <c r="D55" s="33">
        <v>0</v>
      </c>
      <c r="E55" s="16">
        <v>0</v>
      </c>
      <c r="F55" s="16">
        <f t="shared" si="3"/>
        <v>0</v>
      </c>
      <c r="G55" s="16">
        <f t="shared" si="4"/>
        <v>0</v>
      </c>
      <c r="H55" s="16">
        <f t="shared" si="5"/>
        <v>0</v>
      </c>
      <c r="I55" s="16">
        <f t="shared" si="6"/>
        <v>0</v>
      </c>
      <c r="J55" s="16">
        <f t="shared" si="7"/>
        <v>0</v>
      </c>
      <c r="K55" s="16">
        <f t="shared" si="8"/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f t="shared" si="9"/>
        <v>0</v>
      </c>
      <c r="AP55" s="16">
        <f t="shared" si="10"/>
        <v>0</v>
      </c>
      <c r="AQ55" s="16">
        <f t="shared" si="11"/>
        <v>0</v>
      </c>
      <c r="AR55" s="16">
        <f t="shared" si="12"/>
        <v>0</v>
      </c>
      <c r="AS55" s="16">
        <f t="shared" si="13"/>
        <v>0</v>
      </c>
      <c r="AT55" s="16">
        <f t="shared" si="14"/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f t="shared" si="15"/>
        <v>0</v>
      </c>
      <c r="BZ55" s="16">
        <v>0</v>
      </c>
      <c r="CA55" s="1"/>
    </row>
    <row r="56" spans="1:79" ht="38.25">
      <c r="A56" s="35"/>
      <c r="B56" s="20" t="s">
        <v>238</v>
      </c>
      <c r="C56" s="15" t="s">
        <v>237</v>
      </c>
      <c r="D56" s="33">
        <v>1.8574215768660483</v>
      </c>
      <c r="E56" s="16">
        <v>0</v>
      </c>
      <c r="F56" s="16">
        <f t="shared" si="3"/>
        <v>1.8574215768660483</v>
      </c>
      <c r="G56" s="16">
        <f t="shared" si="4"/>
        <v>0.25</v>
      </c>
      <c r="H56" s="16">
        <f t="shared" si="5"/>
        <v>0</v>
      </c>
      <c r="I56" s="16">
        <f t="shared" si="6"/>
        <v>0</v>
      </c>
      <c r="J56" s="16">
        <f t="shared" si="7"/>
        <v>0</v>
      </c>
      <c r="K56" s="16">
        <f t="shared" si="8"/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1.8574215768660483</v>
      </c>
      <c r="U56" s="16">
        <v>0.25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f t="shared" si="9"/>
        <v>1.64288101</v>
      </c>
      <c r="AP56" s="16">
        <f t="shared" si="10"/>
        <v>0.25</v>
      </c>
      <c r="AQ56" s="16">
        <f t="shared" si="11"/>
        <v>0</v>
      </c>
      <c r="AR56" s="16">
        <f t="shared" si="12"/>
        <v>0</v>
      </c>
      <c r="AS56" s="16">
        <f t="shared" si="13"/>
        <v>0</v>
      </c>
      <c r="AT56" s="16">
        <f t="shared" si="14"/>
        <v>0</v>
      </c>
      <c r="AU56" s="16">
        <v>0</v>
      </c>
      <c r="AV56" s="16">
        <v>0.00295104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1.63992997</v>
      </c>
      <c r="BD56" s="16">
        <v>0.25</v>
      </c>
      <c r="BE56" s="16"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f t="shared" si="15"/>
        <v>-0.21454056686604828</v>
      </c>
      <c r="BZ56" s="16">
        <v>0</v>
      </c>
      <c r="CA56" s="2" t="s">
        <v>535</v>
      </c>
    </row>
    <row r="57" spans="1:79" s="22" customFormat="1" ht="13.5">
      <c r="A57" s="35"/>
      <c r="B57" s="19" t="s">
        <v>223</v>
      </c>
      <c r="C57" s="15"/>
      <c r="D57" s="33">
        <v>0</v>
      </c>
      <c r="E57" s="21">
        <v>0</v>
      </c>
      <c r="F57" s="16">
        <f t="shared" si="3"/>
        <v>0</v>
      </c>
      <c r="G57" s="16">
        <f t="shared" si="4"/>
        <v>0</v>
      </c>
      <c r="H57" s="16">
        <f t="shared" si="5"/>
        <v>0</v>
      </c>
      <c r="I57" s="16">
        <f t="shared" si="6"/>
        <v>0</v>
      </c>
      <c r="J57" s="16">
        <f t="shared" si="7"/>
        <v>0</v>
      </c>
      <c r="K57" s="16">
        <f t="shared" si="8"/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f aca="true" t="shared" si="24" ref="V57:AG57">V58+V71+V90+V103+V106</f>
        <v>0</v>
      </c>
      <c r="W57" s="21">
        <v>0</v>
      </c>
      <c r="X57" s="21">
        <f t="shared" si="24"/>
        <v>0</v>
      </c>
      <c r="Y57" s="21">
        <v>0</v>
      </c>
      <c r="Z57" s="21">
        <f t="shared" si="24"/>
        <v>0</v>
      </c>
      <c r="AA57" s="21">
        <f t="shared" si="24"/>
        <v>0</v>
      </c>
      <c r="AB57" s="21">
        <f t="shared" si="24"/>
        <v>0</v>
      </c>
      <c r="AC57" s="21">
        <f t="shared" si="24"/>
        <v>0</v>
      </c>
      <c r="AD57" s="21">
        <f t="shared" si="24"/>
        <v>0</v>
      </c>
      <c r="AE57" s="21">
        <f t="shared" si="24"/>
        <v>0</v>
      </c>
      <c r="AF57" s="21">
        <f t="shared" si="24"/>
        <v>0</v>
      </c>
      <c r="AG57" s="21">
        <f t="shared" si="24"/>
        <v>0</v>
      </c>
      <c r="AH57" s="21">
        <v>0</v>
      </c>
      <c r="AI57" s="21">
        <f>AI58+AI71+AI90+AI103+AI106</f>
        <v>0</v>
      </c>
      <c r="AJ57" s="21">
        <f>AJ58+AJ71+AJ90+AJ103+AJ106</f>
        <v>0</v>
      </c>
      <c r="AK57" s="21">
        <f>AK58+AK71+AK90+AK103+AK106</f>
        <v>0</v>
      </c>
      <c r="AL57" s="21">
        <f>AL58+AL71+AL90+AL103+AL106</f>
        <v>0</v>
      </c>
      <c r="AM57" s="21">
        <f>AM58+AM71+AM90+AM103+AM106</f>
        <v>0</v>
      </c>
      <c r="AN57" s="21">
        <v>0</v>
      </c>
      <c r="AO57" s="16">
        <f t="shared" si="9"/>
        <v>0</v>
      </c>
      <c r="AP57" s="16">
        <f t="shared" si="10"/>
        <v>0</v>
      </c>
      <c r="AQ57" s="16">
        <f t="shared" si="11"/>
        <v>0</v>
      </c>
      <c r="AR57" s="16">
        <f t="shared" si="12"/>
        <v>0</v>
      </c>
      <c r="AS57" s="16">
        <f t="shared" si="13"/>
        <v>0</v>
      </c>
      <c r="AT57" s="16">
        <f t="shared" si="14"/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v>0</v>
      </c>
      <c r="BL57" s="21">
        <v>0</v>
      </c>
      <c r="BM57" s="21">
        <v>0</v>
      </c>
      <c r="BN57" s="21">
        <v>0</v>
      </c>
      <c r="BO57" s="21">
        <v>0</v>
      </c>
      <c r="BP57" s="21">
        <v>0</v>
      </c>
      <c r="BQ57" s="21">
        <v>0</v>
      </c>
      <c r="BR57" s="21">
        <v>0</v>
      </c>
      <c r="BS57" s="21">
        <v>0</v>
      </c>
      <c r="BT57" s="21">
        <v>0</v>
      </c>
      <c r="BU57" s="21">
        <v>0</v>
      </c>
      <c r="BV57" s="21">
        <v>0</v>
      </c>
      <c r="BW57" s="21">
        <v>0</v>
      </c>
      <c r="BX57" s="21">
        <v>0</v>
      </c>
      <c r="BY57" s="16">
        <f t="shared" si="15"/>
        <v>0</v>
      </c>
      <c r="BZ57" s="16">
        <v>0</v>
      </c>
      <c r="CA57" s="1"/>
    </row>
    <row r="58" spans="1:79" s="22" customFormat="1" ht="38.25">
      <c r="A58" s="35"/>
      <c r="B58" s="20" t="s">
        <v>239</v>
      </c>
      <c r="C58" s="15" t="s">
        <v>237</v>
      </c>
      <c r="D58" s="33">
        <v>1.8574215768660483</v>
      </c>
      <c r="E58" s="21">
        <v>0</v>
      </c>
      <c r="F58" s="16">
        <f t="shared" si="3"/>
        <v>0</v>
      </c>
      <c r="G58" s="16">
        <f t="shared" si="4"/>
        <v>0</v>
      </c>
      <c r="H58" s="16">
        <f t="shared" si="5"/>
        <v>0</v>
      </c>
      <c r="I58" s="16">
        <f t="shared" si="6"/>
        <v>0</v>
      </c>
      <c r="J58" s="16">
        <f t="shared" si="7"/>
        <v>0</v>
      </c>
      <c r="K58" s="16">
        <f t="shared" si="8"/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f aca="true" t="shared" si="25" ref="V58:AM58">SUM(V60:V67)</f>
        <v>0</v>
      </c>
      <c r="W58" s="21">
        <v>0</v>
      </c>
      <c r="X58" s="21">
        <f t="shared" si="25"/>
        <v>0</v>
      </c>
      <c r="Y58" s="21">
        <v>0</v>
      </c>
      <c r="Z58" s="21">
        <f t="shared" si="25"/>
        <v>0</v>
      </c>
      <c r="AA58" s="21">
        <f t="shared" si="25"/>
        <v>0</v>
      </c>
      <c r="AB58" s="21">
        <f t="shared" si="25"/>
        <v>0</v>
      </c>
      <c r="AC58" s="21">
        <f t="shared" si="25"/>
        <v>0</v>
      </c>
      <c r="AD58" s="21">
        <f t="shared" si="25"/>
        <v>0</v>
      </c>
      <c r="AE58" s="21">
        <f t="shared" si="25"/>
        <v>0</v>
      </c>
      <c r="AF58" s="21">
        <f t="shared" si="25"/>
        <v>0</v>
      </c>
      <c r="AG58" s="21">
        <f t="shared" si="25"/>
        <v>0</v>
      </c>
      <c r="AH58" s="21">
        <v>0</v>
      </c>
      <c r="AI58" s="21">
        <f t="shared" si="25"/>
        <v>0</v>
      </c>
      <c r="AJ58" s="21">
        <f t="shared" si="25"/>
        <v>0</v>
      </c>
      <c r="AK58" s="21">
        <f t="shared" si="25"/>
        <v>0</v>
      </c>
      <c r="AL58" s="21">
        <f t="shared" si="25"/>
        <v>0</v>
      </c>
      <c r="AM58" s="21">
        <f t="shared" si="25"/>
        <v>0</v>
      </c>
      <c r="AN58" s="21">
        <v>0</v>
      </c>
      <c r="AO58" s="16">
        <f t="shared" si="9"/>
        <v>0.008</v>
      </c>
      <c r="AP58" s="16">
        <f t="shared" si="10"/>
        <v>0</v>
      </c>
      <c r="AQ58" s="16">
        <f t="shared" si="11"/>
        <v>0</v>
      </c>
      <c r="AR58" s="16">
        <f t="shared" si="12"/>
        <v>0</v>
      </c>
      <c r="AS58" s="16">
        <f t="shared" si="13"/>
        <v>0</v>
      </c>
      <c r="AT58" s="16">
        <f t="shared" si="14"/>
        <v>0</v>
      </c>
      <c r="AU58" s="21">
        <v>0</v>
      </c>
      <c r="AV58" s="21">
        <v>0.008</v>
      </c>
      <c r="AW58" s="21">
        <v>0</v>
      </c>
      <c r="AX58" s="21">
        <v>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0</v>
      </c>
      <c r="BM58" s="21">
        <v>0</v>
      </c>
      <c r="BN58" s="21">
        <v>0</v>
      </c>
      <c r="BO58" s="21">
        <v>0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0</v>
      </c>
      <c r="BY58" s="16">
        <f t="shared" si="15"/>
        <v>0.008</v>
      </c>
      <c r="BZ58" s="16">
        <v>0</v>
      </c>
      <c r="CA58" s="1" t="s">
        <v>533</v>
      </c>
    </row>
    <row r="59" spans="1:79" ht="13.5">
      <c r="A59" s="35"/>
      <c r="B59" s="19" t="s">
        <v>166</v>
      </c>
      <c r="C59" s="15"/>
      <c r="D59" s="33">
        <v>0</v>
      </c>
      <c r="E59" s="16">
        <v>0</v>
      </c>
      <c r="F59" s="16">
        <f t="shared" si="3"/>
        <v>0</v>
      </c>
      <c r="G59" s="16">
        <f t="shared" si="4"/>
        <v>0</v>
      </c>
      <c r="H59" s="16">
        <f t="shared" si="5"/>
        <v>0</v>
      </c>
      <c r="I59" s="16">
        <f t="shared" si="6"/>
        <v>0</v>
      </c>
      <c r="J59" s="16">
        <f t="shared" si="7"/>
        <v>0</v>
      </c>
      <c r="K59" s="16">
        <f t="shared" si="8"/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f t="shared" si="9"/>
        <v>0</v>
      </c>
      <c r="AP59" s="16">
        <f t="shared" si="10"/>
        <v>0</v>
      </c>
      <c r="AQ59" s="16">
        <f t="shared" si="11"/>
        <v>0</v>
      </c>
      <c r="AR59" s="16">
        <f t="shared" si="12"/>
        <v>0</v>
      </c>
      <c r="AS59" s="16">
        <f t="shared" si="13"/>
        <v>0</v>
      </c>
      <c r="AT59" s="16">
        <f t="shared" si="14"/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0</v>
      </c>
      <c r="BW59" s="16">
        <v>0</v>
      </c>
      <c r="BX59" s="16">
        <v>0</v>
      </c>
      <c r="BY59" s="16">
        <f t="shared" si="15"/>
        <v>0</v>
      </c>
      <c r="BZ59" s="16">
        <v>0</v>
      </c>
      <c r="CA59" s="1"/>
    </row>
    <row r="60" spans="1:79" ht="38.25">
      <c r="A60" s="35"/>
      <c r="B60" s="20" t="s">
        <v>240</v>
      </c>
      <c r="C60" s="15" t="s">
        <v>237</v>
      </c>
      <c r="D60" s="33">
        <v>1.6233399993991684</v>
      </c>
      <c r="E60" s="16">
        <v>0</v>
      </c>
      <c r="F60" s="16">
        <f t="shared" si="3"/>
        <v>0</v>
      </c>
      <c r="G60" s="16">
        <f t="shared" si="4"/>
        <v>0</v>
      </c>
      <c r="H60" s="16">
        <f t="shared" si="5"/>
        <v>0</v>
      </c>
      <c r="I60" s="16">
        <f t="shared" si="6"/>
        <v>0</v>
      </c>
      <c r="J60" s="16">
        <f t="shared" si="7"/>
        <v>0</v>
      </c>
      <c r="K60" s="16">
        <f t="shared" si="8"/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f t="shared" si="9"/>
        <v>0</v>
      </c>
      <c r="AP60" s="16">
        <f t="shared" si="10"/>
        <v>0</v>
      </c>
      <c r="AQ60" s="16">
        <f t="shared" si="11"/>
        <v>0</v>
      </c>
      <c r="AR60" s="16">
        <f t="shared" si="12"/>
        <v>0</v>
      </c>
      <c r="AS60" s="16">
        <f t="shared" si="13"/>
        <v>0</v>
      </c>
      <c r="AT60" s="16">
        <f t="shared" si="14"/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16">
        <v>0</v>
      </c>
      <c r="BR60" s="16">
        <v>0</v>
      </c>
      <c r="BS60" s="16">
        <v>0</v>
      </c>
      <c r="BT60" s="16">
        <v>0</v>
      </c>
      <c r="BU60" s="16">
        <v>0</v>
      </c>
      <c r="BV60" s="16">
        <v>0</v>
      </c>
      <c r="BW60" s="16">
        <v>0</v>
      </c>
      <c r="BX60" s="16">
        <v>0</v>
      </c>
      <c r="BY60" s="16">
        <f t="shared" si="15"/>
        <v>0</v>
      </c>
      <c r="BZ60" s="16">
        <v>0</v>
      </c>
      <c r="CA60" s="1" t="s">
        <v>544</v>
      </c>
    </row>
    <row r="61" spans="1:79" ht="13.5">
      <c r="A61" s="35"/>
      <c r="B61" s="19" t="s">
        <v>221</v>
      </c>
      <c r="C61" s="15"/>
      <c r="D61" s="33">
        <v>0</v>
      </c>
      <c r="E61" s="16">
        <v>0</v>
      </c>
      <c r="F61" s="16">
        <f t="shared" si="3"/>
        <v>0</v>
      </c>
      <c r="G61" s="16">
        <f t="shared" si="4"/>
        <v>0</v>
      </c>
      <c r="H61" s="16">
        <f t="shared" si="5"/>
        <v>0</v>
      </c>
      <c r="I61" s="16">
        <f t="shared" si="6"/>
        <v>0</v>
      </c>
      <c r="J61" s="16">
        <f t="shared" si="7"/>
        <v>0</v>
      </c>
      <c r="K61" s="16">
        <f t="shared" si="8"/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f t="shared" si="9"/>
        <v>0</v>
      </c>
      <c r="AP61" s="16">
        <f t="shared" si="10"/>
        <v>0</v>
      </c>
      <c r="AQ61" s="16">
        <f t="shared" si="11"/>
        <v>0</v>
      </c>
      <c r="AR61" s="16">
        <f t="shared" si="12"/>
        <v>0</v>
      </c>
      <c r="AS61" s="16">
        <f t="shared" si="13"/>
        <v>0</v>
      </c>
      <c r="AT61" s="16">
        <f t="shared" si="14"/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16"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v>0</v>
      </c>
      <c r="BL61" s="16">
        <v>0</v>
      </c>
      <c r="BM61" s="16">
        <v>0</v>
      </c>
      <c r="BN61" s="16">
        <v>0</v>
      </c>
      <c r="BO61" s="16">
        <v>0</v>
      </c>
      <c r="BP61" s="16">
        <v>0</v>
      </c>
      <c r="BQ61" s="16">
        <v>0</v>
      </c>
      <c r="BR61" s="16">
        <v>0</v>
      </c>
      <c r="BS61" s="16">
        <v>0</v>
      </c>
      <c r="BT61" s="16">
        <v>0</v>
      </c>
      <c r="BU61" s="16">
        <v>0</v>
      </c>
      <c r="BV61" s="16">
        <v>0</v>
      </c>
      <c r="BW61" s="16">
        <v>0</v>
      </c>
      <c r="BX61" s="16">
        <v>0</v>
      </c>
      <c r="BY61" s="16">
        <f t="shared" si="15"/>
        <v>0</v>
      </c>
      <c r="BZ61" s="16">
        <v>0</v>
      </c>
      <c r="CA61" s="1"/>
    </row>
    <row r="62" spans="1:79" ht="38.25">
      <c r="A62" s="35"/>
      <c r="B62" s="20" t="s">
        <v>241</v>
      </c>
      <c r="C62" s="15" t="s">
        <v>237</v>
      </c>
      <c r="D62" s="33">
        <v>1.8574215768660483</v>
      </c>
      <c r="E62" s="16">
        <v>0</v>
      </c>
      <c r="F62" s="16">
        <f t="shared" si="3"/>
        <v>0</v>
      </c>
      <c r="G62" s="16">
        <f t="shared" si="4"/>
        <v>0</v>
      </c>
      <c r="H62" s="16">
        <f t="shared" si="5"/>
        <v>0</v>
      </c>
      <c r="I62" s="16">
        <f t="shared" si="6"/>
        <v>0</v>
      </c>
      <c r="J62" s="16">
        <f t="shared" si="7"/>
        <v>0</v>
      </c>
      <c r="K62" s="16">
        <f t="shared" si="8"/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f t="shared" si="9"/>
        <v>0.00295104</v>
      </c>
      <c r="AP62" s="16">
        <f t="shared" si="10"/>
        <v>0</v>
      </c>
      <c r="AQ62" s="16">
        <f t="shared" si="11"/>
        <v>0</v>
      </c>
      <c r="AR62" s="16">
        <f t="shared" si="12"/>
        <v>0</v>
      </c>
      <c r="AS62" s="16">
        <f t="shared" si="13"/>
        <v>0</v>
      </c>
      <c r="AT62" s="16">
        <f t="shared" si="14"/>
        <v>0</v>
      </c>
      <c r="AU62" s="16">
        <v>0</v>
      </c>
      <c r="AV62" s="16">
        <v>0.00295104</v>
      </c>
      <c r="AW62" s="16">
        <v>0</v>
      </c>
      <c r="AX62" s="16">
        <v>0</v>
      </c>
      <c r="AY62" s="16">
        <v>0</v>
      </c>
      <c r="AZ62" s="16">
        <v>0</v>
      </c>
      <c r="BA62" s="16">
        <v>0</v>
      </c>
      <c r="BB62" s="16">
        <v>0</v>
      </c>
      <c r="BC62" s="16">
        <v>0</v>
      </c>
      <c r="BD62" s="16">
        <v>0</v>
      </c>
      <c r="BE62" s="16">
        <v>0</v>
      </c>
      <c r="BF62" s="16">
        <v>0</v>
      </c>
      <c r="BG62" s="16">
        <v>0</v>
      </c>
      <c r="BH62" s="16">
        <v>0</v>
      </c>
      <c r="BI62" s="16">
        <v>0</v>
      </c>
      <c r="BJ62" s="16">
        <v>0</v>
      </c>
      <c r="BK62" s="16">
        <v>0</v>
      </c>
      <c r="BL62" s="16">
        <v>0</v>
      </c>
      <c r="BM62" s="16">
        <v>0</v>
      </c>
      <c r="BN62" s="16">
        <v>0</v>
      </c>
      <c r="BO62" s="16">
        <v>0</v>
      </c>
      <c r="BP62" s="16">
        <v>0</v>
      </c>
      <c r="BQ62" s="16">
        <v>0</v>
      </c>
      <c r="BR62" s="16">
        <v>0</v>
      </c>
      <c r="BS62" s="16">
        <v>0</v>
      </c>
      <c r="BT62" s="16">
        <v>0</v>
      </c>
      <c r="BU62" s="16">
        <v>0</v>
      </c>
      <c r="BV62" s="16">
        <v>0</v>
      </c>
      <c r="BW62" s="16">
        <v>0</v>
      </c>
      <c r="BX62" s="16">
        <v>0</v>
      </c>
      <c r="BY62" s="16">
        <f t="shared" si="15"/>
        <v>0.00295104</v>
      </c>
      <c r="BZ62" s="16">
        <v>0</v>
      </c>
      <c r="CA62" s="1" t="s">
        <v>533</v>
      </c>
    </row>
    <row r="63" spans="1:79" ht="13.5">
      <c r="A63" s="35"/>
      <c r="B63" s="19" t="s">
        <v>167</v>
      </c>
      <c r="C63" s="15"/>
      <c r="D63" s="33">
        <v>0</v>
      </c>
      <c r="E63" s="16">
        <v>0</v>
      </c>
      <c r="F63" s="16">
        <f t="shared" si="3"/>
        <v>0</v>
      </c>
      <c r="G63" s="16">
        <f t="shared" si="4"/>
        <v>0</v>
      </c>
      <c r="H63" s="16">
        <f t="shared" si="5"/>
        <v>0</v>
      </c>
      <c r="I63" s="16">
        <f t="shared" si="6"/>
        <v>0</v>
      </c>
      <c r="J63" s="16">
        <f t="shared" si="7"/>
        <v>0</v>
      </c>
      <c r="K63" s="16">
        <f t="shared" si="8"/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f t="shared" si="9"/>
        <v>0</v>
      </c>
      <c r="AP63" s="16">
        <f t="shared" si="10"/>
        <v>0</v>
      </c>
      <c r="AQ63" s="16">
        <f t="shared" si="11"/>
        <v>0</v>
      </c>
      <c r="AR63" s="16">
        <f t="shared" si="12"/>
        <v>0</v>
      </c>
      <c r="AS63" s="16">
        <f t="shared" si="13"/>
        <v>0</v>
      </c>
      <c r="AT63" s="16">
        <f t="shared" si="14"/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0</v>
      </c>
      <c r="BH63" s="16">
        <v>0</v>
      </c>
      <c r="BI63" s="16">
        <v>0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16">
        <v>0</v>
      </c>
      <c r="BR63" s="16">
        <v>0</v>
      </c>
      <c r="BS63" s="16">
        <v>0</v>
      </c>
      <c r="BT63" s="16">
        <v>0</v>
      </c>
      <c r="BU63" s="16">
        <v>0</v>
      </c>
      <c r="BV63" s="16">
        <v>0</v>
      </c>
      <c r="BW63" s="16">
        <v>0</v>
      </c>
      <c r="BX63" s="16">
        <v>0</v>
      </c>
      <c r="BY63" s="16">
        <f t="shared" si="15"/>
        <v>0</v>
      </c>
      <c r="BZ63" s="16">
        <v>0</v>
      </c>
      <c r="CA63" s="1"/>
    </row>
    <row r="64" spans="1:79" ht="38.25">
      <c r="A64" s="35"/>
      <c r="B64" s="20" t="s">
        <v>242</v>
      </c>
      <c r="C64" s="15" t="s">
        <v>237</v>
      </c>
      <c r="D64" s="33">
        <v>1.6036655569543683</v>
      </c>
      <c r="E64" s="16">
        <v>0</v>
      </c>
      <c r="F64" s="16">
        <f t="shared" si="3"/>
        <v>0</v>
      </c>
      <c r="G64" s="16">
        <f t="shared" si="4"/>
        <v>0</v>
      </c>
      <c r="H64" s="16">
        <f t="shared" si="5"/>
        <v>0</v>
      </c>
      <c r="I64" s="16">
        <f t="shared" si="6"/>
        <v>0</v>
      </c>
      <c r="J64" s="16">
        <f t="shared" si="7"/>
        <v>0</v>
      </c>
      <c r="K64" s="16">
        <f t="shared" si="8"/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f t="shared" si="9"/>
        <v>0.81217116</v>
      </c>
      <c r="AP64" s="16">
        <f t="shared" si="10"/>
        <v>0.063</v>
      </c>
      <c r="AQ64" s="16">
        <f t="shared" si="11"/>
        <v>0</v>
      </c>
      <c r="AR64" s="16">
        <f t="shared" si="12"/>
        <v>0</v>
      </c>
      <c r="AS64" s="16">
        <f t="shared" si="13"/>
        <v>0</v>
      </c>
      <c r="AT64" s="16">
        <f t="shared" si="14"/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0.81217116</v>
      </c>
      <c r="BD64" s="16">
        <v>0.063</v>
      </c>
      <c r="BE64" s="16"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0</v>
      </c>
      <c r="BX64" s="16">
        <v>0</v>
      </c>
      <c r="BY64" s="16">
        <f t="shared" si="15"/>
        <v>0.81217116</v>
      </c>
      <c r="BZ64" s="16">
        <v>0</v>
      </c>
      <c r="CA64" s="1" t="s">
        <v>533</v>
      </c>
    </row>
    <row r="65" spans="1:79" ht="13.5">
      <c r="A65" s="35"/>
      <c r="B65" s="19" t="s">
        <v>178</v>
      </c>
      <c r="C65" s="15"/>
      <c r="D65" s="33">
        <v>0</v>
      </c>
      <c r="E65" s="16">
        <v>0</v>
      </c>
      <c r="F65" s="16">
        <f t="shared" si="3"/>
        <v>0</v>
      </c>
      <c r="G65" s="16">
        <f t="shared" si="4"/>
        <v>0</v>
      </c>
      <c r="H65" s="16">
        <f t="shared" si="5"/>
        <v>0</v>
      </c>
      <c r="I65" s="16">
        <f t="shared" si="6"/>
        <v>0</v>
      </c>
      <c r="J65" s="16">
        <f t="shared" si="7"/>
        <v>0</v>
      </c>
      <c r="K65" s="16">
        <f t="shared" si="8"/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f t="shared" si="9"/>
        <v>0</v>
      </c>
      <c r="AP65" s="16">
        <f t="shared" si="10"/>
        <v>0</v>
      </c>
      <c r="AQ65" s="16">
        <f t="shared" si="11"/>
        <v>0</v>
      </c>
      <c r="AR65" s="16">
        <f t="shared" si="12"/>
        <v>0</v>
      </c>
      <c r="AS65" s="16">
        <f t="shared" si="13"/>
        <v>0</v>
      </c>
      <c r="AT65" s="16">
        <f t="shared" si="14"/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16">
        <v>0</v>
      </c>
      <c r="BR65" s="16">
        <v>0</v>
      </c>
      <c r="BS65" s="16">
        <v>0</v>
      </c>
      <c r="BT65" s="16">
        <v>0</v>
      </c>
      <c r="BU65" s="16">
        <v>0</v>
      </c>
      <c r="BV65" s="16">
        <v>0</v>
      </c>
      <c r="BW65" s="16">
        <v>0</v>
      </c>
      <c r="BX65" s="16">
        <v>0</v>
      </c>
      <c r="BY65" s="16">
        <f t="shared" si="15"/>
        <v>0</v>
      </c>
      <c r="BZ65" s="16">
        <v>0</v>
      </c>
      <c r="CA65" s="1"/>
    </row>
    <row r="66" spans="1:79" ht="38.25">
      <c r="A66" s="35"/>
      <c r="B66" s="20" t="s">
        <v>243</v>
      </c>
      <c r="C66" s="15" t="s">
        <v>237</v>
      </c>
      <c r="D66" s="33">
        <v>1.7033820887584001</v>
      </c>
      <c r="E66" s="16">
        <v>0</v>
      </c>
      <c r="F66" s="16">
        <f t="shared" si="3"/>
        <v>0</v>
      </c>
      <c r="G66" s="16">
        <f t="shared" si="4"/>
        <v>0</v>
      </c>
      <c r="H66" s="16">
        <f t="shared" si="5"/>
        <v>0</v>
      </c>
      <c r="I66" s="16">
        <f t="shared" si="6"/>
        <v>0</v>
      </c>
      <c r="J66" s="16">
        <f t="shared" si="7"/>
        <v>0</v>
      </c>
      <c r="K66" s="16">
        <f t="shared" si="8"/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f t="shared" si="9"/>
        <v>0.00295104</v>
      </c>
      <c r="AP66" s="16">
        <f t="shared" si="10"/>
        <v>0</v>
      </c>
      <c r="AQ66" s="16">
        <f t="shared" si="11"/>
        <v>0</v>
      </c>
      <c r="AR66" s="16">
        <f t="shared" si="12"/>
        <v>0</v>
      </c>
      <c r="AS66" s="16">
        <f t="shared" si="13"/>
        <v>0</v>
      </c>
      <c r="AT66" s="16">
        <f t="shared" si="14"/>
        <v>0</v>
      </c>
      <c r="AU66" s="16">
        <v>0</v>
      </c>
      <c r="AV66" s="16">
        <v>0.00295104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16">
        <v>0</v>
      </c>
      <c r="BR66" s="16">
        <v>0</v>
      </c>
      <c r="BS66" s="16">
        <v>0</v>
      </c>
      <c r="BT66" s="16">
        <v>0</v>
      </c>
      <c r="BU66" s="16">
        <v>0</v>
      </c>
      <c r="BV66" s="16">
        <v>0</v>
      </c>
      <c r="BW66" s="16">
        <v>0</v>
      </c>
      <c r="BX66" s="16">
        <v>0</v>
      </c>
      <c r="BY66" s="16">
        <f t="shared" si="15"/>
        <v>0.00295104</v>
      </c>
      <c r="BZ66" s="16">
        <v>0</v>
      </c>
      <c r="CA66" s="1" t="s">
        <v>533</v>
      </c>
    </row>
    <row r="67" spans="1:79" ht="13.5">
      <c r="A67" s="35"/>
      <c r="B67" s="19" t="s">
        <v>224</v>
      </c>
      <c r="C67" s="15"/>
      <c r="D67" s="33">
        <v>0</v>
      </c>
      <c r="E67" s="16">
        <v>0</v>
      </c>
      <c r="F67" s="16">
        <f t="shared" si="3"/>
        <v>0</v>
      </c>
      <c r="G67" s="16">
        <f t="shared" si="4"/>
        <v>0</v>
      </c>
      <c r="H67" s="16">
        <f t="shared" si="5"/>
        <v>0</v>
      </c>
      <c r="I67" s="16">
        <f t="shared" si="6"/>
        <v>0</v>
      </c>
      <c r="J67" s="16">
        <f t="shared" si="7"/>
        <v>0</v>
      </c>
      <c r="K67" s="16">
        <f t="shared" si="8"/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f t="shared" si="9"/>
        <v>0</v>
      </c>
      <c r="AP67" s="16">
        <f t="shared" si="10"/>
        <v>0</v>
      </c>
      <c r="AQ67" s="16">
        <f t="shared" si="11"/>
        <v>0</v>
      </c>
      <c r="AR67" s="16">
        <f t="shared" si="12"/>
        <v>0</v>
      </c>
      <c r="AS67" s="16">
        <f t="shared" si="13"/>
        <v>0</v>
      </c>
      <c r="AT67" s="16">
        <f t="shared" si="14"/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0</v>
      </c>
      <c r="BX67" s="16">
        <v>0</v>
      </c>
      <c r="BY67" s="16">
        <f t="shared" si="15"/>
        <v>0</v>
      </c>
      <c r="BZ67" s="16">
        <v>0</v>
      </c>
      <c r="CA67" s="1"/>
    </row>
    <row r="68" spans="1:79" ht="38.25">
      <c r="A68" s="35"/>
      <c r="B68" s="20" t="s">
        <v>244</v>
      </c>
      <c r="C68" s="15" t="s">
        <v>237</v>
      </c>
      <c r="D68" s="33">
        <v>1.7033820887584001</v>
      </c>
      <c r="E68" s="16">
        <v>0</v>
      </c>
      <c r="F68" s="16">
        <f t="shared" si="3"/>
        <v>1.7033820887584001</v>
      </c>
      <c r="G68" s="16">
        <f t="shared" si="4"/>
        <v>0.16</v>
      </c>
      <c r="H68" s="16">
        <f t="shared" si="5"/>
        <v>0</v>
      </c>
      <c r="I68" s="16">
        <f t="shared" si="6"/>
        <v>0</v>
      </c>
      <c r="J68" s="16">
        <f t="shared" si="7"/>
        <v>0</v>
      </c>
      <c r="K68" s="16">
        <f t="shared" si="8"/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1.7033820887584001</v>
      </c>
      <c r="U68" s="16">
        <v>0.16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f t="shared" si="9"/>
        <v>0</v>
      </c>
      <c r="AP68" s="16">
        <f t="shared" si="10"/>
        <v>0</v>
      </c>
      <c r="AQ68" s="16">
        <f t="shared" si="11"/>
        <v>0</v>
      </c>
      <c r="AR68" s="16">
        <f t="shared" si="12"/>
        <v>0</v>
      </c>
      <c r="AS68" s="16">
        <f t="shared" si="13"/>
        <v>0</v>
      </c>
      <c r="AT68" s="16">
        <f t="shared" si="14"/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6">
        <v>0</v>
      </c>
      <c r="BO68" s="16">
        <v>0</v>
      </c>
      <c r="BP68" s="16">
        <v>0</v>
      </c>
      <c r="BQ68" s="16">
        <v>0</v>
      </c>
      <c r="BR68" s="16">
        <v>0</v>
      </c>
      <c r="BS68" s="16">
        <v>0</v>
      </c>
      <c r="BT68" s="16">
        <v>0</v>
      </c>
      <c r="BU68" s="16">
        <v>0</v>
      </c>
      <c r="BV68" s="16">
        <v>0</v>
      </c>
      <c r="BW68" s="16">
        <v>0</v>
      </c>
      <c r="BX68" s="16">
        <v>0</v>
      </c>
      <c r="BY68" s="16">
        <f t="shared" si="15"/>
        <v>-1.7033820887584001</v>
      </c>
      <c r="BZ68" s="16">
        <v>0</v>
      </c>
      <c r="CA68" s="1" t="s">
        <v>534</v>
      </c>
    </row>
    <row r="69" spans="1:79" ht="13.5">
      <c r="A69" s="35"/>
      <c r="B69" s="19" t="s">
        <v>168</v>
      </c>
      <c r="C69" s="15"/>
      <c r="D69" s="33">
        <v>0</v>
      </c>
      <c r="E69" s="16">
        <v>0</v>
      </c>
      <c r="F69" s="16">
        <f t="shared" si="3"/>
        <v>0</v>
      </c>
      <c r="G69" s="16">
        <f t="shared" si="4"/>
        <v>0</v>
      </c>
      <c r="H69" s="16">
        <f t="shared" si="5"/>
        <v>0</v>
      </c>
      <c r="I69" s="16">
        <f t="shared" si="6"/>
        <v>0</v>
      </c>
      <c r="J69" s="16">
        <f t="shared" si="7"/>
        <v>0</v>
      </c>
      <c r="K69" s="16">
        <f t="shared" si="8"/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f t="shared" si="9"/>
        <v>0</v>
      </c>
      <c r="AP69" s="16">
        <f t="shared" si="10"/>
        <v>0</v>
      </c>
      <c r="AQ69" s="16">
        <f t="shared" si="11"/>
        <v>0</v>
      </c>
      <c r="AR69" s="16">
        <f t="shared" si="12"/>
        <v>0</v>
      </c>
      <c r="AS69" s="16">
        <f t="shared" si="13"/>
        <v>0</v>
      </c>
      <c r="AT69" s="16">
        <f t="shared" si="14"/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v>0</v>
      </c>
      <c r="BL69" s="16">
        <v>0</v>
      </c>
      <c r="BM69" s="16">
        <v>0</v>
      </c>
      <c r="BN69" s="16">
        <v>0</v>
      </c>
      <c r="BO69" s="16">
        <v>0</v>
      </c>
      <c r="BP69" s="16">
        <v>0</v>
      </c>
      <c r="BQ69" s="16">
        <v>0</v>
      </c>
      <c r="BR69" s="16">
        <v>0</v>
      </c>
      <c r="BS69" s="16">
        <v>0</v>
      </c>
      <c r="BT69" s="16">
        <v>0</v>
      </c>
      <c r="BU69" s="16">
        <v>0</v>
      </c>
      <c r="BV69" s="16">
        <v>0</v>
      </c>
      <c r="BW69" s="16">
        <v>0</v>
      </c>
      <c r="BX69" s="16">
        <v>0</v>
      </c>
      <c r="BY69" s="16">
        <f t="shared" si="15"/>
        <v>0</v>
      </c>
      <c r="BZ69" s="16">
        <v>0</v>
      </c>
      <c r="CA69" s="1"/>
    </row>
    <row r="70" spans="1:79" ht="38.25">
      <c r="A70" s="35"/>
      <c r="B70" s="20" t="s">
        <v>245</v>
      </c>
      <c r="C70" s="15" t="s">
        <v>237</v>
      </c>
      <c r="D70" s="33">
        <v>1.8574215768660483</v>
      </c>
      <c r="E70" s="16">
        <v>0</v>
      </c>
      <c r="F70" s="16">
        <f t="shared" si="3"/>
        <v>0</v>
      </c>
      <c r="G70" s="16">
        <f t="shared" si="4"/>
        <v>0</v>
      </c>
      <c r="H70" s="16">
        <f t="shared" si="5"/>
        <v>0</v>
      </c>
      <c r="I70" s="16">
        <f t="shared" si="6"/>
        <v>0</v>
      </c>
      <c r="J70" s="16">
        <f t="shared" si="7"/>
        <v>0</v>
      </c>
      <c r="K70" s="16">
        <f t="shared" si="8"/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f t="shared" si="9"/>
        <v>0</v>
      </c>
      <c r="AP70" s="16">
        <f t="shared" si="10"/>
        <v>0</v>
      </c>
      <c r="AQ70" s="16">
        <f t="shared" si="11"/>
        <v>0</v>
      </c>
      <c r="AR70" s="16">
        <f t="shared" si="12"/>
        <v>0</v>
      </c>
      <c r="AS70" s="16">
        <f t="shared" si="13"/>
        <v>0</v>
      </c>
      <c r="AT70" s="16">
        <f t="shared" si="14"/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  <c r="BY70" s="16">
        <f t="shared" si="15"/>
        <v>0</v>
      </c>
      <c r="BZ70" s="16">
        <v>0</v>
      </c>
      <c r="CA70" s="1" t="s">
        <v>533</v>
      </c>
    </row>
    <row r="71" spans="1:79" s="22" customFormat="1" ht="38.25">
      <c r="A71" s="35"/>
      <c r="B71" s="20" t="s">
        <v>246</v>
      </c>
      <c r="C71" s="15" t="s">
        <v>237</v>
      </c>
      <c r="D71" s="33">
        <v>0.5412665673527041</v>
      </c>
      <c r="E71" s="21">
        <v>0</v>
      </c>
      <c r="F71" s="16">
        <f t="shared" si="3"/>
        <v>0.5412665673527041</v>
      </c>
      <c r="G71" s="16">
        <f t="shared" si="4"/>
        <v>0.16</v>
      </c>
      <c r="H71" s="16">
        <f t="shared" si="5"/>
        <v>0</v>
      </c>
      <c r="I71" s="16">
        <f t="shared" si="6"/>
        <v>0</v>
      </c>
      <c r="J71" s="16">
        <f t="shared" si="7"/>
        <v>0</v>
      </c>
      <c r="K71" s="16">
        <f t="shared" si="8"/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0.5412665673527041</v>
      </c>
      <c r="U71" s="21">
        <v>0.16</v>
      </c>
      <c r="V71" s="21">
        <f aca="true" t="shared" si="26" ref="V71:AG71">SUM(V73:V89)</f>
        <v>0</v>
      </c>
      <c r="W71" s="21">
        <v>0</v>
      </c>
      <c r="X71" s="21">
        <f t="shared" si="26"/>
        <v>0</v>
      </c>
      <c r="Y71" s="21">
        <v>0</v>
      </c>
      <c r="Z71" s="21">
        <f t="shared" si="26"/>
        <v>0</v>
      </c>
      <c r="AA71" s="21">
        <f t="shared" si="26"/>
        <v>0</v>
      </c>
      <c r="AB71" s="21">
        <f t="shared" si="26"/>
        <v>0</v>
      </c>
      <c r="AC71" s="21">
        <f t="shared" si="26"/>
        <v>0</v>
      </c>
      <c r="AD71" s="21">
        <f t="shared" si="26"/>
        <v>0</v>
      </c>
      <c r="AE71" s="21">
        <f t="shared" si="26"/>
        <v>0</v>
      </c>
      <c r="AF71" s="21">
        <f t="shared" si="26"/>
        <v>0</v>
      </c>
      <c r="AG71" s="21">
        <f t="shared" si="26"/>
        <v>0</v>
      </c>
      <c r="AH71" s="21">
        <v>0</v>
      </c>
      <c r="AI71" s="21">
        <f aca="true" t="shared" si="27" ref="AI71:AN71">SUM(AI73:AI89)</f>
        <v>0</v>
      </c>
      <c r="AJ71" s="21">
        <f t="shared" si="27"/>
        <v>0</v>
      </c>
      <c r="AK71" s="21">
        <f t="shared" si="27"/>
        <v>0</v>
      </c>
      <c r="AL71" s="21">
        <f t="shared" si="27"/>
        <v>0</v>
      </c>
      <c r="AM71" s="21">
        <f t="shared" si="27"/>
        <v>0</v>
      </c>
      <c r="AN71" s="21">
        <f t="shared" si="27"/>
        <v>0</v>
      </c>
      <c r="AO71" s="16">
        <f t="shared" si="9"/>
        <v>0.6249368399999999</v>
      </c>
      <c r="AP71" s="16">
        <f t="shared" si="10"/>
        <v>0.16</v>
      </c>
      <c r="AQ71" s="16">
        <f t="shared" si="11"/>
        <v>0</v>
      </c>
      <c r="AR71" s="16">
        <f t="shared" si="12"/>
        <v>0</v>
      </c>
      <c r="AS71" s="16">
        <f t="shared" si="13"/>
        <v>0</v>
      </c>
      <c r="AT71" s="16">
        <f t="shared" si="14"/>
        <v>0</v>
      </c>
      <c r="AU71" s="21">
        <v>0</v>
      </c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0.6249368399999999</v>
      </c>
      <c r="BD71" s="21">
        <v>0.16</v>
      </c>
      <c r="BE71" s="21">
        <v>0</v>
      </c>
      <c r="BF71" s="21">
        <v>0</v>
      </c>
      <c r="BG71" s="21">
        <v>0</v>
      </c>
      <c r="BH71" s="21">
        <v>0</v>
      </c>
      <c r="BI71" s="21">
        <v>0</v>
      </c>
      <c r="BJ71" s="21">
        <v>0</v>
      </c>
      <c r="BK71" s="21">
        <v>0</v>
      </c>
      <c r="BL71" s="21">
        <v>0</v>
      </c>
      <c r="BM71" s="21">
        <v>0</v>
      </c>
      <c r="BN71" s="21">
        <v>0</v>
      </c>
      <c r="BO71" s="21">
        <v>0</v>
      </c>
      <c r="BP71" s="21">
        <v>0</v>
      </c>
      <c r="BQ71" s="21">
        <v>0</v>
      </c>
      <c r="BR71" s="21">
        <v>0</v>
      </c>
      <c r="BS71" s="21">
        <v>0</v>
      </c>
      <c r="BT71" s="21">
        <v>0</v>
      </c>
      <c r="BU71" s="21">
        <v>0</v>
      </c>
      <c r="BV71" s="21">
        <v>0</v>
      </c>
      <c r="BW71" s="21">
        <v>0</v>
      </c>
      <c r="BX71" s="21">
        <v>0</v>
      </c>
      <c r="BY71" s="16">
        <f t="shared" si="15"/>
        <v>0.08367027264729587</v>
      </c>
      <c r="BZ71" s="16">
        <v>0</v>
      </c>
      <c r="CA71" s="2" t="s">
        <v>535</v>
      </c>
    </row>
    <row r="72" spans="1:79" ht="13.5">
      <c r="A72" s="35"/>
      <c r="B72" s="19" t="s">
        <v>225</v>
      </c>
      <c r="C72" s="15"/>
      <c r="D72" s="33">
        <v>0</v>
      </c>
      <c r="E72" s="16">
        <v>0</v>
      </c>
      <c r="F72" s="16">
        <f t="shared" si="3"/>
        <v>0</v>
      </c>
      <c r="G72" s="16">
        <f t="shared" si="4"/>
        <v>0</v>
      </c>
      <c r="H72" s="16">
        <f t="shared" si="5"/>
        <v>0</v>
      </c>
      <c r="I72" s="16">
        <f t="shared" si="6"/>
        <v>0</v>
      </c>
      <c r="J72" s="16">
        <f t="shared" si="7"/>
        <v>0</v>
      </c>
      <c r="K72" s="16">
        <f t="shared" si="8"/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f t="shared" si="9"/>
        <v>0</v>
      </c>
      <c r="AP72" s="16">
        <f t="shared" si="10"/>
        <v>0</v>
      </c>
      <c r="AQ72" s="16">
        <f t="shared" si="11"/>
        <v>0</v>
      </c>
      <c r="AR72" s="16">
        <f t="shared" si="12"/>
        <v>0</v>
      </c>
      <c r="AS72" s="16">
        <f t="shared" si="13"/>
        <v>0</v>
      </c>
      <c r="AT72" s="16">
        <f t="shared" si="14"/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0</v>
      </c>
      <c r="BY72" s="16">
        <f t="shared" si="15"/>
        <v>0</v>
      </c>
      <c r="BZ72" s="16">
        <v>0</v>
      </c>
      <c r="CA72" s="1"/>
    </row>
    <row r="73" spans="1:79" ht="38.25">
      <c r="A73" s="35"/>
      <c r="B73" s="20" t="s">
        <v>247</v>
      </c>
      <c r="C73" s="15" t="s">
        <v>237</v>
      </c>
      <c r="D73" s="33">
        <v>1.9144304882311685</v>
      </c>
      <c r="E73" s="16">
        <v>0</v>
      </c>
      <c r="F73" s="16">
        <f t="shared" si="3"/>
        <v>1.9144304882311685</v>
      </c>
      <c r="G73" s="16">
        <f t="shared" si="4"/>
        <v>0.4</v>
      </c>
      <c r="H73" s="16">
        <f t="shared" si="5"/>
        <v>0</v>
      </c>
      <c r="I73" s="16">
        <f t="shared" si="6"/>
        <v>0</v>
      </c>
      <c r="J73" s="16">
        <f t="shared" si="7"/>
        <v>0</v>
      </c>
      <c r="K73" s="16">
        <f t="shared" si="8"/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1.9144304882311685</v>
      </c>
      <c r="U73" s="16">
        <v>0.4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f t="shared" si="9"/>
        <v>0.00295104</v>
      </c>
      <c r="AP73" s="16">
        <f t="shared" si="10"/>
        <v>0</v>
      </c>
      <c r="AQ73" s="16">
        <f t="shared" si="11"/>
        <v>0</v>
      </c>
      <c r="AR73" s="16">
        <f t="shared" si="12"/>
        <v>0</v>
      </c>
      <c r="AS73" s="16">
        <f t="shared" si="13"/>
        <v>0</v>
      </c>
      <c r="AT73" s="16">
        <f t="shared" si="14"/>
        <v>0</v>
      </c>
      <c r="AU73" s="16">
        <v>0</v>
      </c>
      <c r="AV73" s="16">
        <v>0.00295104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f t="shared" si="15"/>
        <v>-1.9114794482311686</v>
      </c>
      <c r="BZ73" s="16">
        <v>0</v>
      </c>
      <c r="CA73" s="1" t="s">
        <v>534</v>
      </c>
    </row>
    <row r="74" spans="1:79" ht="38.25">
      <c r="A74" s="34" t="s">
        <v>162</v>
      </c>
      <c r="B74" s="14" t="s">
        <v>163</v>
      </c>
      <c r="C74" s="15" t="s">
        <v>109</v>
      </c>
      <c r="D74" s="33">
        <v>24.99428323084595</v>
      </c>
      <c r="E74" s="16">
        <v>0</v>
      </c>
      <c r="F74" s="16">
        <f t="shared" si="3"/>
        <v>21.69958905084595</v>
      </c>
      <c r="G74" s="16">
        <f t="shared" si="4"/>
        <v>13.350000000000001</v>
      </c>
      <c r="H74" s="16">
        <f t="shared" si="5"/>
        <v>0</v>
      </c>
      <c r="I74" s="16">
        <f t="shared" si="6"/>
        <v>0</v>
      </c>
      <c r="J74" s="16">
        <f t="shared" si="7"/>
        <v>0</v>
      </c>
      <c r="K74" s="16">
        <f t="shared" si="8"/>
        <v>84</v>
      </c>
      <c r="L74" s="16">
        <v>0</v>
      </c>
      <c r="M74" s="16">
        <v>11.77227633729331</v>
      </c>
      <c r="N74" s="16">
        <v>9.72</v>
      </c>
      <c r="O74" s="16">
        <v>0</v>
      </c>
      <c r="P74" s="16">
        <v>0</v>
      </c>
      <c r="Q74" s="16">
        <v>0</v>
      </c>
      <c r="R74" s="16">
        <v>39</v>
      </c>
      <c r="S74" s="16">
        <v>0</v>
      </c>
      <c r="T74" s="16">
        <v>9.92731271355264</v>
      </c>
      <c r="U74" s="16">
        <v>3.6300000000000003</v>
      </c>
      <c r="V74" s="16">
        <v>0</v>
      </c>
      <c r="W74" s="16">
        <v>0</v>
      </c>
      <c r="X74" s="16">
        <v>0</v>
      </c>
      <c r="Y74" s="16">
        <v>45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f t="shared" si="9"/>
        <v>18.605615649999997</v>
      </c>
      <c r="AP74" s="16">
        <f t="shared" si="10"/>
        <v>7.380000000000001</v>
      </c>
      <c r="AQ74" s="16">
        <f t="shared" si="11"/>
        <v>0</v>
      </c>
      <c r="AR74" s="16">
        <f t="shared" si="12"/>
        <v>0</v>
      </c>
      <c r="AS74" s="16">
        <f t="shared" si="13"/>
        <v>0</v>
      </c>
      <c r="AT74" s="16">
        <f t="shared" si="14"/>
        <v>109</v>
      </c>
      <c r="AU74" s="16">
        <v>0</v>
      </c>
      <c r="AV74" s="16">
        <v>11.904566279999997</v>
      </c>
      <c r="AW74" s="16">
        <v>4.28</v>
      </c>
      <c r="AX74" s="16">
        <v>0</v>
      </c>
      <c r="AY74" s="16">
        <v>0</v>
      </c>
      <c r="AZ74" s="16">
        <v>0</v>
      </c>
      <c r="BA74" s="16">
        <v>75</v>
      </c>
      <c r="BB74" s="16">
        <v>0</v>
      </c>
      <c r="BC74" s="16">
        <v>6.70104937</v>
      </c>
      <c r="BD74" s="16">
        <v>3.1</v>
      </c>
      <c r="BE74" s="16">
        <v>0</v>
      </c>
      <c r="BF74" s="16">
        <v>0</v>
      </c>
      <c r="BG74" s="16">
        <v>0</v>
      </c>
      <c r="BH74" s="16">
        <v>34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6">
        <v>0</v>
      </c>
      <c r="BU74" s="16">
        <v>0</v>
      </c>
      <c r="BV74" s="16">
        <v>0</v>
      </c>
      <c r="BW74" s="16">
        <v>0</v>
      </c>
      <c r="BX74" s="16">
        <v>0</v>
      </c>
      <c r="BY74" s="16">
        <f t="shared" si="15"/>
        <v>-3.093973400845954</v>
      </c>
      <c r="BZ74" s="16">
        <f>BY74/F74*100</f>
        <v>-14.258211957822015</v>
      </c>
      <c r="CA74" s="1"/>
    </row>
    <row r="75" spans="1:79" ht="25.5">
      <c r="A75" s="34" t="s">
        <v>162</v>
      </c>
      <c r="B75" s="23" t="s">
        <v>164</v>
      </c>
      <c r="C75" s="15" t="s">
        <v>248</v>
      </c>
      <c r="D75" s="33">
        <v>4.14156618</v>
      </c>
      <c r="E75" s="16">
        <v>0</v>
      </c>
      <c r="F75" s="16">
        <f t="shared" si="3"/>
        <v>4.14156618</v>
      </c>
      <c r="G75" s="16">
        <f t="shared" si="4"/>
        <v>0</v>
      </c>
      <c r="H75" s="16">
        <f t="shared" si="5"/>
        <v>0</v>
      </c>
      <c r="I75" s="16">
        <f t="shared" si="6"/>
        <v>0</v>
      </c>
      <c r="J75" s="16">
        <f t="shared" si="7"/>
        <v>0</v>
      </c>
      <c r="K75" s="16">
        <f t="shared" si="8"/>
        <v>17</v>
      </c>
      <c r="L75" s="16">
        <v>0</v>
      </c>
      <c r="M75" s="16">
        <v>0.9744861600000001</v>
      </c>
      <c r="N75" s="16">
        <v>0</v>
      </c>
      <c r="O75" s="16">
        <v>0</v>
      </c>
      <c r="P75" s="16">
        <v>0</v>
      </c>
      <c r="Q75" s="16">
        <v>0</v>
      </c>
      <c r="R75" s="16">
        <v>4</v>
      </c>
      <c r="S75" s="16">
        <v>0</v>
      </c>
      <c r="T75" s="16">
        <v>3.16708002</v>
      </c>
      <c r="U75" s="16">
        <v>0</v>
      </c>
      <c r="V75" s="16">
        <v>0</v>
      </c>
      <c r="W75" s="16">
        <v>0</v>
      </c>
      <c r="X75" s="16">
        <v>0</v>
      </c>
      <c r="Y75" s="16">
        <v>13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f t="shared" si="9"/>
        <v>3.9109947899999993</v>
      </c>
      <c r="AP75" s="16">
        <f t="shared" si="10"/>
        <v>0</v>
      </c>
      <c r="AQ75" s="16">
        <f t="shared" si="11"/>
        <v>0</v>
      </c>
      <c r="AR75" s="16">
        <f t="shared" si="12"/>
        <v>0</v>
      </c>
      <c r="AS75" s="16">
        <f t="shared" si="13"/>
        <v>0</v>
      </c>
      <c r="AT75" s="16">
        <f t="shared" si="14"/>
        <v>17</v>
      </c>
      <c r="AU75" s="16">
        <v>0</v>
      </c>
      <c r="AV75" s="16">
        <v>3.9109947899999993</v>
      </c>
      <c r="AW75" s="16">
        <v>0</v>
      </c>
      <c r="AX75" s="16">
        <v>0</v>
      </c>
      <c r="AY75" s="16">
        <v>0</v>
      </c>
      <c r="AZ75" s="16">
        <v>0</v>
      </c>
      <c r="BA75" s="16">
        <v>17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f t="shared" si="15"/>
        <v>-0.2305713900000006</v>
      </c>
      <c r="BZ75" s="16">
        <f>BY75/F75*100</f>
        <v>-5.567251131068503</v>
      </c>
      <c r="CA75" s="1"/>
    </row>
    <row r="76" spans="1:79" ht="13.5">
      <c r="A76" s="35"/>
      <c r="B76" s="19" t="s">
        <v>199</v>
      </c>
      <c r="C76" s="15"/>
      <c r="D76" s="33">
        <v>0</v>
      </c>
      <c r="E76" s="16">
        <v>0</v>
      </c>
      <c r="F76" s="16">
        <f t="shared" si="3"/>
        <v>0</v>
      </c>
      <c r="G76" s="16">
        <f t="shared" si="4"/>
        <v>0</v>
      </c>
      <c r="H76" s="16">
        <f t="shared" si="5"/>
        <v>0</v>
      </c>
      <c r="I76" s="16">
        <f t="shared" si="6"/>
        <v>0</v>
      </c>
      <c r="J76" s="16">
        <f t="shared" si="7"/>
        <v>0</v>
      </c>
      <c r="K76" s="16">
        <f t="shared" si="8"/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f t="shared" si="9"/>
        <v>0</v>
      </c>
      <c r="AP76" s="16">
        <f t="shared" si="10"/>
        <v>0</v>
      </c>
      <c r="AQ76" s="16">
        <f t="shared" si="11"/>
        <v>0</v>
      </c>
      <c r="AR76" s="16">
        <f t="shared" si="12"/>
        <v>0</v>
      </c>
      <c r="AS76" s="16">
        <f t="shared" si="13"/>
        <v>0</v>
      </c>
      <c r="AT76" s="16">
        <f t="shared" si="14"/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f t="shared" si="15"/>
        <v>0</v>
      </c>
      <c r="BZ76" s="16">
        <v>0</v>
      </c>
      <c r="CA76" s="1"/>
    </row>
    <row r="77" spans="1:79" ht="25.5">
      <c r="A77" s="35"/>
      <c r="B77" s="20" t="s">
        <v>249</v>
      </c>
      <c r="C77" s="15" t="s">
        <v>250</v>
      </c>
      <c r="D77" s="33">
        <v>0.7308646200000001</v>
      </c>
      <c r="E77" s="16">
        <v>0</v>
      </c>
      <c r="F77" s="16">
        <f t="shared" si="3"/>
        <v>0.7308646200000001</v>
      </c>
      <c r="G77" s="16">
        <f t="shared" si="4"/>
        <v>0</v>
      </c>
      <c r="H77" s="16">
        <f t="shared" si="5"/>
        <v>0</v>
      </c>
      <c r="I77" s="16">
        <f t="shared" si="6"/>
        <v>0</v>
      </c>
      <c r="J77" s="16">
        <f t="shared" si="7"/>
        <v>0</v>
      </c>
      <c r="K77" s="16">
        <f t="shared" si="8"/>
        <v>3</v>
      </c>
      <c r="L77" s="16">
        <v>0</v>
      </c>
      <c r="M77" s="16">
        <v>0.7308646200000001</v>
      </c>
      <c r="N77" s="16">
        <v>0</v>
      </c>
      <c r="O77" s="16">
        <v>0</v>
      </c>
      <c r="P77" s="16">
        <v>0</v>
      </c>
      <c r="Q77" s="16">
        <v>0</v>
      </c>
      <c r="R77" s="16">
        <v>3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f t="shared" si="9"/>
        <v>0.77098222</v>
      </c>
      <c r="AP77" s="16">
        <f t="shared" si="10"/>
        <v>0</v>
      </c>
      <c r="AQ77" s="16">
        <f t="shared" si="11"/>
        <v>0</v>
      </c>
      <c r="AR77" s="16">
        <f t="shared" si="12"/>
        <v>0</v>
      </c>
      <c r="AS77" s="16">
        <f t="shared" si="13"/>
        <v>0</v>
      </c>
      <c r="AT77" s="16">
        <f t="shared" si="14"/>
        <v>3</v>
      </c>
      <c r="AU77" s="16">
        <v>0</v>
      </c>
      <c r="AV77" s="16">
        <v>0.77098222</v>
      </c>
      <c r="AW77" s="16">
        <v>0</v>
      </c>
      <c r="AX77" s="16">
        <v>0</v>
      </c>
      <c r="AY77" s="16">
        <v>0</v>
      </c>
      <c r="AZ77" s="16">
        <v>0</v>
      </c>
      <c r="BA77" s="16">
        <v>3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6">
        <v>0</v>
      </c>
      <c r="BH77" s="16">
        <v>0</v>
      </c>
      <c r="BI77" s="16">
        <v>0</v>
      </c>
      <c r="BJ77" s="16">
        <v>0</v>
      </c>
      <c r="BK77" s="16">
        <v>0</v>
      </c>
      <c r="BL77" s="16">
        <v>0</v>
      </c>
      <c r="BM77" s="16">
        <v>0</v>
      </c>
      <c r="BN77" s="16">
        <v>0</v>
      </c>
      <c r="BO77" s="16">
        <v>0</v>
      </c>
      <c r="BP77" s="16">
        <v>0</v>
      </c>
      <c r="BQ77" s="16">
        <v>0</v>
      </c>
      <c r="BR77" s="16">
        <v>0</v>
      </c>
      <c r="BS77" s="16">
        <v>0</v>
      </c>
      <c r="BT77" s="16">
        <v>0</v>
      </c>
      <c r="BU77" s="16">
        <v>0</v>
      </c>
      <c r="BV77" s="16">
        <v>0</v>
      </c>
      <c r="BW77" s="16">
        <v>0</v>
      </c>
      <c r="BX77" s="16">
        <v>0</v>
      </c>
      <c r="BY77" s="16">
        <f t="shared" si="15"/>
        <v>0.040117599999999976</v>
      </c>
      <c r="BZ77" s="16">
        <f>BY77/F77*100</f>
        <v>5.489060340614103</v>
      </c>
      <c r="CA77" s="2"/>
    </row>
    <row r="78" spans="1:79" ht="25.5">
      <c r="A78" s="35"/>
      <c r="B78" s="20" t="s">
        <v>251</v>
      </c>
      <c r="C78" s="15" t="s">
        <v>250</v>
      </c>
      <c r="D78" s="33">
        <v>1.2181077</v>
      </c>
      <c r="E78" s="16">
        <v>0</v>
      </c>
      <c r="F78" s="16">
        <f t="shared" si="3"/>
        <v>1.2181077</v>
      </c>
      <c r="G78" s="16">
        <f t="shared" si="4"/>
        <v>0</v>
      </c>
      <c r="H78" s="16">
        <f t="shared" si="5"/>
        <v>0</v>
      </c>
      <c r="I78" s="16">
        <f t="shared" si="6"/>
        <v>0</v>
      </c>
      <c r="J78" s="16">
        <f t="shared" si="7"/>
        <v>0</v>
      </c>
      <c r="K78" s="16">
        <f t="shared" si="8"/>
        <v>5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1.2181077</v>
      </c>
      <c r="U78" s="16">
        <v>0</v>
      </c>
      <c r="V78" s="16">
        <v>0</v>
      </c>
      <c r="W78" s="16">
        <v>0</v>
      </c>
      <c r="X78" s="16">
        <v>0</v>
      </c>
      <c r="Y78" s="16">
        <v>5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f t="shared" si="9"/>
        <v>1.22430431</v>
      </c>
      <c r="AP78" s="16">
        <f t="shared" si="10"/>
        <v>0</v>
      </c>
      <c r="AQ78" s="16">
        <f t="shared" si="11"/>
        <v>0</v>
      </c>
      <c r="AR78" s="16">
        <f t="shared" si="12"/>
        <v>0</v>
      </c>
      <c r="AS78" s="16">
        <f t="shared" si="13"/>
        <v>0</v>
      </c>
      <c r="AT78" s="16">
        <f t="shared" si="14"/>
        <v>5</v>
      </c>
      <c r="AU78" s="16">
        <v>0</v>
      </c>
      <c r="AV78" s="16">
        <v>1.22430431</v>
      </c>
      <c r="AW78" s="16">
        <v>0</v>
      </c>
      <c r="AX78" s="16">
        <v>0</v>
      </c>
      <c r="AY78" s="16">
        <v>0</v>
      </c>
      <c r="AZ78" s="16">
        <v>0</v>
      </c>
      <c r="BA78" s="16">
        <v>5</v>
      </c>
      <c r="BB78" s="16">
        <v>0</v>
      </c>
      <c r="BC78" s="16">
        <v>0</v>
      </c>
      <c r="BD78" s="16">
        <v>0</v>
      </c>
      <c r="BE78" s="16">
        <v>0</v>
      </c>
      <c r="BF78" s="16">
        <v>0</v>
      </c>
      <c r="BG78" s="16">
        <v>0</v>
      </c>
      <c r="BH78" s="16">
        <v>0</v>
      </c>
      <c r="BI78" s="16">
        <v>0</v>
      </c>
      <c r="BJ78" s="16">
        <v>0</v>
      </c>
      <c r="BK78" s="16">
        <v>0</v>
      </c>
      <c r="BL78" s="16">
        <v>0</v>
      </c>
      <c r="BM78" s="16">
        <v>0</v>
      </c>
      <c r="BN78" s="16">
        <v>0</v>
      </c>
      <c r="BO78" s="16">
        <v>0</v>
      </c>
      <c r="BP78" s="16">
        <v>0</v>
      </c>
      <c r="BQ78" s="16">
        <v>0</v>
      </c>
      <c r="BR78" s="16">
        <v>0</v>
      </c>
      <c r="BS78" s="16">
        <v>0</v>
      </c>
      <c r="BT78" s="16">
        <v>0</v>
      </c>
      <c r="BU78" s="16">
        <v>0</v>
      </c>
      <c r="BV78" s="16">
        <v>0</v>
      </c>
      <c r="BW78" s="16">
        <v>0</v>
      </c>
      <c r="BX78" s="16">
        <v>0</v>
      </c>
      <c r="BY78" s="16">
        <f t="shared" si="15"/>
        <v>0.006196609999999936</v>
      </c>
      <c r="BZ78" s="16">
        <v>0</v>
      </c>
      <c r="CA78" s="1"/>
    </row>
    <row r="79" spans="1:79" ht="25.5">
      <c r="A79" s="35"/>
      <c r="B79" s="20" t="s">
        <v>252</v>
      </c>
      <c r="C79" s="15" t="s">
        <v>250</v>
      </c>
      <c r="D79" s="33">
        <v>0.7308646200000001</v>
      </c>
      <c r="E79" s="16">
        <v>0</v>
      </c>
      <c r="F79" s="16">
        <f t="shared" si="3"/>
        <v>0.7308646200000001</v>
      </c>
      <c r="G79" s="16">
        <f t="shared" si="4"/>
        <v>0</v>
      </c>
      <c r="H79" s="16">
        <f t="shared" si="5"/>
        <v>0</v>
      </c>
      <c r="I79" s="16">
        <f t="shared" si="6"/>
        <v>0</v>
      </c>
      <c r="J79" s="16">
        <f t="shared" si="7"/>
        <v>0</v>
      </c>
      <c r="K79" s="16">
        <f t="shared" si="8"/>
        <v>3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0.7308646200000001</v>
      </c>
      <c r="U79" s="16">
        <v>0</v>
      </c>
      <c r="V79" s="16">
        <v>0</v>
      </c>
      <c r="W79" s="16">
        <v>0</v>
      </c>
      <c r="X79" s="16">
        <v>0</v>
      </c>
      <c r="Y79" s="16">
        <v>3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f t="shared" si="9"/>
        <v>0.69450596</v>
      </c>
      <c r="AP79" s="16">
        <f t="shared" si="10"/>
        <v>0</v>
      </c>
      <c r="AQ79" s="16">
        <f t="shared" si="11"/>
        <v>0</v>
      </c>
      <c r="AR79" s="16">
        <f t="shared" si="12"/>
        <v>0</v>
      </c>
      <c r="AS79" s="16">
        <f t="shared" si="13"/>
        <v>0</v>
      </c>
      <c r="AT79" s="16">
        <f t="shared" si="14"/>
        <v>3</v>
      </c>
      <c r="AU79" s="16">
        <v>0</v>
      </c>
      <c r="AV79" s="16">
        <v>0.69450596</v>
      </c>
      <c r="AW79" s="16">
        <v>0</v>
      </c>
      <c r="AX79" s="16">
        <v>0</v>
      </c>
      <c r="AY79" s="16">
        <v>0</v>
      </c>
      <c r="AZ79" s="16">
        <v>0</v>
      </c>
      <c r="BA79" s="16">
        <v>3</v>
      </c>
      <c r="BB79" s="16">
        <v>0</v>
      </c>
      <c r="BC79" s="16">
        <v>0</v>
      </c>
      <c r="BD79" s="16">
        <v>0</v>
      </c>
      <c r="BE79" s="16">
        <v>0</v>
      </c>
      <c r="BF79" s="16">
        <v>0</v>
      </c>
      <c r="BG79" s="16">
        <v>0</v>
      </c>
      <c r="BH79" s="16">
        <v>0</v>
      </c>
      <c r="BI79" s="16">
        <v>0</v>
      </c>
      <c r="BJ79" s="16">
        <v>0</v>
      </c>
      <c r="BK79" s="16">
        <v>0</v>
      </c>
      <c r="BL79" s="16">
        <v>0</v>
      </c>
      <c r="BM79" s="16">
        <v>0</v>
      </c>
      <c r="BN79" s="16">
        <v>0</v>
      </c>
      <c r="BO79" s="16">
        <v>0</v>
      </c>
      <c r="BP79" s="16">
        <v>0</v>
      </c>
      <c r="BQ79" s="16">
        <v>0</v>
      </c>
      <c r="BR79" s="16">
        <v>0</v>
      </c>
      <c r="BS79" s="16">
        <v>0</v>
      </c>
      <c r="BT79" s="16">
        <v>0</v>
      </c>
      <c r="BU79" s="16">
        <v>0</v>
      </c>
      <c r="BV79" s="16">
        <v>0</v>
      </c>
      <c r="BW79" s="16">
        <v>0</v>
      </c>
      <c r="BX79" s="16">
        <v>0</v>
      </c>
      <c r="BY79" s="16">
        <f t="shared" si="15"/>
        <v>-0.0363586600000001</v>
      </c>
      <c r="BZ79" s="16">
        <v>0</v>
      </c>
      <c r="CA79" s="1"/>
    </row>
    <row r="80" spans="1:79" ht="13.5">
      <c r="A80" s="35"/>
      <c r="B80" s="19" t="s">
        <v>166</v>
      </c>
      <c r="C80" s="15"/>
      <c r="D80" s="33">
        <v>0</v>
      </c>
      <c r="E80" s="16">
        <v>0</v>
      </c>
      <c r="F80" s="16">
        <f t="shared" si="3"/>
        <v>0</v>
      </c>
      <c r="G80" s="16">
        <f t="shared" si="4"/>
        <v>0</v>
      </c>
      <c r="H80" s="16">
        <f t="shared" si="5"/>
        <v>0</v>
      </c>
      <c r="I80" s="16">
        <f t="shared" si="6"/>
        <v>0</v>
      </c>
      <c r="J80" s="16">
        <f t="shared" si="7"/>
        <v>0</v>
      </c>
      <c r="K80" s="16">
        <f t="shared" si="8"/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f t="shared" si="9"/>
        <v>0</v>
      </c>
      <c r="AP80" s="16">
        <f t="shared" si="10"/>
        <v>0</v>
      </c>
      <c r="AQ80" s="16">
        <f t="shared" si="11"/>
        <v>0</v>
      </c>
      <c r="AR80" s="16">
        <f t="shared" si="12"/>
        <v>0</v>
      </c>
      <c r="AS80" s="16">
        <f t="shared" si="13"/>
        <v>0</v>
      </c>
      <c r="AT80" s="16">
        <f t="shared" si="14"/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6">
        <v>0</v>
      </c>
      <c r="BU80" s="16">
        <v>0</v>
      </c>
      <c r="BV80" s="16">
        <v>0</v>
      </c>
      <c r="BW80" s="16">
        <v>0</v>
      </c>
      <c r="BX80" s="16">
        <v>0</v>
      </c>
      <c r="BY80" s="16">
        <f t="shared" si="15"/>
        <v>0</v>
      </c>
      <c r="BZ80" s="16">
        <v>0</v>
      </c>
      <c r="CA80" s="1"/>
    </row>
    <row r="81" spans="1:79" ht="25.5">
      <c r="A81" s="35"/>
      <c r="B81" s="20" t="s">
        <v>253</v>
      </c>
      <c r="C81" s="15" t="s">
        <v>250</v>
      </c>
      <c r="D81" s="33">
        <v>0.7308646200000001</v>
      </c>
      <c r="E81" s="16">
        <v>0</v>
      </c>
      <c r="F81" s="16">
        <f t="shared" si="3"/>
        <v>0.7308646200000001</v>
      </c>
      <c r="G81" s="16">
        <f t="shared" si="4"/>
        <v>0</v>
      </c>
      <c r="H81" s="16">
        <f t="shared" si="5"/>
        <v>0</v>
      </c>
      <c r="I81" s="16">
        <f t="shared" si="6"/>
        <v>0</v>
      </c>
      <c r="J81" s="16">
        <f t="shared" si="7"/>
        <v>0</v>
      </c>
      <c r="K81" s="16">
        <f t="shared" si="8"/>
        <v>3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0.7308646200000001</v>
      </c>
      <c r="U81" s="16">
        <v>0</v>
      </c>
      <c r="V81" s="16">
        <v>0</v>
      </c>
      <c r="W81" s="16">
        <v>0</v>
      </c>
      <c r="X81" s="16">
        <v>0</v>
      </c>
      <c r="Y81" s="16">
        <v>3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f t="shared" si="9"/>
        <v>0.58536566</v>
      </c>
      <c r="AP81" s="16">
        <f t="shared" si="10"/>
        <v>0</v>
      </c>
      <c r="AQ81" s="16">
        <f t="shared" si="11"/>
        <v>0</v>
      </c>
      <c r="AR81" s="16">
        <f t="shared" si="12"/>
        <v>0</v>
      </c>
      <c r="AS81" s="16">
        <f t="shared" si="13"/>
        <v>0</v>
      </c>
      <c r="AT81" s="16">
        <f t="shared" si="14"/>
        <v>3</v>
      </c>
      <c r="AU81" s="16">
        <v>0</v>
      </c>
      <c r="AV81" s="16">
        <v>0.58536566</v>
      </c>
      <c r="AW81" s="16">
        <v>0</v>
      </c>
      <c r="AX81" s="16">
        <v>0</v>
      </c>
      <c r="AY81" s="16">
        <v>0</v>
      </c>
      <c r="AZ81" s="16">
        <v>0</v>
      </c>
      <c r="BA81" s="16">
        <v>3</v>
      </c>
      <c r="BB81" s="16">
        <v>0</v>
      </c>
      <c r="BC81" s="16">
        <v>0</v>
      </c>
      <c r="BD81" s="16">
        <v>0</v>
      </c>
      <c r="BE81" s="16">
        <v>0</v>
      </c>
      <c r="BF81" s="16">
        <v>0</v>
      </c>
      <c r="BG81" s="16">
        <v>0</v>
      </c>
      <c r="BH81" s="16">
        <v>0</v>
      </c>
      <c r="BI81" s="16">
        <v>0</v>
      </c>
      <c r="BJ81" s="16">
        <v>0</v>
      </c>
      <c r="BK81" s="16">
        <v>0</v>
      </c>
      <c r="BL81" s="16">
        <v>0</v>
      </c>
      <c r="BM81" s="16">
        <v>0</v>
      </c>
      <c r="BN81" s="16">
        <v>0</v>
      </c>
      <c r="BO81" s="16">
        <v>0</v>
      </c>
      <c r="BP81" s="16">
        <v>0</v>
      </c>
      <c r="BQ81" s="16">
        <v>0</v>
      </c>
      <c r="BR81" s="16">
        <v>0</v>
      </c>
      <c r="BS81" s="16">
        <v>0</v>
      </c>
      <c r="BT81" s="16">
        <v>0</v>
      </c>
      <c r="BU81" s="16">
        <v>0</v>
      </c>
      <c r="BV81" s="16">
        <v>0</v>
      </c>
      <c r="BW81" s="16">
        <v>0</v>
      </c>
      <c r="BX81" s="16">
        <v>0</v>
      </c>
      <c r="BY81" s="16">
        <f t="shared" si="15"/>
        <v>-0.14549896000000007</v>
      </c>
      <c r="BZ81" s="16">
        <v>0</v>
      </c>
      <c r="CA81" s="2" t="s">
        <v>535</v>
      </c>
    </row>
    <row r="82" spans="1:79" ht="25.5">
      <c r="A82" s="35"/>
      <c r="B82" s="20" t="s">
        <v>254</v>
      </c>
      <c r="C82" s="15" t="s">
        <v>250</v>
      </c>
      <c r="D82" s="33">
        <v>0.24362154000000003</v>
      </c>
      <c r="E82" s="16">
        <v>0</v>
      </c>
      <c r="F82" s="16">
        <f t="shared" si="3"/>
        <v>0.24362154000000003</v>
      </c>
      <c r="G82" s="16">
        <f t="shared" si="4"/>
        <v>0</v>
      </c>
      <c r="H82" s="16">
        <f t="shared" si="5"/>
        <v>0</v>
      </c>
      <c r="I82" s="16">
        <f t="shared" si="6"/>
        <v>0</v>
      </c>
      <c r="J82" s="16">
        <f t="shared" si="7"/>
        <v>0</v>
      </c>
      <c r="K82" s="16">
        <f t="shared" si="8"/>
        <v>1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0.24362154000000003</v>
      </c>
      <c r="U82" s="16">
        <v>0</v>
      </c>
      <c r="V82" s="16">
        <v>0</v>
      </c>
      <c r="W82" s="16">
        <v>0</v>
      </c>
      <c r="X82" s="16">
        <v>0</v>
      </c>
      <c r="Y82" s="16">
        <v>1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f t="shared" si="9"/>
        <v>0.19525393</v>
      </c>
      <c r="AP82" s="16">
        <f t="shared" si="10"/>
        <v>0</v>
      </c>
      <c r="AQ82" s="16">
        <f t="shared" si="11"/>
        <v>0</v>
      </c>
      <c r="AR82" s="16">
        <f t="shared" si="12"/>
        <v>0</v>
      </c>
      <c r="AS82" s="16">
        <f t="shared" si="13"/>
        <v>0</v>
      </c>
      <c r="AT82" s="16">
        <f t="shared" si="14"/>
        <v>1</v>
      </c>
      <c r="AU82" s="16">
        <v>0</v>
      </c>
      <c r="AV82" s="16">
        <v>0.19525393</v>
      </c>
      <c r="AW82" s="16">
        <v>0</v>
      </c>
      <c r="AX82" s="16">
        <v>0</v>
      </c>
      <c r="AY82" s="16">
        <v>0</v>
      </c>
      <c r="AZ82" s="16">
        <v>0</v>
      </c>
      <c r="BA82" s="16">
        <v>1</v>
      </c>
      <c r="BB82" s="16">
        <v>0</v>
      </c>
      <c r="BC82" s="16">
        <v>0</v>
      </c>
      <c r="BD82" s="16">
        <v>0</v>
      </c>
      <c r="BE82" s="16">
        <v>0</v>
      </c>
      <c r="BF82" s="16"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v>0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16">
        <v>0</v>
      </c>
      <c r="BR82" s="16">
        <v>0</v>
      </c>
      <c r="BS82" s="16">
        <v>0</v>
      </c>
      <c r="BT82" s="16">
        <v>0</v>
      </c>
      <c r="BU82" s="16">
        <v>0</v>
      </c>
      <c r="BV82" s="16">
        <v>0</v>
      </c>
      <c r="BW82" s="16">
        <v>0</v>
      </c>
      <c r="BX82" s="16">
        <v>0</v>
      </c>
      <c r="BY82" s="16">
        <f t="shared" si="15"/>
        <v>-0.04836761000000003</v>
      </c>
      <c r="BZ82" s="16">
        <v>0</v>
      </c>
      <c r="CA82" s="2" t="s">
        <v>535</v>
      </c>
    </row>
    <row r="83" spans="1:79" ht="25.5">
      <c r="A83" s="35"/>
      <c r="B83" s="20" t="s">
        <v>255</v>
      </c>
      <c r="C83" s="15" t="s">
        <v>250</v>
      </c>
      <c r="D83" s="33">
        <v>0.24362154000000003</v>
      </c>
      <c r="E83" s="16">
        <v>0</v>
      </c>
      <c r="F83" s="16">
        <f t="shared" si="3"/>
        <v>0.24362154000000003</v>
      </c>
      <c r="G83" s="16">
        <f t="shared" si="4"/>
        <v>0</v>
      </c>
      <c r="H83" s="16">
        <f t="shared" si="5"/>
        <v>0</v>
      </c>
      <c r="I83" s="16">
        <f t="shared" si="6"/>
        <v>0</v>
      </c>
      <c r="J83" s="16">
        <f t="shared" si="7"/>
        <v>0</v>
      </c>
      <c r="K83" s="16">
        <f t="shared" si="8"/>
        <v>1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0.24362154000000003</v>
      </c>
      <c r="U83" s="16">
        <v>0</v>
      </c>
      <c r="V83" s="16">
        <v>0</v>
      </c>
      <c r="W83" s="16">
        <v>0</v>
      </c>
      <c r="X83" s="16">
        <v>0</v>
      </c>
      <c r="Y83" s="16">
        <v>1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f t="shared" si="9"/>
        <v>0.1952618</v>
      </c>
      <c r="AP83" s="16">
        <f t="shared" si="10"/>
        <v>0</v>
      </c>
      <c r="AQ83" s="16">
        <f t="shared" si="11"/>
        <v>0</v>
      </c>
      <c r="AR83" s="16">
        <f t="shared" si="12"/>
        <v>0</v>
      </c>
      <c r="AS83" s="16">
        <f t="shared" si="13"/>
        <v>0</v>
      </c>
      <c r="AT83" s="16">
        <f t="shared" si="14"/>
        <v>1</v>
      </c>
      <c r="AU83" s="16">
        <v>0</v>
      </c>
      <c r="AV83" s="16">
        <v>0.1952618</v>
      </c>
      <c r="AW83" s="16">
        <v>0</v>
      </c>
      <c r="AX83" s="16">
        <v>0</v>
      </c>
      <c r="AY83" s="16">
        <v>0</v>
      </c>
      <c r="AZ83" s="16">
        <v>0</v>
      </c>
      <c r="BA83" s="16">
        <v>1</v>
      </c>
      <c r="BB83" s="16">
        <v>0</v>
      </c>
      <c r="BC83" s="16">
        <v>0</v>
      </c>
      <c r="BD83" s="16">
        <v>0</v>
      </c>
      <c r="BE83" s="16">
        <v>0</v>
      </c>
      <c r="BF83" s="16">
        <v>0</v>
      </c>
      <c r="BG83" s="16">
        <v>0</v>
      </c>
      <c r="BH83" s="16">
        <v>0</v>
      </c>
      <c r="BI83" s="16">
        <v>0</v>
      </c>
      <c r="BJ83" s="16">
        <v>0</v>
      </c>
      <c r="BK83" s="16">
        <v>0</v>
      </c>
      <c r="BL83" s="16">
        <v>0</v>
      </c>
      <c r="BM83" s="16">
        <v>0</v>
      </c>
      <c r="BN83" s="16">
        <v>0</v>
      </c>
      <c r="BO83" s="16">
        <v>0</v>
      </c>
      <c r="BP83" s="16">
        <v>0</v>
      </c>
      <c r="BQ83" s="16">
        <v>0</v>
      </c>
      <c r="BR83" s="16">
        <v>0</v>
      </c>
      <c r="BS83" s="16">
        <v>0</v>
      </c>
      <c r="BT83" s="16">
        <v>0</v>
      </c>
      <c r="BU83" s="16">
        <v>0</v>
      </c>
      <c r="BV83" s="16">
        <v>0</v>
      </c>
      <c r="BW83" s="16">
        <v>0</v>
      </c>
      <c r="BX83" s="16">
        <v>0</v>
      </c>
      <c r="BY83" s="16">
        <f t="shared" si="15"/>
        <v>-0.04835974000000001</v>
      </c>
      <c r="BZ83" s="16">
        <v>0</v>
      </c>
      <c r="CA83" s="2" t="s">
        <v>535</v>
      </c>
    </row>
    <row r="84" spans="1:79" ht="13.5">
      <c r="A84" s="35"/>
      <c r="B84" s="19" t="s">
        <v>221</v>
      </c>
      <c r="C84" s="15"/>
      <c r="D84" s="33">
        <v>0</v>
      </c>
      <c r="E84" s="16">
        <v>0</v>
      </c>
      <c r="F84" s="16">
        <f t="shared" si="3"/>
        <v>0</v>
      </c>
      <c r="G84" s="16">
        <f t="shared" si="4"/>
        <v>0</v>
      </c>
      <c r="H84" s="16">
        <f t="shared" si="5"/>
        <v>0</v>
      </c>
      <c r="I84" s="16">
        <f t="shared" si="6"/>
        <v>0</v>
      </c>
      <c r="J84" s="16">
        <f t="shared" si="7"/>
        <v>0</v>
      </c>
      <c r="K84" s="16">
        <f t="shared" si="8"/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f t="shared" si="9"/>
        <v>0</v>
      </c>
      <c r="AP84" s="16">
        <f t="shared" si="10"/>
        <v>0</v>
      </c>
      <c r="AQ84" s="16">
        <f t="shared" si="11"/>
        <v>0</v>
      </c>
      <c r="AR84" s="16">
        <f t="shared" si="12"/>
        <v>0</v>
      </c>
      <c r="AS84" s="16">
        <f t="shared" si="13"/>
        <v>0</v>
      </c>
      <c r="AT84" s="16">
        <f t="shared" si="14"/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6">
        <v>0</v>
      </c>
      <c r="BD84" s="16">
        <v>0</v>
      </c>
      <c r="BE84" s="16">
        <v>0</v>
      </c>
      <c r="BF84" s="16">
        <v>0</v>
      </c>
      <c r="BG84" s="16">
        <v>0</v>
      </c>
      <c r="BH84" s="16">
        <v>0</v>
      </c>
      <c r="BI84" s="16">
        <v>0</v>
      </c>
      <c r="BJ84" s="16">
        <v>0</v>
      </c>
      <c r="BK84" s="16">
        <v>0</v>
      </c>
      <c r="BL84" s="16">
        <v>0</v>
      </c>
      <c r="BM84" s="16">
        <v>0</v>
      </c>
      <c r="BN84" s="16">
        <v>0</v>
      </c>
      <c r="BO84" s="16">
        <v>0</v>
      </c>
      <c r="BP84" s="16">
        <v>0</v>
      </c>
      <c r="BQ84" s="16">
        <v>0</v>
      </c>
      <c r="BR84" s="16">
        <v>0</v>
      </c>
      <c r="BS84" s="16">
        <v>0</v>
      </c>
      <c r="BT84" s="16">
        <v>0</v>
      </c>
      <c r="BU84" s="16">
        <v>0</v>
      </c>
      <c r="BV84" s="16">
        <v>0</v>
      </c>
      <c r="BW84" s="16">
        <v>0</v>
      </c>
      <c r="BX84" s="16">
        <v>0</v>
      </c>
      <c r="BY84" s="16">
        <f t="shared" si="15"/>
        <v>0</v>
      </c>
      <c r="BZ84" s="16">
        <v>0</v>
      </c>
      <c r="CA84" s="1"/>
    </row>
    <row r="85" spans="1:79" ht="25.5">
      <c r="A85" s="35"/>
      <c r="B85" s="20" t="s">
        <v>256</v>
      </c>
      <c r="C85" s="15" t="s">
        <v>250</v>
      </c>
      <c r="D85" s="33">
        <v>0.24362154000000003</v>
      </c>
      <c r="E85" s="16">
        <v>0</v>
      </c>
      <c r="F85" s="16">
        <f aca="true" t="shared" si="28" ref="F85:F148">M85+T85</f>
        <v>0.24362154000000003</v>
      </c>
      <c r="G85" s="16">
        <f aca="true" t="shared" si="29" ref="G85:G148">N85+U85</f>
        <v>0</v>
      </c>
      <c r="H85" s="16">
        <f aca="true" t="shared" si="30" ref="H85:H148">O85+V85</f>
        <v>0</v>
      </c>
      <c r="I85" s="16">
        <f aca="true" t="shared" si="31" ref="I85:I148">P85+W85</f>
        <v>0</v>
      </c>
      <c r="J85" s="16">
        <f aca="true" t="shared" si="32" ref="J85:J148">Q85+X85</f>
        <v>0</v>
      </c>
      <c r="K85" s="16">
        <f aca="true" t="shared" si="33" ref="K85:K148">R85+Y85</f>
        <v>1</v>
      </c>
      <c r="L85" s="16">
        <v>0</v>
      </c>
      <c r="M85" s="16">
        <v>0.24362154000000003</v>
      </c>
      <c r="N85" s="16">
        <v>0</v>
      </c>
      <c r="O85" s="16">
        <v>0</v>
      </c>
      <c r="P85" s="16">
        <v>0</v>
      </c>
      <c r="Q85" s="16">
        <v>0</v>
      </c>
      <c r="R85" s="16">
        <v>1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f aca="true" t="shared" si="34" ref="AO85:AO148">AV85+BC85+BJ85+BQ85</f>
        <v>0.24532091</v>
      </c>
      <c r="AP85" s="16">
        <f aca="true" t="shared" si="35" ref="AP85:AP148">AW85+BD85+BK85+BR85</f>
        <v>0</v>
      </c>
      <c r="AQ85" s="16">
        <f aca="true" t="shared" si="36" ref="AQ85:AQ148">AX85+BE85+BL85+BS85</f>
        <v>0</v>
      </c>
      <c r="AR85" s="16">
        <f aca="true" t="shared" si="37" ref="AR85:AR148">AY85+BF85+BM85+BT85</f>
        <v>0</v>
      </c>
      <c r="AS85" s="16">
        <f aca="true" t="shared" si="38" ref="AS85:AS148">AZ85+BG85+BN85+BU85</f>
        <v>0</v>
      </c>
      <c r="AT85" s="16">
        <f aca="true" t="shared" si="39" ref="AT85:AT148">BA85+BH85+BO85+BV85</f>
        <v>1</v>
      </c>
      <c r="AU85" s="16">
        <v>0</v>
      </c>
      <c r="AV85" s="16">
        <v>0.24532091</v>
      </c>
      <c r="AW85" s="16">
        <v>0</v>
      </c>
      <c r="AX85" s="16">
        <v>0</v>
      </c>
      <c r="AY85" s="16">
        <v>0</v>
      </c>
      <c r="AZ85" s="16">
        <v>0</v>
      </c>
      <c r="BA85" s="16">
        <v>1</v>
      </c>
      <c r="BB85" s="16">
        <v>0</v>
      </c>
      <c r="BC85" s="16">
        <v>0</v>
      </c>
      <c r="BD85" s="16">
        <v>0</v>
      </c>
      <c r="BE85" s="16">
        <v>0</v>
      </c>
      <c r="BF85" s="16">
        <v>0</v>
      </c>
      <c r="BG85" s="16">
        <v>0</v>
      </c>
      <c r="BH85" s="16">
        <v>0</v>
      </c>
      <c r="BI85" s="16">
        <v>0</v>
      </c>
      <c r="BJ85" s="16">
        <v>0</v>
      </c>
      <c r="BK85" s="16">
        <v>0</v>
      </c>
      <c r="BL85" s="16">
        <v>0</v>
      </c>
      <c r="BM85" s="16">
        <v>0</v>
      </c>
      <c r="BN85" s="16">
        <v>0</v>
      </c>
      <c r="BO85" s="16">
        <v>0</v>
      </c>
      <c r="BP85" s="16">
        <v>0</v>
      </c>
      <c r="BQ85" s="16">
        <v>0</v>
      </c>
      <c r="BR85" s="16">
        <v>0</v>
      </c>
      <c r="BS85" s="16">
        <v>0</v>
      </c>
      <c r="BT85" s="16">
        <v>0</v>
      </c>
      <c r="BU85" s="16">
        <v>0</v>
      </c>
      <c r="BV85" s="16">
        <v>0</v>
      </c>
      <c r="BW85" s="16">
        <v>0</v>
      </c>
      <c r="BX85" s="16">
        <v>0</v>
      </c>
      <c r="BY85" s="16">
        <f aca="true" t="shared" si="40" ref="BY85:BY148">AO85-F85</f>
        <v>0.0016993699999999778</v>
      </c>
      <c r="BZ85" s="16">
        <f>BY85/F85*100</f>
        <v>0.6975450528717525</v>
      </c>
      <c r="CA85" s="1"/>
    </row>
    <row r="86" spans="1:79" ht="25.5">
      <c r="A86" s="34" t="s">
        <v>162</v>
      </c>
      <c r="B86" s="23" t="s">
        <v>165</v>
      </c>
      <c r="C86" s="15" t="s">
        <v>257</v>
      </c>
      <c r="D86" s="33">
        <v>10.059792200845951</v>
      </c>
      <c r="E86" s="16">
        <v>0</v>
      </c>
      <c r="F86" s="16">
        <f t="shared" si="28"/>
        <v>10.059792200845951</v>
      </c>
      <c r="G86" s="16">
        <f t="shared" si="29"/>
        <v>13.350000000000001</v>
      </c>
      <c r="H86" s="16">
        <f t="shared" si="30"/>
        <v>0</v>
      </c>
      <c r="I86" s="16">
        <f t="shared" si="31"/>
        <v>0</v>
      </c>
      <c r="J86" s="16">
        <f t="shared" si="32"/>
        <v>0</v>
      </c>
      <c r="K86" s="16">
        <f t="shared" si="33"/>
        <v>0</v>
      </c>
      <c r="L86" s="16">
        <v>0</v>
      </c>
      <c r="M86" s="16">
        <v>7.250299077293311</v>
      </c>
      <c r="N86" s="16">
        <v>9.72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2.8094931235526404</v>
      </c>
      <c r="U86" s="16">
        <v>3.6300000000000003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f t="shared" si="34"/>
        <v>6.439600909999999</v>
      </c>
      <c r="AP86" s="16">
        <f t="shared" si="35"/>
        <v>7.380000000000001</v>
      </c>
      <c r="AQ86" s="16">
        <f t="shared" si="36"/>
        <v>0</v>
      </c>
      <c r="AR86" s="16">
        <f t="shared" si="37"/>
        <v>0</v>
      </c>
      <c r="AS86" s="16">
        <f t="shared" si="38"/>
        <v>0</v>
      </c>
      <c r="AT86" s="16">
        <f t="shared" si="39"/>
        <v>0</v>
      </c>
      <c r="AU86" s="16">
        <v>0</v>
      </c>
      <c r="AV86" s="16">
        <v>3.901227869999999</v>
      </c>
      <c r="AW86" s="16">
        <v>4.28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2.5383730399999997</v>
      </c>
      <c r="BD86" s="16">
        <v>3.1</v>
      </c>
      <c r="BE86" s="16">
        <v>0</v>
      </c>
      <c r="BF86" s="16"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v>0</v>
      </c>
      <c r="BL86" s="16">
        <v>0</v>
      </c>
      <c r="BM86" s="16">
        <v>0</v>
      </c>
      <c r="BN86" s="16">
        <v>0</v>
      </c>
      <c r="BO86" s="16">
        <v>0</v>
      </c>
      <c r="BP86" s="16">
        <v>0</v>
      </c>
      <c r="BQ86" s="16">
        <v>0</v>
      </c>
      <c r="BR86" s="16">
        <v>0</v>
      </c>
      <c r="BS86" s="16">
        <v>0</v>
      </c>
      <c r="BT86" s="16">
        <v>0</v>
      </c>
      <c r="BU86" s="16">
        <v>0</v>
      </c>
      <c r="BV86" s="16">
        <v>0</v>
      </c>
      <c r="BW86" s="16">
        <v>0</v>
      </c>
      <c r="BX86" s="16">
        <v>0</v>
      </c>
      <c r="BY86" s="16">
        <f t="shared" si="40"/>
        <v>-3.620191290845952</v>
      </c>
      <c r="BZ86" s="16">
        <f>BY86/F86*100</f>
        <v>-35.98674026826838</v>
      </c>
      <c r="CA86" s="1"/>
    </row>
    <row r="87" spans="1:79" ht="13.5">
      <c r="A87" s="35"/>
      <c r="B87" s="19" t="s">
        <v>229</v>
      </c>
      <c r="C87" s="15"/>
      <c r="D87" s="33">
        <v>0</v>
      </c>
      <c r="E87" s="16">
        <v>0</v>
      </c>
      <c r="F87" s="16">
        <f t="shared" si="28"/>
        <v>0</v>
      </c>
      <c r="G87" s="16">
        <f t="shared" si="29"/>
        <v>0</v>
      </c>
      <c r="H87" s="16">
        <f t="shared" si="30"/>
        <v>0</v>
      </c>
      <c r="I87" s="16">
        <f t="shared" si="31"/>
        <v>0</v>
      </c>
      <c r="J87" s="16">
        <f t="shared" si="32"/>
        <v>0</v>
      </c>
      <c r="K87" s="16">
        <f t="shared" si="33"/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f t="shared" si="34"/>
        <v>0</v>
      </c>
      <c r="AP87" s="16">
        <f t="shared" si="35"/>
        <v>0</v>
      </c>
      <c r="AQ87" s="16">
        <f t="shared" si="36"/>
        <v>0</v>
      </c>
      <c r="AR87" s="16">
        <f t="shared" si="37"/>
        <v>0</v>
      </c>
      <c r="AS87" s="16">
        <f t="shared" si="38"/>
        <v>0</v>
      </c>
      <c r="AT87" s="16">
        <f t="shared" si="39"/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BL87" s="16">
        <v>0</v>
      </c>
      <c r="BM87" s="16">
        <v>0</v>
      </c>
      <c r="BN87" s="16">
        <v>0</v>
      </c>
      <c r="BO87" s="16">
        <v>0</v>
      </c>
      <c r="BP87" s="16">
        <v>0</v>
      </c>
      <c r="BQ87" s="16">
        <v>0</v>
      </c>
      <c r="BR87" s="16">
        <v>0</v>
      </c>
      <c r="BS87" s="16">
        <v>0</v>
      </c>
      <c r="BT87" s="16">
        <v>0</v>
      </c>
      <c r="BU87" s="16">
        <v>0</v>
      </c>
      <c r="BV87" s="16">
        <v>0</v>
      </c>
      <c r="BW87" s="16">
        <v>0</v>
      </c>
      <c r="BX87" s="16">
        <v>0</v>
      </c>
      <c r="BY87" s="16">
        <f t="shared" si="40"/>
        <v>0</v>
      </c>
      <c r="BZ87" s="16">
        <v>0</v>
      </c>
      <c r="CA87" s="1"/>
    </row>
    <row r="88" spans="1:79" ht="25.5">
      <c r="A88" s="35"/>
      <c r="B88" s="20" t="s">
        <v>258</v>
      </c>
      <c r="C88" s="15" t="s">
        <v>259</v>
      </c>
      <c r="D88" s="33">
        <v>0.28013793</v>
      </c>
      <c r="E88" s="16">
        <v>0</v>
      </c>
      <c r="F88" s="16">
        <f t="shared" si="28"/>
        <v>0.28013793</v>
      </c>
      <c r="G88" s="16">
        <f t="shared" si="29"/>
        <v>0.4</v>
      </c>
      <c r="H88" s="16">
        <f t="shared" si="30"/>
        <v>0</v>
      </c>
      <c r="I88" s="16">
        <f t="shared" si="31"/>
        <v>0</v>
      </c>
      <c r="J88" s="16">
        <f t="shared" si="32"/>
        <v>0</v>
      </c>
      <c r="K88" s="16">
        <f t="shared" si="33"/>
        <v>0</v>
      </c>
      <c r="L88" s="16">
        <v>0</v>
      </c>
      <c r="M88" s="16">
        <v>0.28013793</v>
      </c>
      <c r="N88" s="16">
        <v>0.4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f t="shared" si="34"/>
        <v>0.29371367000000004</v>
      </c>
      <c r="AP88" s="16">
        <f t="shared" si="35"/>
        <v>0.4</v>
      </c>
      <c r="AQ88" s="16">
        <f t="shared" si="36"/>
        <v>0</v>
      </c>
      <c r="AR88" s="16">
        <f t="shared" si="37"/>
        <v>0</v>
      </c>
      <c r="AS88" s="16">
        <f t="shared" si="38"/>
        <v>0</v>
      </c>
      <c r="AT88" s="16">
        <f t="shared" si="39"/>
        <v>0</v>
      </c>
      <c r="AU88" s="16">
        <v>0</v>
      </c>
      <c r="AV88" s="16">
        <v>0.29371367000000004</v>
      </c>
      <c r="AW88" s="16">
        <v>0.4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v>0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16">
        <v>0</v>
      </c>
      <c r="BR88" s="16">
        <v>0</v>
      </c>
      <c r="BS88" s="16">
        <v>0</v>
      </c>
      <c r="BT88" s="16">
        <v>0</v>
      </c>
      <c r="BU88" s="16">
        <v>0</v>
      </c>
      <c r="BV88" s="16">
        <v>0</v>
      </c>
      <c r="BW88" s="16">
        <v>0</v>
      </c>
      <c r="BX88" s="16">
        <v>0</v>
      </c>
      <c r="BY88" s="16">
        <f t="shared" si="40"/>
        <v>0.013575740000000058</v>
      </c>
      <c r="BZ88" s="16">
        <f>BY88/F88*100</f>
        <v>4.846091352213554</v>
      </c>
      <c r="CA88" s="1"/>
    </row>
    <row r="89" spans="1:79" ht="25.5">
      <c r="A89" s="35"/>
      <c r="B89" s="20" t="s">
        <v>260</v>
      </c>
      <c r="C89" s="15" t="s">
        <v>259</v>
      </c>
      <c r="D89" s="33">
        <v>0.28013793</v>
      </c>
      <c r="E89" s="16">
        <v>0</v>
      </c>
      <c r="F89" s="16">
        <f t="shared" si="28"/>
        <v>0.28013793</v>
      </c>
      <c r="G89" s="16">
        <f t="shared" si="29"/>
        <v>0.4</v>
      </c>
      <c r="H89" s="16">
        <f t="shared" si="30"/>
        <v>0</v>
      </c>
      <c r="I89" s="16">
        <f t="shared" si="31"/>
        <v>0</v>
      </c>
      <c r="J89" s="16">
        <f t="shared" si="32"/>
        <v>0</v>
      </c>
      <c r="K89" s="16">
        <f t="shared" si="33"/>
        <v>0</v>
      </c>
      <c r="L89" s="16">
        <v>0</v>
      </c>
      <c r="M89" s="16">
        <v>0.28013793</v>
      </c>
      <c r="N89" s="16">
        <v>0.4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f t="shared" si="34"/>
        <v>0.29389073</v>
      </c>
      <c r="AP89" s="16">
        <f t="shared" si="35"/>
        <v>0.4</v>
      </c>
      <c r="AQ89" s="16">
        <f t="shared" si="36"/>
        <v>0</v>
      </c>
      <c r="AR89" s="16">
        <f t="shared" si="37"/>
        <v>0</v>
      </c>
      <c r="AS89" s="16">
        <f t="shared" si="38"/>
        <v>0</v>
      </c>
      <c r="AT89" s="16">
        <f t="shared" si="39"/>
        <v>0</v>
      </c>
      <c r="AU89" s="16">
        <v>0</v>
      </c>
      <c r="AV89" s="16">
        <v>0.29389073</v>
      </c>
      <c r="AW89" s="16">
        <v>0.4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0</v>
      </c>
      <c r="BH89" s="16">
        <v>0</v>
      </c>
      <c r="BI89" s="16">
        <v>0</v>
      </c>
      <c r="BJ89" s="16">
        <v>0</v>
      </c>
      <c r="BK89" s="16">
        <v>0</v>
      </c>
      <c r="BL89" s="16">
        <v>0</v>
      </c>
      <c r="BM89" s="16">
        <v>0</v>
      </c>
      <c r="BN89" s="16">
        <v>0</v>
      </c>
      <c r="BO89" s="16">
        <v>0</v>
      </c>
      <c r="BP89" s="16">
        <v>0</v>
      </c>
      <c r="BQ89" s="16">
        <v>0</v>
      </c>
      <c r="BR89" s="16">
        <v>0</v>
      </c>
      <c r="BS89" s="16">
        <v>0</v>
      </c>
      <c r="BT89" s="16">
        <v>0</v>
      </c>
      <c r="BU89" s="16">
        <v>0</v>
      </c>
      <c r="BV89" s="16">
        <v>0</v>
      </c>
      <c r="BW89" s="16">
        <v>0</v>
      </c>
      <c r="BX89" s="16">
        <v>0</v>
      </c>
      <c r="BY89" s="16">
        <f t="shared" si="40"/>
        <v>0.01375280000000001</v>
      </c>
      <c r="BZ89" s="16">
        <f>BY89/F89*100</f>
        <v>4.909295931472047</v>
      </c>
      <c r="CA89" s="1"/>
    </row>
    <row r="90" spans="1:79" s="22" customFormat="1" ht="25.5">
      <c r="A90" s="35"/>
      <c r="B90" s="20" t="s">
        <v>261</v>
      </c>
      <c r="C90" s="15" t="s">
        <v>259</v>
      </c>
      <c r="D90" s="33">
        <v>0.35881783</v>
      </c>
      <c r="E90" s="21">
        <v>0</v>
      </c>
      <c r="F90" s="16">
        <f t="shared" si="28"/>
        <v>0.35881783</v>
      </c>
      <c r="G90" s="16">
        <f t="shared" si="29"/>
        <v>0.63</v>
      </c>
      <c r="H90" s="16">
        <f t="shared" si="30"/>
        <v>0</v>
      </c>
      <c r="I90" s="16">
        <f t="shared" si="31"/>
        <v>0</v>
      </c>
      <c r="J90" s="16">
        <f t="shared" si="32"/>
        <v>0</v>
      </c>
      <c r="K90" s="16">
        <f t="shared" si="33"/>
        <v>0</v>
      </c>
      <c r="L90" s="21">
        <v>0</v>
      </c>
      <c r="M90" s="21">
        <v>0.35881783</v>
      </c>
      <c r="N90" s="21">
        <v>0.63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f aca="true" t="shared" si="41" ref="V90:AG90">SUM(V92:V102)</f>
        <v>0</v>
      </c>
      <c r="W90" s="21">
        <v>0</v>
      </c>
      <c r="X90" s="21">
        <f t="shared" si="41"/>
        <v>0</v>
      </c>
      <c r="Y90" s="21">
        <v>0</v>
      </c>
      <c r="Z90" s="21">
        <f t="shared" si="41"/>
        <v>0</v>
      </c>
      <c r="AA90" s="21">
        <f t="shared" si="41"/>
        <v>0</v>
      </c>
      <c r="AB90" s="21">
        <f t="shared" si="41"/>
        <v>0</v>
      </c>
      <c r="AC90" s="21">
        <f t="shared" si="41"/>
        <v>0</v>
      </c>
      <c r="AD90" s="21">
        <f t="shared" si="41"/>
        <v>0</v>
      </c>
      <c r="AE90" s="21">
        <f t="shared" si="41"/>
        <v>0</v>
      </c>
      <c r="AF90" s="21">
        <f t="shared" si="41"/>
        <v>0</v>
      </c>
      <c r="AG90" s="21">
        <f t="shared" si="41"/>
        <v>0</v>
      </c>
      <c r="AH90" s="21">
        <v>0</v>
      </c>
      <c r="AI90" s="21">
        <f>SUM(AI92:AI102)</f>
        <v>0</v>
      </c>
      <c r="AJ90" s="21">
        <f>SUM(AJ92:AJ102)</f>
        <v>0</v>
      </c>
      <c r="AK90" s="21">
        <f>SUM(AK92:AK102)</f>
        <v>0</v>
      </c>
      <c r="AL90" s="21">
        <f>SUM(AL92:AL102)</f>
        <v>0</v>
      </c>
      <c r="AM90" s="21">
        <f>SUM(AM92:AM102)</f>
        <v>0</v>
      </c>
      <c r="AN90" s="21">
        <v>0</v>
      </c>
      <c r="AO90" s="16">
        <f t="shared" si="34"/>
        <v>0</v>
      </c>
      <c r="AP90" s="16">
        <f t="shared" si="35"/>
        <v>0</v>
      </c>
      <c r="AQ90" s="16">
        <f t="shared" si="36"/>
        <v>0</v>
      </c>
      <c r="AR90" s="16">
        <f t="shared" si="37"/>
        <v>0</v>
      </c>
      <c r="AS90" s="16">
        <f t="shared" si="38"/>
        <v>0</v>
      </c>
      <c r="AT90" s="16">
        <f t="shared" si="39"/>
        <v>0</v>
      </c>
      <c r="AU90" s="21">
        <v>0</v>
      </c>
      <c r="AV90" s="21">
        <v>0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21">
        <v>0</v>
      </c>
      <c r="BF90" s="21">
        <v>0</v>
      </c>
      <c r="BG90" s="21">
        <v>0</v>
      </c>
      <c r="BH90" s="21">
        <v>0</v>
      </c>
      <c r="BI90" s="21">
        <v>0</v>
      </c>
      <c r="BJ90" s="21">
        <v>0</v>
      </c>
      <c r="BK90" s="21">
        <v>0</v>
      </c>
      <c r="BL90" s="21">
        <v>0</v>
      </c>
      <c r="BM90" s="21">
        <v>0</v>
      </c>
      <c r="BN90" s="21">
        <v>0</v>
      </c>
      <c r="BO90" s="21">
        <v>0</v>
      </c>
      <c r="BP90" s="21">
        <v>0</v>
      </c>
      <c r="BQ90" s="21">
        <v>0</v>
      </c>
      <c r="BR90" s="21">
        <v>0</v>
      </c>
      <c r="BS90" s="21">
        <v>0</v>
      </c>
      <c r="BT90" s="21">
        <v>0</v>
      </c>
      <c r="BU90" s="21">
        <v>0</v>
      </c>
      <c r="BV90" s="21">
        <v>0</v>
      </c>
      <c r="BW90" s="21">
        <v>0</v>
      </c>
      <c r="BX90" s="21">
        <v>0</v>
      </c>
      <c r="BY90" s="16">
        <f t="shared" si="40"/>
        <v>-0.35881783</v>
      </c>
      <c r="BZ90" s="16">
        <f>BY90/F90*100</f>
        <v>-100</v>
      </c>
      <c r="CA90" s="1" t="s">
        <v>534</v>
      </c>
    </row>
    <row r="91" spans="1:80" s="22" customFormat="1" ht="25.5">
      <c r="A91" s="35"/>
      <c r="B91" s="20" t="s">
        <v>262</v>
      </c>
      <c r="C91" s="15" t="s">
        <v>259</v>
      </c>
      <c r="D91" s="33">
        <v>0.28013793</v>
      </c>
      <c r="E91" s="21">
        <v>0</v>
      </c>
      <c r="F91" s="16">
        <f t="shared" si="28"/>
        <v>0.28013793</v>
      </c>
      <c r="G91" s="16">
        <f t="shared" si="29"/>
        <v>0.4</v>
      </c>
      <c r="H91" s="16">
        <f t="shared" si="30"/>
        <v>0</v>
      </c>
      <c r="I91" s="16">
        <f t="shared" si="31"/>
        <v>0</v>
      </c>
      <c r="J91" s="16">
        <f t="shared" si="32"/>
        <v>0</v>
      </c>
      <c r="K91" s="16">
        <f t="shared" si="33"/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0.28013793</v>
      </c>
      <c r="U91" s="21">
        <v>0.4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16">
        <f t="shared" si="34"/>
        <v>0</v>
      </c>
      <c r="AP91" s="16">
        <f t="shared" si="35"/>
        <v>0</v>
      </c>
      <c r="AQ91" s="16">
        <f t="shared" si="36"/>
        <v>0</v>
      </c>
      <c r="AR91" s="16">
        <f t="shared" si="37"/>
        <v>0</v>
      </c>
      <c r="AS91" s="16">
        <f t="shared" si="38"/>
        <v>0</v>
      </c>
      <c r="AT91" s="16">
        <f t="shared" si="39"/>
        <v>0</v>
      </c>
      <c r="AU91" s="21">
        <v>0</v>
      </c>
      <c r="AV91" s="21">
        <v>0</v>
      </c>
      <c r="AW91" s="21">
        <v>0</v>
      </c>
      <c r="AX91" s="21">
        <v>0</v>
      </c>
      <c r="AY91" s="21">
        <v>0</v>
      </c>
      <c r="AZ91" s="21">
        <v>0</v>
      </c>
      <c r="BA91" s="21">
        <v>0</v>
      </c>
      <c r="BB91" s="21">
        <v>0</v>
      </c>
      <c r="BC91" s="21">
        <v>0</v>
      </c>
      <c r="BD91" s="21">
        <v>0</v>
      </c>
      <c r="BE91" s="21">
        <v>0</v>
      </c>
      <c r="BF91" s="21">
        <v>0</v>
      </c>
      <c r="BG91" s="21">
        <v>0</v>
      </c>
      <c r="BH91" s="21">
        <v>0</v>
      </c>
      <c r="BI91" s="21">
        <v>0</v>
      </c>
      <c r="BJ91" s="21">
        <v>0</v>
      </c>
      <c r="BK91" s="21">
        <v>0</v>
      </c>
      <c r="BL91" s="21">
        <v>0</v>
      </c>
      <c r="BM91" s="21">
        <v>0</v>
      </c>
      <c r="BN91" s="21">
        <v>0</v>
      </c>
      <c r="BO91" s="21">
        <v>0</v>
      </c>
      <c r="BP91" s="21">
        <v>0</v>
      </c>
      <c r="BQ91" s="21">
        <v>0</v>
      </c>
      <c r="BR91" s="21">
        <v>0</v>
      </c>
      <c r="BS91" s="21">
        <v>0</v>
      </c>
      <c r="BT91" s="21">
        <v>0</v>
      </c>
      <c r="BU91" s="21">
        <v>0</v>
      </c>
      <c r="BV91" s="21">
        <v>0</v>
      </c>
      <c r="BW91" s="21">
        <v>0</v>
      </c>
      <c r="BX91" s="21">
        <v>0</v>
      </c>
      <c r="BY91" s="16">
        <f t="shared" si="40"/>
        <v>-0.28013793</v>
      </c>
      <c r="BZ91" s="16">
        <v>0</v>
      </c>
      <c r="CA91" s="1" t="s">
        <v>534</v>
      </c>
      <c r="CB91" s="3"/>
    </row>
    <row r="92" spans="1:80" s="22" customFormat="1" ht="25.5">
      <c r="A92" s="35"/>
      <c r="B92" s="20" t="s">
        <v>263</v>
      </c>
      <c r="C92" s="15" t="s">
        <v>259</v>
      </c>
      <c r="D92" s="33">
        <v>0.22337027</v>
      </c>
      <c r="E92" s="16">
        <v>0</v>
      </c>
      <c r="F92" s="16">
        <f t="shared" si="28"/>
        <v>0.22337027</v>
      </c>
      <c r="G92" s="16">
        <f t="shared" si="29"/>
        <v>0.25</v>
      </c>
      <c r="H92" s="16">
        <f t="shared" si="30"/>
        <v>0</v>
      </c>
      <c r="I92" s="16">
        <f t="shared" si="31"/>
        <v>0</v>
      </c>
      <c r="J92" s="16">
        <f t="shared" si="32"/>
        <v>0</v>
      </c>
      <c r="K92" s="16">
        <f t="shared" si="33"/>
        <v>0</v>
      </c>
      <c r="L92" s="16">
        <v>0</v>
      </c>
      <c r="M92" s="16">
        <v>0.22337027</v>
      </c>
      <c r="N92" s="16">
        <v>0.25</v>
      </c>
      <c r="O92" s="16">
        <v>0</v>
      </c>
      <c r="P92" s="16">
        <v>0</v>
      </c>
      <c r="Q92" s="16">
        <v>0</v>
      </c>
      <c r="R92" s="16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16">
        <f t="shared" si="34"/>
        <v>0.21562109000000002</v>
      </c>
      <c r="AP92" s="16">
        <f t="shared" si="35"/>
        <v>0.25</v>
      </c>
      <c r="AQ92" s="16">
        <f t="shared" si="36"/>
        <v>0</v>
      </c>
      <c r="AR92" s="16">
        <f t="shared" si="37"/>
        <v>0</v>
      </c>
      <c r="AS92" s="16">
        <f t="shared" si="38"/>
        <v>0</v>
      </c>
      <c r="AT92" s="16">
        <f t="shared" si="39"/>
        <v>0</v>
      </c>
      <c r="AU92" s="21">
        <v>0</v>
      </c>
      <c r="AV92" s="21">
        <v>0.21562109000000002</v>
      </c>
      <c r="AW92" s="21">
        <v>0.25</v>
      </c>
      <c r="AX92" s="21">
        <v>0</v>
      </c>
      <c r="AY92" s="21">
        <v>0</v>
      </c>
      <c r="AZ92" s="21">
        <v>0</v>
      </c>
      <c r="BA92" s="21">
        <v>0</v>
      </c>
      <c r="BB92" s="21">
        <v>0</v>
      </c>
      <c r="BC92" s="21">
        <v>0</v>
      </c>
      <c r="BD92" s="21">
        <v>0</v>
      </c>
      <c r="BE92" s="21">
        <v>0</v>
      </c>
      <c r="BF92" s="21">
        <v>0</v>
      </c>
      <c r="BG92" s="21">
        <v>0</v>
      </c>
      <c r="BH92" s="21">
        <v>0</v>
      </c>
      <c r="BI92" s="21">
        <v>0</v>
      </c>
      <c r="BJ92" s="21">
        <v>0</v>
      </c>
      <c r="BK92" s="21">
        <v>0</v>
      </c>
      <c r="BL92" s="21">
        <v>0</v>
      </c>
      <c r="BM92" s="21">
        <v>0</v>
      </c>
      <c r="BN92" s="21">
        <v>0</v>
      </c>
      <c r="BO92" s="21">
        <v>0</v>
      </c>
      <c r="BP92" s="21">
        <v>0</v>
      </c>
      <c r="BQ92" s="16">
        <v>0</v>
      </c>
      <c r="BR92" s="16">
        <v>0</v>
      </c>
      <c r="BS92" s="16">
        <v>0</v>
      </c>
      <c r="BT92" s="16">
        <v>0</v>
      </c>
      <c r="BU92" s="16">
        <v>0</v>
      </c>
      <c r="BV92" s="16">
        <v>0</v>
      </c>
      <c r="BW92" s="21">
        <v>0</v>
      </c>
      <c r="BX92" s="21">
        <v>0</v>
      </c>
      <c r="BY92" s="16">
        <f t="shared" si="40"/>
        <v>-0.007749179999999994</v>
      </c>
      <c r="BZ92" s="16">
        <f>BY92/F92*100</f>
        <v>-3.469208323918843</v>
      </c>
      <c r="CA92" s="1"/>
      <c r="CB92" s="3"/>
    </row>
    <row r="93" spans="1:80" s="22" customFormat="1" ht="25.5">
      <c r="A93" s="35"/>
      <c r="B93" s="20" t="s">
        <v>264</v>
      </c>
      <c r="C93" s="15" t="s">
        <v>259</v>
      </c>
      <c r="D93" s="33">
        <v>0.28013793</v>
      </c>
      <c r="E93" s="16">
        <v>0</v>
      </c>
      <c r="F93" s="16">
        <f t="shared" si="28"/>
        <v>0.28013793</v>
      </c>
      <c r="G93" s="16">
        <f t="shared" si="29"/>
        <v>0.4</v>
      </c>
      <c r="H93" s="16">
        <f t="shared" si="30"/>
        <v>0</v>
      </c>
      <c r="I93" s="16">
        <f t="shared" si="31"/>
        <v>0</v>
      </c>
      <c r="J93" s="16">
        <f t="shared" si="32"/>
        <v>0</v>
      </c>
      <c r="K93" s="16">
        <f t="shared" si="33"/>
        <v>0</v>
      </c>
      <c r="L93" s="16">
        <v>0</v>
      </c>
      <c r="M93" s="16">
        <v>0.28013793</v>
      </c>
      <c r="N93" s="16">
        <v>0.4</v>
      </c>
      <c r="O93" s="16">
        <v>0</v>
      </c>
      <c r="P93" s="16">
        <v>0</v>
      </c>
      <c r="Q93" s="16">
        <v>0</v>
      </c>
      <c r="R93" s="16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16">
        <f t="shared" si="34"/>
        <v>0</v>
      </c>
      <c r="AP93" s="16">
        <f t="shared" si="35"/>
        <v>0</v>
      </c>
      <c r="AQ93" s="16">
        <f t="shared" si="36"/>
        <v>0</v>
      </c>
      <c r="AR93" s="16">
        <f t="shared" si="37"/>
        <v>0</v>
      </c>
      <c r="AS93" s="16">
        <f t="shared" si="38"/>
        <v>0</v>
      </c>
      <c r="AT93" s="16">
        <f t="shared" si="39"/>
        <v>0</v>
      </c>
      <c r="AU93" s="21">
        <v>0</v>
      </c>
      <c r="AV93" s="21">
        <v>0</v>
      </c>
      <c r="AW93" s="21">
        <v>0</v>
      </c>
      <c r="AX93" s="21">
        <v>0</v>
      </c>
      <c r="AY93" s="21">
        <v>0</v>
      </c>
      <c r="AZ93" s="21">
        <v>0</v>
      </c>
      <c r="BA93" s="21">
        <v>0</v>
      </c>
      <c r="BB93" s="21">
        <v>0</v>
      </c>
      <c r="BC93" s="21">
        <v>0</v>
      </c>
      <c r="BD93" s="21">
        <v>0</v>
      </c>
      <c r="BE93" s="21">
        <v>0</v>
      </c>
      <c r="BF93" s="21">
        <v>0</v>
      </c>
      <c r="BG93" s="21">
        <v>0</v>
      </c>
      <c r="BH93" s="21">
        <v>0</v>
      </c>
      <c r="BI93" s="21">
        <v>0</v>
      </c>
      <c r="BJ93" s="21">
        <v>0</v>
      </c>
      <c r="BK93" s="21">
        <v>0</v>
      </c>
      <c r="BL93" s="21">
        <v>0</v>
      </c>
      <c r="BM93" s="21">
        <v>0</v>
      </c>
      <c r="BN93" s="21">
        <v>0</v>
      </c>
      <c r="BO93" s="21">
        <v>0</v>
      </c>
      <c r="BP93" s="21">
        <v>0</v>
      </c>
      <c r="BQ93" s="16">
        <v>0</v>
      </c>
      <c r="BR93" s="16">
        <v>0</v>
      </c>
      <c r="BS93" s="16">
        <v>0</v>
      </c>
      <c r="BT93" s="16">
        <v>0</v>
      </c>
      <c r="BU93" s="16">
        <v>0</v>
      </c>
      <c r="BV93" s="16">
        <v>0</v>
      </c>
      <c r="BW93" s="21">
        <v>0</v>
      </c>
      <c r="BX93" s="21">
        <v>0</v>
      </c>
      <c r="BY93" s="16">
        <f t="shared" si="40"/>
        <v>-0.28013793</v>
      </c>
      <c r="BZ93" s="16">
        <f>BY93/F93*100</f>
        <v>-100</v>
      </c>
      <c r="CA93" s="1" t="s">
        <v>534</v>
      </c>
      <c r="CB93" s="3"/>
    </row>
    <row r="94" spans="1:80" s="22" customFormat="1" ht="25.5">
      <c r="A94" s="35"/>
      <c r="B94" s="20" t="s">
        <v>265</v>
      </c>
      <c r="C94" s="15" t="s">
        <v>259</v>
      </c>
      <c r="D94" s="33">
        <v>0.28013793</v>
      </c>
      <c r="E94" s="16">
        <v>0</v>
      </c>
      <c r="F94" s="16">
        <f t="shared" si="28"/>
        <v>0.28013793</v>
      </c>
      <c r="G94" s="16">
        <f t="shared" si="29"/>
        <v>0.4</v>
      </c>
      <c r="H94" s="16">
        <f t="shared" si="30"/>
        <v>0</v>
      </c>
      <c r="I94" s="16">
        <f t="shared" si="31"/>
        <v>0</v>
      </c>
      <c r="J94" s="16">
        <f t="shared" si="32"/>
        <v>0</v>
      </c>
      <c r="K94" s="16">
        <f t="shared" si="33"/>
        <v>0</v>
      </c>
      <c r="L94" s="16">
        <v>0</v>
      </c>
      <c r="M94" s="16">
        <v>0.28013793</v>
      </c>
      <c r="N94" s="16">
        <v>0.4</v>
      </c>
      <c r="O94" s="16">
        <v>0</v>
      </c>
      <c r="P94" s="16">
        <v>0</v>
      </c>
      <c r="Q94" s="16">
        <v>0</v>
      </c>
      <c r="R94" s="16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16">
        <f t="shared" si="34"/>
        <v>0.28982367</v>
      </c>
      <c r="AP94" s="16">
        <f t="shared" si="35"/>
        <v>0.4</v>
      </c>
      <c r="AQ94" s="16">
        <f t="shared" si="36"/>
        <v>0</v>
      </c>
      <c r="AR94" s="16">
        <f t="shared" si="37"/>
        <v>0</v>
      </c>
      <c r="AS94" s="16">
        <f t="shared" si="38"/>
        <v>0</v>
      </c>
      <c r="AT94" s="16">
        <f t="shared" si="39"/>
        <v>0</v>
      </c>
      <c r="AU94" s="21">
        <v>0</v>
      </c>
      <c r="AV94" s="21">
        <v>0</v>
      </c>
      <c r="AW94" s="21">
        <v>0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0.28982367</v>
      </c>
      <c r="BD94" s="21">
        <v>0.4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0</v>
      </c>
      <c r="BK94" s="21">
        <v>0</v>
      </c>
      <c r="BL94" s="21">
        <v>0</v>
      </c>
      <c r="BM94" s="21">
        <v>0</v>
      </c>
      <c r="BN94" s="21">
        <v>0</v>
      </c>
      <c r="BO94" s="21">
        <v>0</v>
      </c>
      <c r="BP94" s="21">
        <v>0</v>
      </c>
      <c r="BQ94" s="16">
        <v>0</v>
      </c>
      <c r="BR94" s="16">
        <v>0</v>
      </c>
      <c r="BS94" s="16">
        <v>0</v>
      </c>
      <c r="BT94" s="16">
        <v>0</v>
      </c>
      <c r="BU94" s="16">
        <v>0</v>
      </c>
      <c r="BV94" s="16">
        <v>0</v>
      </c>
      <c r="BW94" s="21">
        <v>0</v>
      </c>
      <c r="BX94" s="21">
        <v>0</v>
      </c>
      <c r="BY94" s="16">
        <f t="shared" si="40"/>
        <v>0.009685739999999998</v>
      </c>
      <c r="BZ94" s="16">
        <f>BY94/F94*100</f>
        <v>3.4574896730335656</v>
      </c>
      <c r="CA94" s="1"/>
      <c r="CB94" s="3"/>
    </row>
    <row r="95" spans="1:80" s="22" customFormat="1" ht="25.5">
      <c r="A95" s="35"/>
      <c r="B95" s="20" t="s">
        <v>266</v>
      </c>
      <c r="C95" s="15" t="s">
        <v>259</v>
      </c>
      <c r="D95" s="33">
        <v>0.28013793</v>
      </c>
      <c r="E95" s="16">
        <v>0</v>
      </c>
      <c r="F95" s="16">
        <f t="shared" si="28"/>
        <v>0.28013793</v>
      </c>
      <c r="G95" s="16">
        <f t="shared" si="29"/>
        <v>0.4</v>
      </c>
      <c r="H95" s="16">
        <f t="shared" si="30"/>
        <v>0</v>
      </c>
      <c r="I95" s="16">
        <f t="shared" si="31"/>
        <v>0</v>
      </c>
      <c r="J95" s="16">
        <f t="shared" si="32"/>
        <v>0</v>
      </c>
      <c r="K95" s="16">
        <f t="shared" si="33"/>
        <v>0</v>
      </c>
      <c r="L95" s="16">
        <v>0</v>
      </c>
      <c r="M95" s="16">
        <v>0.28013793</v>
      </c>
      <c r="N95" s="16">
        <v>0.4</v>
      </c>
      <c r="O95" s="16">
        <v>0</v>
      </c>
      <c r="P95" s="16">
        <v>0</v>
      </c>
      <c r="Q95" s="16">
        <v>0</v>
      </c>
      <c r="R95" s="16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16">
        <f t="shared" si="34"/>
        <v>0.29179995000000003</v>
      </c>
      <c r="AP95" s="16">
        <f t="shared" si="35"/>
        <v>0.4</v>
      </c>
      <c r="AQ95" s="16">
        <f t="shared" si="36"/>
        <v>0</v>
      </c>
      <c r="AR95" s="16">
        <f t="shared" si="37"/>
        <v>0</v>
      </c>
      <c r="AS95" s="16">
        <f t="shared" si="38"/>
        <v>0</v>
      </c>
      <c r="AT95" s="16">
        <f t="shared" si="39"/>
        <v>0</v>
      </c>
      <c r="AU95" s="21">
        <v>0</v>
      </c>
      <c r="AV95" s="21">
        <v>0</v>
      </c>
      <c r="AW95" s="21">
        <v>0</v>
      </c>
      <c r="AX95" s="21">
        <v>0</v>
      </c>
      <c r="AY95" s="21">
        <v>0</v>
      </c>
      <c r="AZ95" s="21">
        <v>0</v>
      </c>
      <c r="BA95" s="21">
        <v>0</v>
      </c>
      <c r="BB95" s="21">
        <v>0</v>
      </c>
      <c r="BC95" s="21">
        <v>0.29179995000000003</v>
      </c>
      <c r="BD95" s="21">
        <v>0.4</v>
      </c>
      <c r="BE95" s="21">
        <v>0</v>
      </c>
      <c r="BF95" s="21">
        <v>0</v>
      </c>
      <c r="BG95" s="21">
        <v>0</v>
      </c>
      <c r="BH95" s="21">
        <v>0</v>
      </c>
      <c r="BI95" s="21">
        <v>0</v>
      </c>
      <c r="BJ95" s="21">
        <v>0</v>
      </c>
      <c r="BK95" s="21">
        <v>0</v>
      </c>
      <c r="BL95" s="21">
        <v>0</v>
      </c>
      <c r="BM95" s="21">
        <v>0</v>
      </c>
      <c r="BN95" s="21">
        <v>0</v>
      </c>
      <c r="BO95" s="21">
        <v>0</v>
      </c>
      <c r="BP95" s="21">
        <v>0</v>
      </c>
      <c r="BQ95" s="16">
        <v>0</v>
      </c>
      <c r="BR95" s="16">
        <v>0</v>
      </c>
      <c r="BS95" s="16">
        <v>0</v>
      </c>
      <c r="BT95" s="16">
        <v>0</v>
      </c>
      <c r="BU95" s="16">
        <v>0</v>
      </c>
      <c r="BV95" s="16">
        <v>0</v>
      </c>
      <c r="BW95" s="21">
        <v>0</v>
      </c>
      <c r="BX95" s="21">
        <v>0</v>
      </c>
      <c r="BY95" s="16">
        <f t="shared" si="40"/>
        <v>0.01166202000000005</v>
      </c>
      <c r="BZ95" s="16">
        <f>BY95/F95*100</f>
        <v>4.1629564407790305</v>
      </c>
      <c r="CA95" s="1"/>
      <c r="CB95" s="3"/>
    </row>
    <row r="96" spans="1:80" s="22" customFormat="1" ht="25.5">
      <c r="A96" s="35"/>
      <c r="B96" s="20" t="s">
        <v>267</v>
      </c>
      <c r="C96" s="15" t="s">
        <v>259</v>
      </c>
      <c r="D96" s="33">
        <v>0.28013793</v>
      </c>
      <c r="E96" s="16">
        <v>0</v>
      </c>
      <c r="F96" s="16">
        <f t="shared" si="28"/>
        <v>0.28013793</v>
      </c>
      <c r="G96" s="16">
        <f t="shared" si="29"/>
        <v>0.4</v>
      </c>
      <c r="H96" s="16">
        <f t="shared" si="30"/>
        <v>0</v>
      </c>
      <c r="I96" s="16">
        <f t="shared" si="31"/>
        <v>0</v>
      </c>
      <c r="J96" s="16">
        <f t="shared" si="32"/>
        <v>0</v>
      </c>
      <c r="K96" s="16">
        <f t="shared" si="33"/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21">
        <v>0</v>
      </c>
      <c r="T96" s="21">
        <v>0.28013793</v>
      </c>
      <c r="U96" s="21">
        <v>0.4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21">
        <v>0</v>
      </c>
      <c r="AO96" s="16">
        <f t="shared" si="34"/>
        <v>0</v>
      </c>
      <c r="AP96" s="16">
        <f t="shared" si="35"/>
        <v>0</v>
      </c>
      <c r="AQ96" s="16">
        <f t="shared" si="36"/>
        <v>0</v>
      </c>
      <c r="AR96" s="16">
        <f t="shared" si="37"/>
        <v>0</v>
      </c>
      <c r="AS96" s="16">
        <f t="shared" si="38"/>
        <v>0</v>
      </c>
      <c r="AT96" s="16">
        <f t="shared" si="39"/>
        <v>0</v>
      </c>
      <c r="AU96" s="21">
        <v>0</v>
      </c>
      <c r="AV96" s="21">
        <v>0</v>
      </c>
      <c r="AW96" s="21">
        <v>0</v>
      </c>
      <c r="AX96" s="21">
        <v>0</v>
      </c>
      <c r="AY96" s="21">
        <v>0</v>
      </c>
      <c r="AZ96" s="21">
        <v>0</v>
      </c>
      <c r="BA96" s="21">
        <v>0</v>
      </c>
      <c r="BB96" s="21">
        <v>0</v>
      </c>
      <c r="BC96" s="21">
        <v>0</v>
      </c>
      <c r="BD96" s="21">
        <v>0</v>
      </c>
      <c r="BE96" s="21">
        <v>0</v>
      </c>
      <c r="BF96" s="21">
        <v>0</v>
      </c>
      <c r="BG96" s="21">
        <v>0</v>
      </c>
      <c r="BH96" s="21">
        <v>0</v>
      </c>
      <c r="BI96" s="21">
        <v>0</v>
      </c>
      <c r="BJ96" s="21">
        <v>0</v>
      </c>
      <c r="BK96" s="21">
        <v>0</v>
      </c>
      <c r="BL96" s="21">
        <v>0</v>
      </c>
      <c r="BM96" s="21">
        <v>0</v>
      </c>
      <c r="BN96" s="21">
        <v>0</v>
      </c>
      <c r="BO96" s="21">
        <v>0</v>
      </c>
      <c r="BP96" s="21">
        <v>0</v>
      </c>
      <c r="BQ96" s="16">
        <v>0</v>
      </c>
      <c r="BR96" s="16">
        <v>0</v>
      </c>
      <c r="BS96" s="16">
        <v>0</v>
      </c>
      <c r="BT96" s="16">
        <v>0</v>
      </c>
      <c r="BU96" s="16">
        <v>0</v>
      </c>
      <c r="BV96" s="16">
        <v>0</v>
      </c>
      <c r="BW96" s="21">
        <v>0</v>
      </c>
      <c r="BX96" s="21">
        <v>0</v>
      </c>
      <c r="BY96" s="16">
        <f t="shared" si="40"/>
        <v>-0.28013793</v>
      </c>
      <c r="BZ96" s="16">
        <v>0</v>
      </c>
      <c r="CA96" s="1" t="s">
        <v>534</v>
      </c>
      <c r="CB96" s="3"/>
    </row>
    <row r="97" spans="1:80" s="22" customFormat="1" ht="25.5">
      <c r="A97" s="35"/>
      <c r="B97" s="20" t="s">
        <v>268</v>
      </c>
      <c r="C97" s="15" t="s">
        <v>259</v>
      </c>
      <c r="D97" s="33">
        <v>0.28013793</v>
      </c>
      <c r="E97" s="21">
        <v>0</v>
      </c>
      <c r="F97" s="16">
        <f t="shared" si="28"/>
        <v>0.28013793</v>
      </c>
      <c r="G97" s="16">
        <f t="shared" si="29"/>
        <v>0.4</v>
      </c>
      <c r="H97" s="16">
        <f t="shared" si="30"/>
        <v>0</v>
      </c>
      <c r="I97" s="16">
        <f t="shared" si="31"/>
        <v>0</v>
      </c>
      <c r="J97" s="16">
        <f t="shared" si="32"/>
        <v>0</v>
      </c>
      <c r="K97" s="16">
        <f t="shared" si="33"/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0.28013793</v>
      </c>
      <c r="U97" s="21">
        <v>0.4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21">
        <v>0</v>
      </c>
      <c r="AO97" s="16">
        <f t="shared" si="34"/>
        <v>0</v>
      </c>
      <c r="AP97" s="16">
        <f t="shared" si="35"/>
        <v>0</v>
      </c>
      <c r="AQ97" s="16">
        <f t="shared" si="36"/>
        <v>0</v>
      </c>
      <c r="AR97" s="16">
        <f t="shared" si="37"/>
        <v>0</v>
      </c>
      <c r="AS97" s="16">
        <f t="shared" si="38"/>
        <v>0</v>
      </c>
      <c r="AT97" s="16">
        <f t="shared" si="39"/>
        <v>0</v>
      </c>
      <c r="AU97" s="21">
        <v>0</v>
      </c>
      <c r="AV97" s="21">
        <v>0</v>
      </c>
      <c r="AW97" s="21">
        <v>0</v>
      </c>
      <c r="AX97" s="21">
        <v>0</v>
      </c>
      <c r="AY97" s="21">
        <v>0</v>
      </c>
      <c r="AZ97" s="21">
        <v>0</v>
      </c>
      <c r="BA97" s="21">
        <v>0</v>
      </c>
      <c r="BB97" s="21">
        <v>0</v>
      </c>
      <c r="BC97" s="21">
        <v>0</v>
      </c>
      <c r="BD97" s="21">
        <v>0</v>
      </c>
      <c r="BE97" s="21">
        <v>0</v>
      </c>
      <c r="BF97" s="21">
        <v>0</v>
      </c>
      <c r="BG97" s="21">
        <v>0</v>
      </c>
      <c r="BH97" s="21">
        <v>0</v>
      </c>
      <c r="BI97" s="21">
        <v>0</v>
      </c>
      <c r="BJ97" s="21">
        <v>0</v>
      </c>
      <c r="BK97" s="21">
        <v>0</v>
      </c>
      <c r="BL97" s="21">
        <v>0</v>
      </c>
      <c r="BM97" s="21">
        <v>0</v>
      </c>
      <c r="BN97" s="21">
        <v>0</v>
      </c>
      <c r="BO97" s="21">
        <v>0</v>
      </c>
      <c r="BP97" s="21">
        <v>0</v>
      </c>
      <c r="BQ97" s="16">
        <v>0</v>
      </c>
      <c r="BR97" s="16">
        <v>0</v>
      </c>
      <c r="BS97" s="16">
        <v>0</v>
      </c>
      <c r="BT97" s="16">
        <v>0</v>
      </c>
      <c r="BU97" s="16">
        <v>0</v>
      </c>
      <c r="BV97" s="16">
        <v>0</v>
      </c>
      <c r="BW97" s="21">
        <v>0</v>
      </c>
      <c r="BX97" s="21">
        <v>0</v>
      </c>
      <c r="BY97" s="16">
        <f t="shared" si="40"/>
        <v>-0.28013793</v>
      </c>
      <c r="BZ97" s="16">
        <v>0</v>
      </c>
      <c r="CA97" s="1" t="s">
        <v>534</v>
      </c>
      <c r="CB97" s="3"/>
    </row>
    <row r="98" spans="1:80" s="22" customFormat="1" ht="25.5">
      <c r="A98" s="35"/>
      <c r="B98" s="20" t="s">
        <v>269</v>
      </c>
      <c r="C98" s="15" t="s">
        <v>259</v>
      </c>
      <c r="D98" s="33">
        <v>0.71763566</v>
      </c>
      <c r="E98" s="21">
        <v>0</v>
      </c>
      <c r="F98" s="16">
        <f t="shared" si="28"/>
        <v>0.71763566</v>
      </c>
      <c r="G98" s="16">
        <f t="shared" si="29"/>
        <v>1.26</v>
      </c>
      <c r="H98" s="16">
        <f t="shared" si="30"/>
        <v>0</v>
      </c>
      <c r="I98" s="16">
        <f t="shared" si="31"/>
        <v>0</v>
      </c>
      <c r="J98" s="16">
        <f t="shared" si="32"/>
        <v>0</v>
      </c>
      <c r="K98" s="16">
        <f t="shared" si="33"/>
        <v>0</v>
      </c>
      <c r="L98" s="21">
        <v>0</v>
      </c>
      <c r="M98" s="21">
        <v>0.71763566</v>
      </c>
      <c r="N98" s="21">
        <v>1.26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21">
        <v>0</v>
      </c>
      <c r="AO98" s="16">
        <f t="shared" si="34"/>
        <v>0</v>
      </c>
      <c r="AP98" s="16">
        <f t="shared" si="35"/>
        <v>0</v>
      </c>
      <c r="AQ98" s="16">
        <f t="shared" si="36"/>
        <v>0</v>
      </c>
      <c r="AR98" s="16">
        <f t="shared" si="37"/>
        <v>0</v>
      </c>
      <c r="AS98" s="16">
        <f t="shared" si="38"/>
        <v>0</v>
      </c>
      <c r="AT98" s="16">
        <f t="shared" si="39"/>
        <v>0</v>
      </c>
      <c r="AU98" s="21">
        <v>0</v>
      </c>
      <c r="AV98" s="21">
        <v>0</v>
      </c>
      <c r="AW98" s="21">
        <v>0</v>
      </c>
      <c r="AX98" s="21">
        <v>0</v>
      </c>
      <c r="AY98" s="21">
        <v>0</v>
      </c>
      <c r="AZ98" s="21">
        <v>0</v>
      </c>
      <c r="BA98" s="21">
        <v>0</v>
      </c>
      <c r="BB98" s="21">
        <v>0</v>
      </c>
      <c r="BC98" s="21">
        <v>0</v>
      </c>
      <c r="BD98" s="21">
        <v>0</v>
      </c>
      <c r="BE98" s="21">
        <v>0</v>
      </c>
      <c r="BF98" s="21">
        <v>0</v>
      </c>
      <c r="BG98" s="21">
        <v>0</v>
      </c>
      <c r="BH98" s="21">
        <v>0</v>
      </c>
      <c r="BI98" s="21">
        <v>0</v>
      </c>
      <c r="BJ98" s="21">
        <v>0</v>
      </c>
      <c r="BK98" s="21">
        <v>0</v>
      </c>
      <c r="BL98" s="21">
        <v>0</v>
      </c>
      <c r="BM98" s="21">
        <v>0</v>
      </c>
      <c r="BN98" s="21">
        <v>0</v>
      </c>
      <c r="BO98" s="21">
        <v>0</v>
      </c>
      <c r="BP98" s="21">
        <v>0</v>
      </c>
      <c r="BQ98" s="16">
        <v>0</v>
      </c>
      <c r="BR98" s="16">
        <v>0</v>
      </c>
      <c r="BS98" s="16">
        <v>0</v>
      </c>
      <c r="BT98" s="16">
        <v>0</v>
      </c>
      <c r="BU98" s="16">
        <v>0</v>
      </c>
      <c r="BV98" s="16">
        <v>0</v>
      </c>
      <c r="BW98" s="21">
        <v>0</v>
      </c>
      <c r="BX98" s="21">
        <v>0</v>
      </c>
      <c r="BY98" s="16">
        <f t="shared" si="40"/>
        <v>-0.71763566</v>
      </c>
      <c r="BZ98" s="16">
        <f>BY98/F98*100</f>
        <v>-100</v>
      </c>
      <c r="CA98" s="1" t="s">
        <v>534</v>
      </c>
      <c r="CB98" s="3"/>
    </row>
    <row r="99" spans="1:80" s="22" customFormat="1" ht="38.25">
      <c r="A99" s="35"/>
      <c r="B99" s="20" t="s">
        <v>270</v>
      </c>
      <c r="C99" s="15" t="s">
        <v>259</v>
      </c>
      <c r="D99" s="33">
        <v>0.446740536729344</v>
      </c>
      <c r="E99" s="21">
        <v>0</v>
      </c>
      <c r="F99" s="16">
        <f t="shared" si="28"/>
        <v>0.446740536729344</v>
      </c>
      <c r="G99" s="16">
        <f t="shared" si="29"/>
        <v>0.5</v>
      </c>
      <c r="H99" s="16">
        <f t="shared" si="30"/>
        <v>0</v>
      </c>
      <c r="I99" s="16">
        <f t="shared" si="31"/>
        <v>0</v>
      </c>
      <c r="J99" s="16">
        <f t="shared" si="32"/>
        <v>0</v>
      </c>
      <c r="K99" s="16">
        <f t="shared" si="33"/>
        <v>0</v>
      </c>
      <c r="L99" s="21">
        <v>0</v>
      </c>
      <c r="M99" s="21">
        <v>0.446740536729344</v>
      </c>
      <c r="N99" s="21">
        <v>0.5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16">
        <f t="shared" si="34"/>
        <v>0.42713653</v>
      </c>
      <c r="AP99" s="16">
        <f t="shared" si="35"/>
        <v>0.5</v>
      </c>
      <c r="AQ99" s="16">
        <f t="shared" si="36"/>
        <v>0</v>
      </c>
      <c r="AR99" s="16">
        <f t="shared" si="37"/>
        <v>0</v>
      </c>
      <c r="AS99" s="16">
        <f t="shared" si="38"/>
        <v>0</v>
      </c>
      <c r="AT99" s="16">
        <f t="shared" si="39"/>
        <v>0</v>
      </c>
      <c r="AU99" s="21">
        <v>0</v>
      </c>
      <c r="AV99" s="16">
        <v>0.42713653</v>
      </c>
      <c r="AW99" s="16">
        <v>0.5</v>
      </c>
      <c r="AX99" s="16">
        <v>0</v>
      </c>
      <c r="AY99" s="16">
        <v>0</v>
      </c>
      <c r="AZ99" s="16">
        <v>0</v>
      </c>
      <c r="BA99" s="16">
        <v>0</v>
      </c>
      <c r="BB99" s="21">
        <v>0</v>
      </c>
      <c r="BC99" s="21">
        <v>0</v>
      </c>
      <c r="BD99" s="21">
        <v>0</v>
      </c>
      <c r="BE99" s="21">
        <v>0</v>
      </c>
      <c r="BF99" s="21">
        <v>0</v>
      </c>
      <c r="BG99" s="21">
        <v>0</v>
      </c>
      <c r="BH99" s="21">
        <v>0</v>
      </c>
      <c r="BI99" s="21">
        <v>0</v>
      </c>
      <c r="BJ99" s="21">
        <v>0</v>
      </c>
      <c r="BK99" s="21">
        <v>0</v>
      </c>
      <c r="BL99" s="21">
        <v>0</v>
      </c>
      <c r="BM99" s="21">
        <v>0</v>
      </c>
      <c r="BN99" s="21">
        <v>0</v>
      </c>
      <c r="BO99" s="21">
        <v>0</v>
      </c>
      <c r="BP99" s="21">
        <v>0</v>
      </c>
      <c r="BQ99" s="16">
        <v>0</v>
      </c>
      <c r="BR99" s="16">
        <v>0</v>
      </c>
      <c r="BS99" s="16">
        <v>0</v>
      </c>
      <c r="BT99" s="16">
        <v>0</v>
      </c>
      <c r="BU99" s="16">
        <v>0</v>
      </c>
      <c r="BV99" s="16">
        <v>0</v>
      </c>
      <c r="BW99" s="21">
        <v>0</v>
      </c>
      <c r="BX99" s="21">
        <v>0</v>
      </c>
      <c r="BY99" s="16">
        <f t="shared" si="40"/>
        <v>-0.01960400672934398</v>
      </c>
      <c r="BZ99" s="16">
        <f>BY99/F99*100</f>
        <v>-4.388231001571499</v>
      </c>
      <c r="CA99" s="1"/>
      <c r="CB99" s="3"/>
    </row>
    <row r="100" spans="1:80" s="22" customFormat="1" ht="19.5" customHeight="1">
      <c r="A100" s="35"/>
      <c r="B100" s="20" t="s">
        <v>271</v>
      </c>
      <c r="C100" s="15" t="s">
        <v>259</v>
      </c>
      <c r="D100" s="33">
        <v>0.223370268364672</v>
      </c>
      <c r="E100" s="21">
        <v>0</v>
      </c>
      <c r="F100" s="16">
        <f t="shared" si="28"/>
        <v>0.223370268364672</v>
      </c>
      <c r="G100" s="16">
        <f t="shared" si="29"/>
        <v>0.25</v>
      </c>
      <c r="H100" s="16">
        <f t="shared" si="30"/>
        <v>0</v>
      </c>
      <c r="I100" s="16">
        <f t="shared" si="31"/>
        <v>0</v>
      </c>
      <c r="J100" s="16">
        <f t="shared" si="32"/>
        <v>0</v>
      </c>
      <c r="K100" s="16">
        <f t="shared" si="33"/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0.223370268364672</v>
      </c>
      <c r="U100" s="21">
        <v>0.25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16">
        <f t="shared" si="34"/>
        <v>0</v>
      </c>
      <c r="AP100" s="16">
        <f t="shared" si="35"/>
        <v>0</v>
      </c>
      <c r="AQ100" s="16">
        <f t="shared" si="36"/>
        <v>0</v>
      </c>
      <c r="AR100" s="16">
        <f t="shared" si="37"/>
        <v>0</v>
      </c>
      <c r="AS100" s="16">
        <f t="shared" si="38"/>
        <v>0</v>
      </c>
      <c r="AT100" s="16">
        <f t="shared" si="39"/>
        <v>0</v>
      </c>
      <c r="AU100" s="21">
        <v>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v>0</v>
      </c>
      <c r="BB100" s="21">
        <v>0</v>
      </c>
      <c r="BC100" s="21">
        <v>0</v>
      </c>
      <c r="BD100" s="21">
        <v>0</v>
      </c>
      <c r="BE100" s="21">
        <v>0</v>
      </c>
      <c r="BF100" s="21">
        <v>0</v>
      </c>
      <c r="BG100" s="21">
        <v>0</v>
      </c>
      <c r="BH100" s="21">
        <v>0</v>
      </c>
      <c r="BI100" s="21">
        <v>0</v>
      </c>
      <c r="BJ100" s="21">
        <v>0</v>
      </c>
      <c r="BK100" s="21">
        <v>0</v>
      </c>
      <c r="BL100" s="21">
        <v>0</v>
      </c>
      <c r="BM100" s="21">
        <v>0</v>
      </c>
      <c r="BN100" s="21">
        <v>0</v>
      </c>
      <c r="BO100" s="21">
        <v>0</v>
      </c>
      <c r="BP100" s="21">
        <v>0</v>
      </c>
      <c r="BQ100" s="16">
        <v>0</v>
      </c>
      <c r="BR100" s="16">
        <v>0</v>
      </c>
      <c r="BS100" s="16">
        <v>0</v>
      </c>
      <c r="BT100" s="16">
        <v>0</v>
      </c>
      <c r="BU100" s="16">
        <v>0</v>
      </c>
      <c r="BV100" s="16">
        <v>0</v>
      </c>
      <c r="BW100" s="21">
        <v>0</v>
      </c>
      <c r="BX100" s="21">
        <v>0</v>
      </c>
      <c r="BY100" s="16">
        <f t="shared" si="40"/>
        <v>-0.223370268364672</v>
      </c>
      <c r="BZ100" s="16">
        <v>0</v>
      </c>
      <c r="CA100" s="1" t="s">
        <v>534</v>
      </c>
      <c r="CB100" s="3"/>
    </row>
    <row r="101" spans="1:79" ht="38.25">
      <c r="A101" s="35"/>
      <c r="B101" s="20" t="s">
        <v>272</v>
      </c>
      <c r="C101" s="15" t="s">
        <v>259</v>
      </c>
      <c r="D101" s="33">
        <v>0.223370268364672</v>
      </c>
      <c r="E101" s="16">
        <v>0</v>
      </c>
      <c r="F101" s="16">
        <f t="shared" si="28"/>
        <v>0.223370268364672</v>
      </c>
      <c r="G101" s="16">
        <f t="shared" si="29"/>
        <v>0.25</v>
      </c>
      <c r="H101" s="16">
        <f t="shared" si="30"/>
        <v>0</v>
      </c>
      <c r="I101" s="16">
        <f t="shared" si="31"/>
        <v>0</v>
      </c>
      <c r="J101" s="16">
        <f t="shared" si="32"/>
        <v>0</v>
      </c>
      <c r="K101" s="16">
        <f t="shared" si="33"/>
        <v>0</v>
      </c>
      <c r="L101" s="16">
        <v>0</v>
      </c>
      <c r="M101" s="16">
        <v>0.223370268364672</v>
      </c>
      <c r="N101" s="16">
        <v>0.25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f t="shared" si="34"/>
        <v>0.23006680000000002</v>
      </c>
      <c r="AP101" s="16">
        <f t="shared" si="35"/>
        <v>0.25</v>
      </c>
      <c r="AQ101" s="16">
        <f t="shared" si="36"/>
        <v>0</v>
      </c>
      <c r="AR101" s="16">
        <f t="shared" si="37"/>
        <v>0</v>
      </c>
      <c r="AS101" s="16">
        <f t="shared" si="38"/>
        <v>0</v>
      </c>
      <c r="AT101" s="16">
        <f t="shared" si="39"/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0</v>
      </c>
      <c r="BB101" s="16">
        <v>0</v>
      </c>
      <c r="BC101" s="16">
        <v>0.23006680000000002</v>
      </c>
      <c r="BD101" s="16">
        <v>0.25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0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16">
        <v>0</v>
      </c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  <c r="BW101" s="16">
        <v>0</v>
      </c>
      <c r="BX101" s="16">
        <v>0</v>
      </c>
      <c r="BY101" s="16">
        <f t="shared" si="40"/>
        <v>0.006696531635328018</v>
      </c>
      <c r="BZ101" s="16">
        <f aca="true" t="shared" si="42" ref="BZ101:BZ106">BY101/F101*100</f>
        <v>2.997951197513596</v>
      </c>
      <c r="CA101" s="1"/>
    </row>
    <row r="102" spans="1:79" ht="38.25">
      <c r="A102" s="35"/>
      <c r="B102" s="20" t="s">
        <v>273</v>
      </c>
      <c r="C102" s="15" t="s">
        <v>259</v>
      </c>
      <c r="D102" s="33">
        <v>0.223370268364672</v>
      </c>
      <c r="E102" s="16">
        <v>0</v>
      </c>
      <c r="F102" s="16">
        <f t="shared" si="28"/>
        <v>0.223370268364672</v>
      </c>
      <c r="G102" s="16">
        <f t="shared" si="29"/>
        <v>0.25</v>
      </c>
      <c r="H102" s="16">
        <f t="shared" si="30"/>
        <v>0</v>
      </c>
      <c r="I102" s="16">
        <f t="shared" si="31"/>
        <v>0</v>
      </c>
      <c r="J102" s="16">
        <f t="shared" si="32"/>
        <v>0</v>
      </c>
      <c r="K102" s="16">
        <f t="shared" si="33"/>
        <v>0</v>
      </c>
      <c r="L102" s="16">
        <v>0</v>
      </c>
      <c r="M102" s="16">
        <v>0.223370268364672</v>
      </c>
      <c r="N102" s="16">
        <v>0.25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f t="shared" si="34"/>
        <v>0.22913917</v>
      </c>
      <c r="AP102" s="16">
        <f t="shared" si="35"/>
        <v>0.25</v>
      </c>
      <c r="AQ102" s="16">
        <f t="shared" si="36"/>
        <v>0</v>
      </c>
      <c r="AR102" s="16">
        <f t="shared" si="37"/>
        <v>0</v>
      </c>
      <c r="AS102" s="16">
        <f t="shared" si="38"/>
        <v>0</v>
      </c>
      <c r="AT102" s="16">
        <f t="shared" si="39"/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v>0</v>
      </c>
      <c r="BB102" s="16">
        <v>0</v>
      </c>
      <c r="BC102" s="16">
        <v>0.22913917</v>
      </c>
      <c r="BD102" s="16">
        <v>0.25</v>
      </c>
      <c r="BE102" s="16">
        <v>0</v>
      </c>
      <c r="BF102" s="16">
        <v>0</v>
      </c>
      <c r="BG102" s="16">
        <v>0</v>
      </c>
      <c r="BH102" s="16">
        <v>0</v>
      </c>
      <c r="BI102" s="16">
        <v>0</v>
      </c>
      <c r="BJ102" s="16">
        <v>0</v>
      </c>
      <c r="BK102" s="16">
        <v>0</v>
      </c>
      <c r="BL102" s="16">
        <v>0</v>
      </c>
      <c r="BM102" s="16">
        <v>0</v>
      </c>
      <c r="BN102" s="16">
        <v>0</v>
      </c>
      <c r="BO102" s="16">
        <v>0</v>
      </c>
      <c r="BP102" s="16">
        <v>0</v>
      </c>
      <c r="BQ102" s="16">
        <v>0</v>
      </c>
      <c r="BR102" s="16">
        <v>0</v>
      </c>
      <c r="BS102" s="16">
        <v>0</v>
      </c>
      <c r="BT102" s="16">
        <v>0</v>
      </c>
      <c r="BU102" s="16">
        <v>0</v>
      </c>
      <c r="BV102" s="16">
        <v>0</v>
      </c>
      <c r="BW102" s="16">
        <v>0</v>
      </c>
      <c r="BX102" s="16">
        <v>0</v>
      </c>
      <c r="BY102" s="16">
        <f t="shared" si="40"/>
        <v>0.005768901635328005</v>
      </c>
      <c r="BZ102" s="16">
        <f t="shared" si="42"/>
        <v>2.582663161737244</v>
      </c>
      <c r="CA102" s="1"/>
    </row>
    <row r="103" spans="1:79" s="22" customFormat="1" ht="38.25">
      <c r="A103" s="35"/>
      <c r="B103" s="20" t="s">
        <v>274</v>
      </c>
      <c r="C103" s="15" t="s">
        <v>259</v>
      </c>
      <c r="D103" s="33">
        <v>0.446740536729344</v>
      </c>
      <c r="E103" s="21">
        <v>0</v>
      </c>
      <c r="F103" s="16">
        <f t="shared" si="28"/>
        <v>0.446740536729344</v>
      </c>
      <c r="G103" s="16">
        <f t="shared" si="29"/>
        <v>0.5</v>
      </c>
      <c r="H103" s="16">
        <f t="shared" si="30"/>
        <v>0</v>
      </c>
      <c r="I103" s="16">
        <f t="shared" si="31"/>
        <v>0</v>
      </c>
      <c r="J103" s="16">
        <f t="shared" si="32"/>
        <v>0</v>
      </c>
      <c r="K103" s="16">
        <f t="shared" si="33"/>
        <v>0</v>
      </c>
      <c r="L103" s="21">
        <v>0</v>
      </c>
      <c r="M103" s="21">
        <v>0.446740536729344</v>
      </c>
      <c r="N103" s="21">
        <v>0.5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f aca="true" t="shared" si="43" ref="V103:AG103">SUM(V105:V105)</f>
        <v>0</v>
      </c>
      <c r="W103" s="21">
        <v>0</v>
      </c>
      <c r="X103" s="21">
        <f t="shared" si="43"/>
        <v>0</v>
      </c>
      <c r="Y103" s="21">
        <v>0</v>
      </c>
      <c r="Z103" s="21">
        <f t="shared" si="43"/>
        <v>0</v>
      </c>
      <c r="AA103" s="21">
        <f t="shared" si="43"/>
        <v>0</v>
      </c>
      <c r="AB103" s="21">
        <f t="shared" si="43"/>
        <v>0</v>
      </c>
      <c r="AC103" s="21">
        <f t="shared" si="43"/>
        <v>0</v>
      </c>
      <c r="AD103" s="21">
        <f t="shared" si="43"/>
        <v>0</v>
      </c>
      <c r="AE103" s="21">
        <f t="shared" si="43"/>
        <v>0</v>
      </c>
      <c r="AF103" s="21">
        <f t="shared" si="43"/>
        <v>0</v>
      </c>
      <c r="AG103" s="21">
        <f t="shared" si="43"/>
        <v>0</v>
      </c>
      <c r="AH103" s="21">
        <v>0</v>
      </c>
      <c r="AI103" s="21">
        <f>SUM(AI105:AI105)</f>
        <v>0</v>
      </c>
      <c r="AJ103" s="21">
        <f>SUM(AJ105:AJ105)</f>
        <v>0</v>
      </c>
      <c r="AK103" s="21">
        <f>SUM(AK105:AK105)</f>
        <v>0</v>
      </c>
      <c r="AL103" s="21">
        <f>SUM(AL105:AL105)</f>
        <v>0</v>
      </c>
      <c r="AM103" s="21">
        <f>SUM(AM105:AM105)</f>
        <v>0</v>
      </c>
      <c r="AN103" s="21">
        <v>0</v>
      </c>
      <c r="AO103" s="16">
        <f t="shared" si="34"/>
        <v>0.45228978999999997</v>
      </c>
      <c r="AP103" s="16">
        <f t="shared" si="35"/>
        <v>0.5</v>
      </c>
      <c r="AQ103" s="16">
        <f t="shared" si="36"/>
        <v>0</v>
      </c>
      <c r="AR103" s="16">
        <f t="shared" si="37"/>
        <v>0</v>
      </c>
      <c r="AS103" s="16">
        <f t="shared" si="38"/>
        <v>0</v>
      </c>
      <c r="AT103" s="16">
        <f t="shared" si="39"/>
        <v>0</v>
      </c>
      <c r="AU103" s="21">
        <v>0</v>
      </c>
      <c r="AV103" s="21">
        <v>0</v>
      </c>
      <c r="AW103" s="21">
        <v>0</v>
      </c>
      <c r="AX103" s="21">
        <v>0</v>
      </c>
      <c r="AY103" s="21">
        <v>0</v>
      </c>
      <c r="AZ103" s="21">
        <v>0</v>
      </c>
      <c r="BA103" s="21">
        <v>0</v>
      </c>
      <c r="BB103" s="21">
        <v>0</v>
      </c>
      <c r="BC103" s="21">
        <v>0.45228978999999997</v>
      </c>
      <c r="BD103" s="21">
        <v>0.5</v>
      </c>
      <c r="BE103" s="21">
        <v>0</v>
      </c>
      <c r="BF103" s="21">
        <v>0</v>
      </c>
      <c r="BG103" s="21">
        <v>0</v>
      </c>
      <c r="BH103" s="21">
        <v>0</v>
      </c>
      <c r="BI103" s="21">
        <v>0</v>
      </c>
      <c r="BJ103" s="21">
        <v>0</v>
      </c>
      <c r="BK103" s="21">
        <v>0</v>
      </c>
      <c r="BL103" s="21">
        <v>0</v>
      </c>
      <c r="BM103" s="21">
        <v>0</v>
      </c>
      <c r="BN103" s="21">
        <v>0</v>
      </c>
      <c r="BO103" s="21">
        <v>0</v>
      </c>
      <c r="BP103" s="21">
        <v>0</v>
      </c>
      <c r="BQ103" s="21">
        <v>0</v>
      </c>
      <c r="BR103" s="21">
        <v>0</v>
      </c>
      <c r="BS103" s="21">
        <v>0</v>
      </c>
      <c r="BT103" s="21">
        <v>0</v>
      </c>
      <c r="BU103" s="21">
        <v>0</v>
      </c>
      <c r="BV103" s="21">
        <v>0</v>
      </c>
      <c r="BW103" s="21">
        <v>0</v>
      </c>
      <c r="BX103" s="21">
        <v>0</v>
      </c>
      <c r="BY103" s="16">
        <f t="shared" si="40"/>
        <v>0.005549253270655974</v>
      </c>
      <c r="BZ103" s="16">
        <f t="shared" si="42"/>
        <v>1.2421647051066618</v>
      </c>
      <c r="CA103" s="1"/>
    </row>
    <row r="104" spans="1:79" ht="19.5" customHeight="1">
      <c r="A104" s="35"/>
      <c r="B104" s="20" t="s">
        <v>275</v>
      </c>
      <c r="C104" s="15" t="s">
        <v>259</v>
      </c>
      <c r="D104" s="33">
        <v>0.280137935187968</v>
      </c>
      <c r="E104" s="16">
        <v>0</v>
      </c>
      <c r="F104" s="16">
        <f t="shared" si="28"/>
        <v>0.280137935187968</v>
      </c>
      <c r="G104" s="16">
        <f t="shared" si="29"/>
        <v>0.4</v>
      </c>
      <c r="H104" s="16">
        <f t="shared" si="30"/>
        <v>0</v>
      </c>
      <c r="I104" s="16">
        <f t="shared" si="31"/>
        <v>0</v>
      </c>
      <c r="J104" s="16">
        <f t="shared" si="32"/>
        <v>0</v>
      </c>
      <c r="K104" s="16">
        <f t="shared" si="33"/>
        <v>0</v>
      </c>
      <c r="L104" s="16">
        <v>0</v>
      </c>
      <c r="M104" s="16">
        <v>0.280137935187968</v>
      </c>
      <c r="N104" s="16">
        <v>0.4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f t="shared" si="34"/>
        <v>0.29622699999999996</v>
      </c>
      <c r="AP104" s="16">
        <f t="shared" si="35"/>
        <v>0.4</v>
      </c>
      <c r="AQ104" s="16">
        <f t="shared" si="36"/>
        <v>0</v>
      </c>
      <c r="AR104" s="16">
        <f t="shared" si="37"/>
        <v>0</v>
      </c>
      <c r="AS104" s="16">
        <f t="shared" si="38"/>
        <v>0</v>
      </c>
      <c r="AT104" s="16">
        <f t="shared" si="39"/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0.29622699999999996</v>
      </c>
      <c r="BD104" s="16">
        <v>0.4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v>0</v>
      </c>
      <c r="BL104" s="16">
        <v>0</v>
      </c>
      <c r="BM104" s="16">
        <v>0</v>
      </c>
      <c r="BN104" s="16">
        <v>0</v>
      </c>
      <c r="BO104" s="16">
        <v>0</v>
      </c>
      <c r="BP104" s="16">
        <v>0</v>
      </c>
      <c r="BQ104" s="16">
        <v>0</v>
      </c>
      <c r="BR104" s="16">
        <v>0</v>
      </c>
      <c r="BS104" s="16">
        <v>0</v>
      </c>
      <c r="BT104" s="16">
        <v>0</v>
      </c>
      <c r="BU104" s="16">
        <v>0</v>
      </c>
      <c r="BV104" s="16">
        <v>0</v>
      </c>
      <c r="BW104" s="16">
        <v>0</v>
      </c>
      <c r="BX104" s="16">
        <v>0</v>
      </c>
      <c r="BY104" s="16">
        <f t="shared" si="40"/>
        <v>0.016089064812031983</v>
      </c>
      <c r="BZ104" s="16">
        <f t="shared" si="42"/>
        <v>5.743265295803828</v>
      </c>
      <c r="CA104" s="1"/>
    </row>
    <row r="105" spans="1:79" ht="38.25">
      <c r="A105" s="35"/>
      <c r="B105" s="20" t="s">
        <v>276</v>
      </c>
      <c r="C105" s="15" t="s">
        <v>259</v>
      </c>
      <c r="D105" s="33">
        <v>0.280137935187968</v>
      </c>
      <c r="E105" s="16">
        <v>0</v>
      </c>
      <c r="F105" s="16">
        <f t="shared" si="28"/>
        <v>0.280137935187968</v>
      </c>
      <c r="G105" s="16">
        <f t="shared" si="29"/>
        <v>0.4</v>
      </c>
      <c r="H105" s="16">
        <f t="shared" si="30"/>
        <v>0</v>
      </c>
      <c r="I105" s="16">
        <f t="shared" si="31"/>
        <v>0</v>
      </c>
      <c r="J105" s="16">
        <f t="shared" si="32"/>
        <v>0</v>
      </c>
      <c r="K105" s="16">
        <f t="shared" si="33"/>
        <v>0</v>
      </c>
      <c r="L105" s="16">
        <v>0</v>
      </c>
      <c r="M105" s="16">
        <v>0.280137935187968</v>
      </c>
      <c r="N105" s="16">
        <v>0.4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f t="shared" si="34"/>
        <v>0.29622700999999996</v>
      </c>
      <c r="AP105" s="16">
        <f t="shared" si="35"/>
        <v>0.4</v>
      </c>
      <c r="AQ105" s="16">
        <f t="shared" si="36"/>
        <v>0</v>
      </c>
      <c r="AR105" s="16">
        <f t="shared" si="37"/>
        <v>0</v>
      </c>
      <c r="AS105" s="16">
        <f t="shared" si="38"/>
        <v>0</v>
      </c>
      <c r="AT105" s="16">
        <f t="shared" si="39"/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0</v>
      </c>
      <c r="BB105" s="16">
        <v>0</v>
      </c>
      <c r="BC105" s="16">
        <v>0.29622700999999996</v>
      </c>
      <c r="BD105" s="16">
        <v>0.4</v>
      </c>
      <c r="BE105" s="16">
        <v>0</v>
      </c>
      <c r="BF105" s="16">
        <v>0</v>
      </c>
      <c r="BG105" s="16">
        <v>0</v>
      </c>
      <c r="BH105" s="16">
        <v>0</v>
      </c>
      <c r="BI105" s="16">
        <v>0</v>
      </c>
      <c r="BJ105" s="16">
        <v>0</v>
      </c>
      <c r="BK105" s="16">
        <v>0</v>
      </c>
      <c r="BL105" s="16">
        <v>0</v>
      </c>
      <c r="BM105" s="16">
        <v>0</v>
      </c>
      <c r="BN105" s="16">
        <v>0</v>
      </c>
      <c r="BO105" s="16">
        <v>0</v>
      </c>
      <c r="BP105" s="16">
        <v>0</v>
      </c>
      <c r="BQ105" s="16">
        <v>0</v>
      </c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  <c r="BW105" s="16">
        <v>0</v>
      </c>
      <c r="BX105" s="16">
        <v>0</v>
      </c>
      <c r="BY105" s="16">
        <f t="shared" si="40"/>
        <v>0.016089074812031978</v>
      </c>
      <c r="BZ105" s="16">
        <f t="shared" si="42"/>
        <v>5.743268865473886</v>
      </c>
      <c r="CA105" s="1"/>
    </row>
    <row r="106" spans="1:79" s="22" customFormat="1" ht="38.25">
      <c r="A106" s="35"/>
      <c r="B106" s="20" t="s">
        <v>277</v>
      </c>
      <c r="C106" s="15" t="s">
        <v>259</v>
      </c>
      <c r="D106" s="33">
        <v>0.446740536729344</v>
      </c>
      <c r="E106" s="21">
        <v>0</v>
      </c>
      <c r="F106" s="16">
        <f t="shared" si="28"/>
        <v>0.446740536729344</v>
      </c>
      <c r="G106" s="16">
        <f t="shared" si="29"/>
        <v>0.5</v>
      </c>
      <c r="H106" s="16">
        <f t="shared" si="30"/>
        <v>0</v>
      </c>
      <c r="I106" s="16">
        <f t="shared" si="31"/>
        <v>0</v>
      </c>
      <c r="J106" s="16">
        <f t="shared" si="32"/>
        <v>0</v>
      </c>
      <c r="K106" s="16">
        <f t="shared" si="33"/>
        <v>0</v>
      </c>
      <c r="L106" s="21">
        <v>0</v>
      </c>
      <c r="M106" s="21">
        <v>0.446740536729344</v>
      </c>
      <c r="N106" s="21">
        <v>0.5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f aca="true" t="shared" si="44" ref="V106:AG106">SUM(V108:V109)</f>
        <v>0</v>
      </c>
      <c r="W106" s="21">
        <v>0</v>
      </c>
      <c r="X106" s="21">
        <f t="shared" si="44"/>
        <v>0</v>
      </c>
      <c r="Y106" s="21">
        <v>0</v>
      </c>
      <c r="Z106" s="21">
        <f t="shared" si="44"/>
        <v>0</v>
      </c>
      <c r="AA106" s="21">
        <f t="shared" si="44"/>
        <v>0</v>
      </c>
      <c r="AB106" s="21">
        <f t="shared" si="44"/>
        <v>0</v>
      </c>
      <c r="AC106" s="21">
        <f t="shared" si="44"/>
        <v>0</v>
      </c>
      <c r="AD106" s="21">
        <f t="shared" si="44"/>
        <v>0</v>
      </c>
      <c r="AE106" s="21">
        <f t="shared" si="44"/>
        <v>0</v>
      </c>
      <c r="AF106" s="21">
        <f t="shared" si="44"/>
        <v>0</v>
      </c>
      <c r="AG106" s="21">
        <f t="shared" si="44"/>
        <v>0</v>
      </c>
      <c r="AH106" s="21">
        <v>0</v>
      </c>
      <c r="AI106" s="21">
        <f>SUM(AI108:AI109)</f>
        <v>0</v>
      </c>
      <c r="AJ106" s="21">
        <f>SUM(AJ108:AJ109)</f>
        <v>0</v>
      </c>
      <c r="AK106" s="21">
        <f>SUM(AK108:AK109)</f>
        <v>0</v>
      </c>
      <c r="AL106" s="21">
        <f>SUM(AL108:AL109)</f>
        <v>0</v>
      </c>
      <c r="AM106" s="21">
        <f>SUM(AM108:AM109)</f>
        <v>0</v>
      </c>
      <c r="AN106" s="21">
        <v>0</v>
      </c>
      <c r="AO106" s="16">
        <f t="shared" si="34"/>
        <v>0.45279965</v>
      </c>
      <c r="AP106" s="16">
        <f t="shared" si="35"/>
        <v>0.5</v>
      </c>
      <c r="AQ106" s="16">
        <f t="shared" si="36"/>
        <v>0</v>
      </c>
      <c r="AR106" s="16">
        <f t="shared" si="37"/>
        <v>0</v>
      </c>
      <c r="AS106" s="16">
        <f t="shared" si="38"/>
        <v>0</v>
      </c>
      <c r="AT106" s="16">
        <f t="shared" si="39"/>
        <v>0</v>
      </c>
      <c r="AU106" s="21">
        <v>0</v>
      </c>
      <c r="AV106" s="21">
        <v>0</v>
      </c>
      <c r="AW106" s="21">
        <v>0</v>
      </c>
      <c r="AX106" s="21">
        <v>0</v>
      </c>
      <c r="AY106" s="21">
        <v>0</v>
      </c>
      <c r="AZ106" s="21">
        <v>0</v>
      </c>
      <c r="BA106" s="21">
        <v>0</v>
      </c>
      <c r="BB106" s="21">
        <v>0</v>
      </c>
      <c r="BC106" s="21">
        <v>0.45279965</v>
      </c>
      <c r="BD106" s="21">
        <v>0.5</v>
      </c>
      <c r="BE106" s="21">
        <v>0</v>
      </c>
      <c r="BF106" s="21">
        <v>0</v>
      </c>
      <c r="BG106" s="21">
        <v>0</v>
      </c>
      <c r="BH106" s="21">
        <v>0</v>
      </c>
      <c r="BI106" s="21">
        <v>0</v>
      </c>
      <c r="BJ106" s="21">
        <v>0</v>
      </c>
      <c r="BK106" s="21">
        <v>0</v>
      </c>
      <c r="BL106" s="21">
        <v>0</v>
      </c>
      <c r="BM106" s="21">
        <v>0</v>
      </c>
      <c r="BN106" s="21">
        <v>0</v>
      </c>
      <c r="BO106" s="21">
        <v>0</v>
      </c>
      <c r="BP106" s="21">
        <v>0</v>
      </c>
      <c r="BQ106" s="21">
        <v>0</v>
      </c>
      <c r="BR106" s="21">
        <v>0</v>
      </c>
      <c r="BS106" s="21">
        <v>0</v>
      </c>
      <c r="BT106" s="21">
        <v>0</v>
      </c>
      <c r="BU106" s="21">
        <v>0</v>
      </c>
      <c r="BV106" s="21">
        <v>0</v>
      </c>
      <c r="BW106" s="21">
        <v>0</v>
      </c>
      <c r="BX106" s="21">
        <v>0</v>
      </c>
      <c r="BY106" s="16">
        <f t="shared" si="40"/>
        <v>0.0060591132706560025</v>
      </c>
      <c r="BZ106" s="16">
        <f t="shared" si="42"/>
        <v>1.3562935915813015</v>
      </c>
      <c r="CA106" s="1"/>
    </row>
    <row r="107" spans="1:79" ht="38.25">
      <c r="A107" s="35"/>
      <c r="B107" s="20" t="s">
        <v>278</v>
      </c>
      <c r="C107" s="15" t="s">
        <v>259</v>
      </c>
      <c r="D107" s="33">
        <v>0.280137935187968</v>
      </c>
      <c r="E107" s="16">
        <v>0</v>
      </c>
      <c r="F107" s="16">
        <f t="shared" si="28"/>
        <v>0.280137935187968</v>
      </c>
      <c r="G107" s="16">
        <f t="shared" si="29"/>
        <v>0.4</v>
      </c>
      <c r="H107" s="16">
        <f t="shared" si="30"/>
        <v>0</v>
      </c>
      <c r="I107" s="16">
        <f t="shared" si="31"/>
        <v>0</v>
      </c>
      <c r="J107" s="16">
        <f t="shared" si="32"/>
        <v>0</v>
      </c>
      <c r="K107" s="16">
        <f t="shared" si="33"/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0.280137935187968</v>
      </c>
      <c r="U107" s="16">
        <v>0.4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f t="shared" si="34"/>
        <v>0</v>
      </c>
      <c r="AP107" s="16">
        <f t="shared" si="35"/>
        <v>0</v>
      </c>
      <c r="AQ107" s="16">
        <f t="shared" si="36"/>
        <v>0</v>
      </c>
      <c r="AR107" s="16">
        <f t="shared" si="37"/>
        <v>0</v>
      </c>
      <c r="AS107" s="16">
        <f t="shared" si="38"/>
        <v>0</v>
      </c>
      <c r="AT107" s="16">
        <f t="shared" si="39"/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6">
        <v>0</v>
      </c>
      <c r="BG107" s="16">
        <v>0</v>
      </c>
      <c r="BH107" s="16">
        <v>0</v>
      </c>
      <c r="BI107" s="16">
        <v>0</v>
      </c>
      <c r="BJ107" s="16">
        <v>0</v>
      </c>
      <c r="BK107" s="16">
        <v>0</v>
      </c>
      <c r="BL107" s="16">
        <v>0</v>
      </c>
      <c r="BM107" s="16">
        <v>0</v>
      </c>
      <c r="BN107" s="16">
        <v>0</v>
      </c>
      <c r="BO107" s="16">
        <v>0</v>
      </c>
      <c r="BP107" s="16">
        <v>0</v>
      </c>
      <c r="BQ107" s="16">
        <v>0</v>
      </c>
      <c r="BR107" s="16">
        <v>0</v>
      </c>
      <c r="BS107" s="16">
        <v>0</v>
      </c>
      <c r="BT107" s="16">
        <v>0</v>
      </c>
      <c r="BU107" s="16">
        <v>0</v>
      </c>
      <c r="BV107" s="16">
        <v>0</v>
      </c>
      <c r="BW107" s="16">
        <v>0</v>
      </c>
      <c r="BX107" s="16">
        <v>0</v>
      </c>
      <c r="BY107" s="16">
        <f t="shared" si="40"/>
        <v>-0.280137935187968</v>
      </c>
      <c r="BZ107" s="16">
        <v>0</v>
      </c>
      <c r="CA107" s="1" t="s">
        <v>534</v>
      </c>
    </row>
    <row r="108" spans="1:79" ht="13.5">
      <c r="A108" s="35"/>
      <c r="B108" s="19" t="s">
        <v>223</v>
      </c>
      <c r="C108" s="15"/>
      <c r="D108" s="33">
        <v>0</v>
      </c>
      <c r="E108" s="16">
        <v>0</v>
      </c>
      <c r="F108" s="16">
        <f t="shared" si="28"/>
        <v>0</v>
      </c>
      <c r="G108" s="16">
        <f t="shared" si="29"/>
        <v>0</v>
      </c>
      <c r="H108" s="16">
        <f t="shared" si="30"/>
        <v>0</v>
      </c>
      <c r="I108" s="16">
        <f t="shared" si="31"/>
        <v>0</v>
      </c>
      <c r="J108" s="16">
        <f t="shared" si="32"/>
        <v>0</v>
      </c>
      <c r="K108" s="16">
        <f t="shared" si="33"/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f t="shared" si="34"/>
        <v>0</v>
      </c>
      <c r="AP108" s="16">
        <f t="shared" si="35"/>
        <v>0</v>
      </c>
      <c r="AQ108" s="16">
        <f t="shared" si="36"/>
        <v>0</v>
      </c>
      <c r="AR108" s="16">
        <f t="shared" si="37"/>
        <v>0</v>
      </c>
      <c r="AS108" s="16">
        <f t="shared" si="38"/>
        <v>0</v>
      </c>
      <c r="AT108" s="16">
        <f t="shared" si="39"/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6">
        <v>0</v>
      </c>
      <c r="BG108" s="16">
        <v>0</v>
      </c>
      <c r="BH108" s="16">
        <v>0</v>
      </c>
      <c r="BI108" s="16">
        <v>0</v>
      </c>
      <c r="BJ108" s="16">
        <v>0</v>
      </c>
      <c r="BK108" s="16">
        <v>0</v>
      </c>
      <c r="BL108" s="16">
        <v>0</v>
      </c>
      <c r="BM108" s="16">
        <v>0</v>
      </c>
      <c r="BN108" s="16">
        <v>0</v>
      </c>
      <c r="BO108" s="16">
        <v>0</v>
      </c>
      <c r="BP108" s="16">
        <v>0</v>
      </c>
      <c r="BQ108" s="16">
        <v>0</v>
      </c>
      <c r="BR108" s="16">
        <v>0</v>
      </c>
      <c r="BS108" s="16">
        <v>0</v>
      </c>
      <c r="BT108" s="16">
        <v>0</v>
      </c>
      <c r="BU108" s="16">
        <v>0</v>
      </c>
      <c r="BV108" s="16">
        <v>0</v>
      </c>
      <c r="BW108" s="16">
        <v>0</v>
      </c>
      <c r="BX108" s="16">
        <v>0</v>
      </c>
      <c r="BY108" s="16">
        <f t="shared" si="40"/>
        <v>0</v>
      </c>
      <c r="BZ108" s="16">
        <v>0</v>
      </c>
      <c r="CA108" s="1"/>
    </row>
    <row r="109" spans="1:79" ht="25.5">
      <c r="A109" s="35"/>
      <c r="B109" s="20" t="s">
        <v>279</v>
      </c>
      <c r="C109" s="15" t="s">
        <v>259</v>
      </c>
      <c r="D109" s="33">
        <v>0.22337027</v>
      </c>
      <c r="E109" s="16">
        <v>0</v>
      </c>
      <c r="F109" s="16">
        <f t="shared" si="28"/>
        <v>0.22337027</v>
      </c>
      <c r="G109" s="16">
        <f t="shared" si="29"/>
        <v>0.25</v>
      </c>
      <c r="H109" s="16">
        <f t="shared" si="30"/>
        <v>0</v>
      </c>
      <c r="I109" s="16">
        <f t="shared" si="31"/>
        <v>0</v>
      </c>
      <c r="J109" s="16">
        <f t="shared" si="32"/>
        <v>0</v>
      </c>
      <c r="K109" s="16">
        <f t="shared" si="33"/>
        <v>0</v>
      </c>
      <c r="L109" s="16">
        <v>0</v>
      </c>
      <c r="M109" s="16">
        <v>0.22337027</v>
      </c>
      <c r="N109" s="16">
        <v>0.25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f t="shared" si="34"/>
        <v>0.22345179</v>
      </c>
      <c r="AP109" s="16">
        <f t="shared" si="35"/>
        <v>0.25</v>
      </c>
      <c r="AQ109" s="16">
        <f t="shared" si="36"/>
        <v>0</v>
      </c>
      <c r="AR109" s="16">
        <f t="shared" si="37"/>
        <v>0</v>
      </c>
      <c r="AS109" s="16">
        <f t="shared" si="38"/>
        <v>0</v>
      </c>
      <c r="AT109" s="16">
        <f t="shared" si="39"/>
        <v>0</v>
      </c>
      <c r="AU109" s="16">
        <v>0</v>
      </c>
      <c r="AV109" s="16">
        <v>0.22345179</v>
      </c>
      <c r="AW109" s="16">
        <v>0.25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6">
        <v>0</v>
      </c>
      <c r="BG109" s="16">
        <v>0</v>
      </c>
      <c r="BH109" s="16">
        <v>0</v>
      </c>
      <c r="BI109" s="16">
        <v>0</v>
      </c>
      <c r="BJ109" s="16">
        <v>0</v>
      </c>
      <c r="BK109" s="16">
        <v>0</v>
      </c>
      <c r="BL109" s="16">
        <v>0</v>
      </c>
      <c r="BM109" s="16">
        <v>0</v>
      </c>
      <c r="BN109" s="16">
        <v>0</v>
      </c>
      <c r="BO109" s="16">
        <v>0</v>
      </c>
      <c r="BP109" s="16">
        <v>0</v>
      </c>
      <c r="BQ109" s="16">
        <v>0</v>
      </c>
      <c r="BR109" s="16">
        <v>0</v>
      </c>
      <c r="BS109" s="16">
        <v>0</v>
      </c>
      <c r="BT109" s="16">
        <v>0</v>
      </c>
      <c r="BU109" s="16">
        <v>0</v>
      </c>
      <c r="BV109" s="16">
        <v>0</v>
      </c>
      <c r="BW109" s="16">
        <v>0</v>
      </c>
      <c r="BX109" s="16">
        <v>0</v>
      </c>
      <c r="BY109" s="16">
        <f t="shared" si="40"/>
        <v>8.152000000000159E-05</v>
      </c>
      <c r="BZ109" s="16">
        <f>BY109/F109*100</f>
        <v>0.03649545662455509</v>
      </c>
      <c r="CA109" s="1"/>
    </row>
    <row r="110" spans="1:79" ht="13.5">
      <c r="A110" s="35"/>
      <c r="B110" s="19" t="s">
        <v>166</v>
      </c>
      <c r="C110" s="15"/>
      <c r="D110" s="33">
        <v>0</v>
      </c>
      <c r="E110" s="16">
        <v>0</v>
      </c>
      <c r="F110" s="16">
        <f t="shared" si="28"/>
        <v>0</v>
      </c>
      <c r="G110" s="16">
        <f t="shared" si="29"/>
        <v>0</v>
      </c>
      <c r="H110" s="16">
        <f t="shared" si="30"/>
        <v>0</v>
      </c>
      <c r="I110" s="16">
        <f t="shared" si="31"/>
        <v>0</v>
      </c>
      <c r="J110" s="16">
        <f t="shared" si="32"/>
        <v>0</v>
      </c>
      <c r="K110" s="16">
        <f t="shared" si="33"/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f aca="true" t="shared" si="45" ref="V110:AG110">V111+V192</f>
        <v>0</v>
      </c>
      <c r="W110" s="16">
        <v>0</v>
      </c>
      <c r="X110" s="16">
        <f t="shared" si="45"/>
        <v>0</v>
      </c>
      <c r="Y110" s="16">
        <v>0</v>
      </c>
      <c r="Z110" s="16">
        <f t="shared" si="45"/>
        <v>0</v>
      </c>
      <c r="AA110" s="16">
        <f t="shared" si="45"/>
        <v>0</v>
      </c>
      <c r="AB110" s="16">
        <f t="shared" si="45"/>
        <v>0</v>
      </c>
      <c r="AC110" s="16">
        <f t="shared" si="45"/>
        <v>0</v>
      </c>
      <c r="AD110" s="16">
        <f t="shared" si="45"/>
        <v>0</v>
      </c>
      <c r="AE110" s="16">
        <f t="shared" si="45"/>
        <v>0</v>
      </c>
      <c r="AF110" s="16">
        <f t="shared" si="45"/>
        <v>0</v>
      </c>
      <c r="AG110" s="16">
        <f t="shared" si="45"/>
        <v>0</v>
      </c>
      <c r="AH110" s="16">
        <v>0</v>
      </c>
      <c r="AI110" s="16">
        <f>AI111+AI192</f>
        <v>0</v>
      </c>
      <c r="AJ110" s="16">
        <f>AJ111+AJ192</f>
        <v>0</v>
      </c>
      <c r="AK110" s="16">
        <f>AK111+AK192</f>
        <v>0</v>
      </c>
      <c r="AL110" s="16">
        <f>AL111+AL192</f>
        <v>0</v>
      </c>
      <c r="AM110" s="16">
        <f>AM111+AM192</f>
        <v>0</v>
      </c>
      <c r="AN110" s="16">
        <v>0</v>
      </c>
      <c r="AO110" s="16">
        <f t="shared" si="34"/>
        <v>0</v>
      </c>
      <c r="AP110" s="16">
        <f t="shared" si="35"/>
        <v>0</v>
      </c>
      <c r="AQ110" s="16">
        <f t="shared" si="36"/>
        <v>0</v>
      </c>
      <c r="AR110" s="16">
        <f t="shared" si="37"/>
        <v>0</v>
      </c>
      <c r="AS110" s="16">
        <f t="shared" si="38"/>
        <v>0</v>
      </c>
      <c r="AT110" s="16">
        <f t="shared" si="39"/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16">
        <v>0</v>
      </c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  <c r="BW110" s="16">
        <v>0</v>
      </c>
      <c r="BX110" s="16">
        <v>0</v>
      </c>
      <c r="BY110" s="16">
        <f t="shared" si="40"/>
        <v>0</v>
      </c>
      <c r="BZ110" s="16">
        <v>0</v>
      </c>
      <c r="CA110" s="1"/>
    </row>
    <row r="111" spans="1:79" ht="21" customHeight="1">
      <c r="A111" s="35"/>
      <c r="B111" s="20" t="s">
        <v>280</v>
      </c>
      <c r="C111" s="15" t="s">
        <v>259</v>
      </c>
      <c r="D111" s="33">
        <v>0.28013793</v>
      </c>
      <c r="E111" s="16">
        <v>0</v>
      </c>
      <c r="F111" s="16">
        <f t="shared" si="28"/>
        <v>0.28013793</v>
      </c>
      <c r="G111" s="16">
        <f t="shared" si="29"/>
        <v>0.4</v>
      </c>
      <c r="H111" s="16">
        <f t="shared" si="30"/>
        <v>0</v>
      </c>
      <c r="I111" s="16">
        <f t="shared" si="31"/>
        <v>0</v>
      </c>
      <c r="J111" s="16">
        <f t="shared" si="32"/>
        <v>0</v>
      </c>
      <c r="K111" s="16">
        <f t="shared" si="33"/>
        <v>0</v>
      </c>
      <c r="L111" s="16">
        <v>0</v>
      </c>
      <c r="M111" s="16">
        <v>0.28013793</v>
      </c>
      <c r="N111" s="16">
        <v>0.4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f aca="true" t="shared" si="46" ref="V111:AG111">V112+V171</f>
        <v>0</v>
      </c>
      <c r="W111" s="16">
        <v>0</v>
      </c>
      <c r="X111" s="16">
        <f t="shared" si="46"/>
        <v>0</v>
      </c>
      <c r="Y111" s="16">
        <v>0</v>
      </c>
      <c r="Z111" s="16">
        <f t="shared" si="46"/>
        <v>0</v>
      </c>
      <c r="AA111" s="16">
        <f t="shared" si="46"/>
        <v>0</v>
      </c>
      <c r="AB111" s="16">
        <f t="shared" si="46"/>
        <v>0</v>
      </c>
      <c r="AC111" s="16">
        <f t="shared" si="46"/>
        <v>0</v>
      </c>
      <c r="AD111" s="16">
        <f t="shared" si="46"/>
        <v>0</v>
      </c>
      <c r="AE111" s="16">
        <f t="shared" si="46"/>
        <v>0</v>
      </c>
      <c r="AF111" s="16">
        <f t="shared" si="46"/>
        <v>0</v>
      </c>
      <c r="AG111" s="16">
        <f t="shared" si="46"/>
        <v>0</v>
      </c>
      <c r="AH111" s="16">
        <v>0</v>
      </c>
      <c r="AI111" s="16">
        <f>AI112+AI171</f>
        <v>0</v>
      </c>
      <c r="AJ111" s="16">
        <f>AJ112+AJ171</f>
        <v>0</v>
      </c>
      <c r="AK111" s="16">
        <f>AK112+AK171</f>
        <v>0</v>
      </c>
      <c r="AL111" s="16">
        <f>AL112+AL171</f>
        <v>0</v>
      </c>
      <c r="AM111" s="16">
        <f>AM112+AM171</f>
        <v>0</v>
      </c>
      <c r="AN111" s="16">
        <v>0</v>
      </c>
      <c r="AO111" s="16">
        <f t="shared" si="34"/>
        <v>0</v>
      </c>
      <c r="AP111" s="16">
        <f t="shared" si="35"/>
        <v>0</v>
      </c>
      <c r="AQ111" s="16">
        <f t="shared" si="36"/>
        <v>0</v>
      </c>
      <c r="AR111" s="16">
        <f t="shared" si="37"/>
        <v>0</v>
      </c>
      <c r="AS111" s="16">
        <f t="shared" si="38"/>
        <v>0</v>
      </c>
      <c r="AT111" s="16">
        <f t="shared" si="39"/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6">
        <v>0</v>
      </c>
      <c r="BG111" s="16">
        <v>0</v>
      </c>
      <c r="BH111" s="16">
        <v>0</v>
      </c>
      <c r="BI111" s="16">
        <v>0</v>
      </c>
      <c r="BJ111" s="16">
        <v>0</v>
      </c>
      <c r="BK111" s="16">
        <v>0</v>
      </c>
      <c r="BL111" s="16">
        <v>0</v>
      </c>
      <c r="BM111" s="16">
        <v>0</v>
      </c>
      <c r="BN111" s="16">
        <v>0</v>
      </c>
      <c r="BO111" s="16">
        <v>0</v>
      </c>
      <c r="BP111" s="16">
        <v>0</v>
      </c>
      <c r="BQ111" s="16">
        <v>0</v>
      </c>
      <c r="BR111" s="16">
        <v>0</v>
      </c>
      <c r="BS111" s="16">
        <v>0</v>
      </c>
      <c r="BT111" s="16">
        <v>0</v>
      </c>
      <c r="BU111" s="16">
        <v>0</v>
      </c>
      <c r="BV111" s="16">
        <v>0</v>
      </c>
      <c r="BW111" s="16">
        <v>0</v>
      </c>
      <c r="BX111" s="16">
        <v>0</v>
      </c>
      <c r="BY111" s="16">
        <f t="shared" si="40"/>
        <v>-0.28013793</v>
      </c>
      <c r="BZ111" s="16">
        <f>BY111/F111*100</f>
        <v>-100</v>
      </c>
      <c r="CA111" s="1" t="s">
        <v>534</v>
      </c>
    </row>
    <row r="112" spans="1:79" ht="25.5">
      <c r="A112" s="35"/>
      <c r="B112" s="20" t="s">
        <v>281</v>
      </c>
      <c r="C112" s="15" t="s">
        <v>259</v>
      </c>
      <c r="D112" s="33">
        <v>0.28013793</v>
      </c>
      <c r="E112" s="16">
        <v>0</v>
      </c>
      <c r="F112" s="16">
        <f t="shared" si="28"/>
        <v>0.28013793</v>
      </c>
      <c r="G112" s="16">
        <f t="shared" si="29"/>
        <v>0.4</v>
      </c>
      <c r="H112" s="16">
        <f t="shared" si="30"/>
        <v>0</v>
      </c>
      <c r="I112" s="16">
        <f t="shared" si="31"/>
        <v>0</v>
      </c>
      <c r="J112" s="16">
        <f t="shared" si="32"/>
        <v>0</v>
      </c>
      <c r="K112" s="16">
        <f t="shared" si="33"/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0.28013793</v>
      </c>
      <c r="U112" s="16">
        <v>0.4</v>
      </c>
      <c r="V112" s="16">
        <f aca="true" t="shared" si="47" ref="V112:AG112">SUM(V114:V170)</f>
        <v>0</v>
      </c>
      <c r="W112" s="16">
        <v>0</v>
      </c>
      <c r="X112" s="16">
        <f t="shared" si="47"/>
        <v>0</v>
      </c>
      <c r="Y112" s="16">
        <v>0</v>
      </c>
      <c r="Z112" s="16">
        <f t="shared" si="47"/>
        <v>0</v>
      </c>
      <c r="AA112" s="16">
        <f t="shared" si="47"/>
        <v>0</v>
      </c>
      <c r="AB112" s="16">
        <f t="shared" si="47"/>
        <v>0</v>
      </c>
      <c r="AC112" s="16">
        <f t="shared" si="47"/>
        <v>0</v>
      </c>
      <c r="AD112" s="16">
        <f t="shared" si="47"/>
        <v>0</v>
      </c>
      <c r="AE112" s="16">
        <f t="shared" si="47"/>
        <v>0</v>
      </c>
      <c r="AF112" s="16">
        <f t="shared" si="47"/>
        <v>0</v>
      </c>
      <c r="AG112" s="16">
        <f t="shared" si="47"/>
        <v>0</v>
      </c>
      <c r="AH112" s="16">
        <v>0</v>
      </c>
      <c r="AI112" s="16">
        <f>SUM(AI114:AI170)</f>
        <v>0</v>
      </c>
      <c r="AJ112" s="16">
        <f>SUM(AJ114:AJ170)</f>
        <v>0</v>
      </c>
      <c r="AK112" s="16">
        <f>SUM(AK114:AK170)</f>
        <v>0</v>
      </c>
      <c r="AL112" s="16">
        <f>SUM(AL114:AL170)</f>
        <v>0</v>
      </c>
      <c r="AM112" s="16">
        <f>SUM(AM114:AM170)</f>
        <v>0</v>
      </c>
      <c r="AN112" s="16">
        <v>0</v>
      </c>
      <c r="AO112" s="16">
        <f t="shared" si="34"/>
        <v>0</v>
      </c>
      <c r="AP112" s="16">
        <f t="shared" si="35"/>
        <v>0</v>
      </c>
      <c r="AQ112" s="16">
        <f t="shared" si="36"/>
        <v>0</v>
      </c>
      <c r="AR112" s="16">
        <f t="shared" si="37"/>
        <v>0</v>
      </c>
      <c r="AS112" s="16">
        <f t="shared" si="38"/>
        <v>0</v>
      </c>
      <c r="AT112" s="16">
        <f t="shared" si="39"/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0</v>
      </c>
      <c r="BE112" s="16">
        <v>0</v>
      </c>
      <c r="BF112" s="16">
        <v>0</v>
      </c>
      <c r="BG112" s="16">
        <v>0</v>
      </c>
      <c r="BH112" s="16">
        <v>0</v>
      </c>
      <c r="BI112" s="16">
        <v>0</v>
      </c>
      <c r="BJ112" s="16">
        <v>0</v>
      </c>
      <c r="BK112" s="16">
        <v>0</v>
      </c>
      <c r="BL112" s="16">
        <v>0</v>
      </c>
      <c r="BM112" s="16">
        <v>0</v>
      </c>
      <c r="BN112" s="16">
        <v>0</v>
      </c>
      <c r="BO112" s="16">
        <v>0</v>
      </c>
      <c r="BP112" s="16">
        <v>0</v>
      </c>
      <c r="BQ112" s="16">
        <v>0</v>
      </c>
      <c r="BR112" s="16">
        <v>0</v>
      </c>
      <c r="BS112" s="16">
        <v>0</v>
      </c>
      <c r="BT112" s="16">
        <v>0</v>
      </c>
      <c r="BU112" s="16">
        <v>0</v>
      </c>
      <c r="BV112" s="16">
        <v>0</v>
      </c>
      <c r="BW112" s="16">
        <v>0</v>
      </c>
      <c r="BX112" s="16">
        <v>0</v>
      </c>
      <c r="BY112" s="16">
        <f t="shared" si="40"/>
        <v>-0.28013793</v>
      </c>
      <c r="BZ112" s="16">
        <v>0</v>
      </c>
      <c r="CA112" s="1" t="s">
        <v>534</v>
      </c>
    </row>
    <row r="113" spans="1:79" ht="25.5">
      <c r="A113" s="35"/>
      <c r="B113" s="20" t="s">
        <v>282</v>
      </c>
      <c r="C113" s="15" t="s">
        <v>259</v>
      </c>
      <c r="D113" s="33">
        <v>0.28013793</v>
      </c>
      <c r="E113" s="16">
        <v>0</v>
      </c>
      <c r="F113" s="16">
        <f t="shared" si="28"/>
        <v>0.28013793</v>
      </c>
      <c r="G113" s="16">
        <f t="shared" si="29"/>
        <v>0.4</v>
      </c>
      <c r="H113" s="16">
        <f t="shared" si="30"/>
        <v>0</v>
      </c>
      <c r="I113" s="16">
        <f t="shared" si="31"/>
        <v>0</v>
      </c>
      <c r="J113" s="16">
        <f t="shared" si="32"/>
        <v>0</v>
      </c>
      <c r="K113" s="16">
        <f t="shared" si="33"/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0.28013793</v>
      </c>
      <c r="U113" s="16">
        <v>0.4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f t="shared" si="34"/>
        <v>0</v>
      </c>
      <c r="AP113" s="16">
        <f t="shared" si="35"/>
        <v>0</v>
      </c>
      <c r="AQ113" s="16">
        <f t="shared" si="36"/>
        <v>0</v>
      </c>
      <c r="AR113" s="16">
        <f t="shared" si="37"/>
        <v>0</v>
      </c>
      <c r="AS113" s="16">
        <f t="shared" si="38"/>
        <v>0</v>
      </c>
      <c r="AT113" s="16">
        <f t="shared" si="39"/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6">
        <v>0</v>
      </c>
      <c r="BG113" s="16">
        <v>0</v>
      </c>
      <c r="BH113" s="16">
        <v>0</v>
      </c>
      <c r="BI113" s="16">
        <v>0</v>
      </c>
      <c r="BJ113" s="16">
        <v>0</v>
      </c>
      <c r="BK113" s="16">
        <v>0</v>
      </c>
      <c r="BL113" s="16">
        <v>0</v>
      </c>
      <c r="BM113" s="16">
        <v>0</v>
      </c>
      <c r="BN113" s="16">
        <v>0</v>
      </c>
      <c r="BO113" s="16">
        <v>0</v>
      </c>
      <c r="BP113" s="16">
        <v>0</v>
      </c>
      <c r="BQ113" s="16">
        <v>0</v>
      </c>
      <c r="BR113" s="16">
        <v>0</v>
      </c>
      <c r="BS113" s="16">
        <v>0</v>
      </c>
      <c r="BT113" s="16">
        <v>0</v>
      </c>
      <c r="BU113" s="16">
        <v>0</v>
      </c>
      <c r="BV113" s="16">
        <v>0</v>
      </c>
      <c r="BW113" s="16">
        <v>0</v>
      </c>
      <c r="BX113" s="16">
        <v>0</v>
      </c>
      <c r="BY113" s="16">
        <f t="shared" si="40"/>
        <v>-0.28013793</v>
      </c>
      <c r="BZ113" s="16">
        <v>0</v>
      </c>
      <c r="CA113" s="1" t="s">
        <v>534</v>
      </c>
    </row>
    <row r="114" spans="1:79" ht="13.5">
      <c r="A114" s="35"/>
      <c r="B114" s="19" t="s">
        <v>221</v>
      </c>
      <c r="C114" s="15"/>
      <c r="D114" s="33">
        <v>0</v>
      </c>
      <c r="E114" s="16">
        <v>0</v>
      </c>
      <c r="F114" s="16">
        <f t="shared" si="28"/>
        <v>0</v>
      </c>
      <c r="G114" s="16">
        <f t="shared" si="29"/>
        <v>0</v>
      </c>
      <c r="H114" s="16">
        <f t="shared" si="30"/>
        <v>0</v>
      </c>
      <c r="I114" s="16">
        <f t="shared" si="31"/>
        <v>0</v>
      </c>
      <c r="J114" s="16">
        <f t="shared" si="32"/>
        <v>0</v>
      </c>
      <c r="K114" s="16">
        <f t="shared" si="33"/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f t="shared" si="34"/>
        <v>0</v>
      </c>
      <c r="AP114" s="16">
        <f t="shared" si="35"/>
        <v>0</v>
      </c>
      <c r="AQ114" s="16">
        <f t="shared" si="36"/>
        <v>0</v>
      </c>
      <c r="AR114" s="16">
        <f t="shared" si="37"/>
        <v>0</v>
      </c>
      <c r="AS114" s="16">
        <f t="shared" si="38"/>
        <v>0</v>
      </c>
      <c r="AT114" s="16">
        <f t="shared" si="39"/>
        <v>0</v>
      </c>
      <c r="AU114" s="16">
        <v>0</v>
      </c>
      <c r="AV114" s="16">
        <v>0</v>
      </c>
      <c r="AW114" s="16">
        <v>0</v>
      </c>
      <c r="AX114" s="16">
        <v>0</v>
      </c>
      <c r="AY114" s="16">
        <v>0</v>
      </c>
      <c r="AZ114" s="16">
        <v>0</v>
      </c>
      <c r="BA114" s="16">
        <v>0</v>
      </c>
      <c r="BB114" s="16">
        <v>0</v>
      </c>
      <c r="BC114" s="16">
        <v>0</v>
      </c>
      <c r="BD114" s="16">
        <v>0</v>
      </c>
      <c r="BE114" s="16">
        <v>0</v>
      </c>
      <c r="BF114" s="16">
        <v>0</v>
      </c>
      <c r="BG114" s="16">
        <v>0</v>
      </c>
      <c r="BH114" s="16">
        <v>0</v>
      </c>
      <c r="BI114" s="16">
        <v>0</v>
      </c>
      <c r="BJ114" s="16">
        <v>0</v>
      </c>
      <c r="BK114" s="16">
        <v>0</v>
      </c>
      <c r="BL114" s="16">
        <v>0</v>
      </c>
      <c r="BM114" s="16">
        <v>0</v>
      </c>
      <c r="BN114" s="16">
        <v>0</v>
      </c>
      <c r="BO114" s="16">
        <v>0</v>
      </c>
      <c r="BP114" s="16">
        <v>0</v>
      </c>
      <c r="BQ114" s="16">
        <v>0</v>
      </c>
      <c r="BR114" s="16">
        <v>0</v>
      </c>
      <c r="BS114" s="16">
        <v>0</v>
      </c>
      <c r="BT114" s="16">
        <v>0</v>
      </c>
      <c r="BU114" s="16">
        <v>0</v>
      </c>
      <c r="BV114" s="16">
        <v>0</v>
      </c>
      <c r="BW114" s="16">
        <v>0</v>
      </c>
      <c r="BX114" s="16">
        <v>0</v>
      </c>
      <c r="BY114" s="16">
        <f t="shared" si="40"/>
        <v>0</v>
      </c>
      <c r="BZ114" s="16">
        <v>0</v>
      </c>
      <c r="CA114" s="1"/>
    </row>
    <row r="115" spans="1:79" ht="25.5">
      <c r="A115" s="35"/>
      <c r="B115" s="20" t="s">
        <v>283</v>
      </c>
      <c r="C115" s="15" t="s">
        <v>259</v>
      </c>
      <c r="D115" s="33">
        <v>0.22337027</v>
      </c>
      <c r="E115" s="16">
        <v>0</v>
      </c>
      <c r="F115" s="16">
        <f t="shared" si="28"/>
        <v>0.22337027</v>
      </c>
      <c r="G115" s="16">
        <f t="shared" si="29"/>
        <v>0.25</v>
      </c>
      <c r="H115" s="16">
        <f t="shared" si="30"/>
        <v>0</v>
      </c>
      <c r="I115" s="16">
        <f t="shared" si="31"/>
        <v>0</v>
      </c>
      <c r="J115" s="16">
        <f t="shared" si="32"/>
        <v>0</v>
      </c>
      <c r="K115" s="16">
        <f t="shared" si="33"/>
        <v>0</v>
      </c>
      <c r="L115" s="16">
        <v>0</v>
      </c>
      <c r="M115" s="16">
        <v>0.22337027</v>
      </c>
      <c r="N115" s="16">
        <v>0.25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f t="shared" si="34"/>
        <v>0.23000152000000001</v>
      </c>
      <c r="AP115" s="16">
        <f t="shared" si="35"/>
        <v>0.25</v>
      </c>
      <c r="AQ115" s="16">
        <f t="shared" si="36"/>
        <v>0</v>
      </c>
      <c r="AR115" s="16">
        <f t="shared" si="37"/>
        <v>0</v>
      </c>
      <c r="AS115" s="16">
        <f t="shared" si="38"/>
        <v>0</v>
      </c>
      <c r="AT115" s="16">
        <f t="shared" si="39"/>
        <v>0</v>
      </c>
      <c r="AU115" s="16">
        <v>0</v>
      </c>
      <c r="AV115" s="16">
        <v>0.23000152000000001</v>
      </c>
      <c r="AW115" s="16">
        <v>0.25</v>
      </c>
      <c r="AX115" s="16">
        <v>0</v>
      </c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0</v>
      </c>
      <c r="BF115" s="16">
        <v>0</v>
      </c>
      <c r="BG115" s="16">
        <v>0</v>
      </c>
      <c r="BH115" s="16">
        <v>0</v>
      </c>
      <c r="BI115" s="16">
        <v>0</v>
      </c>
      <c r="BJ115" s="16">
        <v>0</v>
      </c>
      <c r="BK115" s="16">
        <v>0</v>
      </c>
      <c r="BL115" s="16">
        <v>0</v>
      </c>
      <c r="BM115" s="16">
        <v>0</v>
      </c>
      <c r="BN115" s="16">
        <v>0</v>
      </c>
      <c r="BO115" s="16">
        <v>0</v>
      </c>
      <c r="BP115" s="16">
        <v>0</v>
      </c>
      <c r="BQ115" s="16">
        <v>0</v>
      </c>
      <c r="BR115" s="16">
        <v>0</v>
      </c>
      <c r="BS115" s="16">
        <v>0</v>
      </c>
      <c r="BT115" s="16">
        <v>0</v>
      </c>
      <c r="BU115" s="16">
        <v>0</v>
      </c>
      <c r="BV115" s="16">
        <v>0</v>
      </c>
      <c r="BW115" s="16">
        <v>0</v>
      </c>
      <c r="BX115" s="16">
        <v>0</v>
      </c>
      <c r="BY115" s="16">
        <f t="shared" si="40"/>
        <v>0.006631250000000005</v>
      </c>
      <c r="BZ115" s="16">
        <f>BY115/F115*100</f>
        <v>2.968725426172429</v>
      </c>
      <c r="CA115" s="1"/>
    </row>
    <row r="116" spans="1:79" ht="25.5">
      <c r="A116" s="35"/>
      <c r="B116" s="20" t="s">
        <v>284</v>
      </c>
      <c r="C116" s="15" t="s">
        <v>259</v>
      </c>
      <c r="D116" s="33">
        <v>0.22337027</v>
      </c>
      <c r="E116" s="16">
        <v>0</v>
      </c>
      <c r="F116" s="16">
        <f t="shared" si="28"/>
        <v>0.22337027</v>
      </c>
      <c r="G116" s="16">
        <f t="shared" si="29"/>
        <v>0.25</v>
      </c>
      <c r="H116" s="16">
        <f t="shared" si="30"/>
        <v>0</v>
      </c>
      <c r="I116" s="16">
        <f t="shared" si="31"/>
        <v>0</v>
      </c>
      <c r="J116" s="16">
        <f t="shared" si="32"/>
        <v>0</v>
      </c>
      <c r="K116" s="16">
        <f t="shared" si="33"/>
        <v>0</v>
      </c>
      <c r="L116" s="16">
        <v>0</v>
      </c>
      <c r="M116" s="16">
        <v>0.22337027</v>
      </c>
      <c r="N116" s="16">
        <v>0.25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f t="shared" si="34"/>
        <v>0.19190733</v>
      </c>
      <c r="AP116" s="16">
        <f t="shared" si="35"/>
        <v>0.25</v>
      </c>
      <c r="AQ116" s="16">
        <f t="shared" si="36"/>
        <v>0</v>
      </c>
      <c r="AR116" s="16">
        <f t="shared" si="37"/>
        <v>0</v>
      </c>
      <c r="AS116" s="16">
        <f t="shared" si="38"/>
        <v>0</v>
      </c>
      <c r="AT116" s="16">
        <f t="shared" si="39"/>
        <v>0</v>
      </c>
      <c r="AU116" s="16">
        <v>0</v>
      </c>
      <c r="AV116" s="16">
        <v>0.19190733</v>
      </c>
      <c r="AW116" s="16">
        <v>0.25</v>
      </c>
      <c r="AX116" s="16">
        <v>0</v>
      </c>
      <c r="AY116" s="16">
        <v>0</v>
      </c>
      <c r="AZ116" s="16">
        <v>0</v>
      </c>
      <c r="BA116" s="16">
        <v>0</v>
      </c>
      <c r="BB116" s="16">
        <v>0</v>
      </c>
      <c r="BC116" s="16">
        <v>0</v>
      </c>
      <c r="BD116" s="16">
        <v>0</v>
      </c>
      <c r="BE116" s="16">
        <v>0</v>
      </c>
      <c r="BF116" s="16">
        <v>0</v>
      </c>
      <c r="BG116" s="16">
        <v>0</v>
      </c>
      <c r="BH116" s="16">
        <v>0</v>
      </c>
      <c r="BI116" s="16">
        <v>0</v>
      </c>
      <c r="BJ116" s="16">
        <v>0</v>
      </c>
      <c r="BK116" s="16">
        <v>0</v>
      </c>
      <c r="BL116" s="16">
        <v>0</v>
      </c>
      <c r="BM116" s="16">
        <v>0</v>
      </c>
      <c r="BN116" s="16">
        <v>0</v>
      </c>
      <c r="BO116" s="16">
        <v>0</v>
      </c>
      <c r="BP116" s="16">
        <v>0</v>
      </c>
      <c r="BQ116" s="16">
        <v>0</v>
      </c>
      <c r="BR116" s="16">
        <v>0</v>
      </c>
      <c r="BS116" s="16">
        <v>0</v>
      </c>
      <c r="BT116" s="16">
        <v>0</v>
      </c>
      <c r="BU116" s="16">
        <v>0</v>
      </c>
      <c r="BV116" s="16">
        <v>0</v>
      </c>
      <c r="BW116" s="16">
        <v>0</v>
      </c>
      <c r="BX116" s="16">
        <v>0</v>
      </c>
      <c r="BY116" s="16">
        <f t="shared" si="40"/>
        <v>-0.03146294000000002</v>
      </c>
      <c r="BZ116" s="16">
        <f>BY116/F116*100</f>
        <v>-14.085553999643741</v>
      </c>
      <c r="CA116" s="2" t="s">
        <v>535</v>
      </c>
    </row>
    <row r="117" spans="1:79" ht="25.5">
      <c r="A117" s="35"/>
      <c r="B117" s="20" t="s">
        <v>285</v>
      </c>
      <c r="C117" s="15" t="s">
        <v>259</v>
      </c>
      <c r="D117" s="33">
        <v>0.22337027</v>
      </c>
      <c r="E117" s="16">
        <v>0</v>
      </c>
      <c r="F117" s="16">
        <f t="shared" si="28"/>
        <v>0.22337027</v>
      </c>
      <c r="G117" s="16">
        <f t="shared" si="29"/>
        <v>0.25</v>
      </c>
      <c r="H117" s="16">
        <f t="shared" si="30"/>
        <v>0</v>
      </c>
      <c r="I117" s="16">
        <f t="shared" si="31"/>
        <v>0</v>
      </c>
      <c r="J117" s="16">
        <f t="shared" si="32"/>
        <v>0</v>
      </c>
      <c r="K117" s="16">
        <f t="shared" si="33"/>
        <v>0</v>
      </c>
      <c r="L117" s="16">
        <v>0</v>
      </c>
      <c r="M117" s="16">
        <v>0.22337027</v>
      </c>
      <c r="N117" s="16">
        <v>0.25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f t="shared" si="34"/>
        <v>0.19190732</v>
      </c>
      <c r="AP117" s="16">
        <f t="shared" si="35"/>
        <v>0.25</v>
      </c>
      <c r="AQ117" s="16">
        <f t="shared" si="36"/>
        <v>0</v>
      </c>
      <c r="AR117" s="16">
        <f t="shared" si="37"/>
        <v>0</v>
      </c>
      <c r="AS117" s="16">
        <f t="shared" si="38"/>
        <v>0</v>
      </c>
      <c r="AT117" s="16">
        <f t="shared" si="39"/>
        <v>0</v>
      </c>
      <c r="AU117" s="16">
        <v>0</v>
      </c>
      <c r="AV117" s="16">
        <v>0.19190732</v>
      </c>
      <c r="AW117" s="16">
        <v>0.25</v>
      </c>
      <c r="AX117" s="16">
        <v>0</v>
      </c>
      <c r="AY117" s="16">
        <v>0</v>
      </c>
      <c r="AZ117" s="16">
        <v>0</v>
      </c>
      <c r="BA117" s="16">
        <v>0</v>
      </c>
      <c r="BB117" s="16">
        <v>0</v>
      </c>
      <c r="BC117" s="16">
        <v>0</v>
      </c>
      <c r="BD117" s="16">
        <v>0</v>
      </c>
      <c r="BE117" s="16">
        <v>0</v>
      </c>
      <c r="BF117" s="16"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v>0</v>
      </c>
      <c r="BL117" s="16">
        <v>0</v>
      </c>
      <c r="BM117" s="16">
        <v>0</v>
      </c>
      <c r="BN117" s="16">
        <v>0</v>
      </c>
      <c r="BO117" s="16">
        <v>0</v>
      </c>
      <c r="BP117" s="16">
        <v>0</v>
      </c>
      <c r="BQ117" s="16">
        <v>0</v>
      </c>
      <c r="BR117" s="16">
        <v>0</v>
      </c>
      <c r="BS117" s="16">
        <v>0</v>
      </c>
      <c r="BT117" s="16">
        <v>0</v>
      </c>
      <c r="BU117" s="16">
        <v>0</v>
      </c>
      <c r="BV117" s="16">
        <v>0</v>
      </c>
      <c r="BW117" s="16">
        <v>0</v>
      </c>
      <c r="BX117" s="16">
        <v>0</v>
      </c>
      <c r="BY117" s="16">
        <f t="shared" si="40"/>
        <v>-0.03146295000000002</v>
      </c>
      <c r="BZ117" s="16">
        <f>BY117/F117*100</f>
        <v>-14.085558476515256</v>
      </c>
      <c r="CA117" s="2" t="s">
        <v>535</v>
      </c>
    </row>
    <row r="118" spans="1:79" ht="25.5">
      <c r="A118" s="35"/>
      <c r="B118" s="20" t="s">
        <v>286</v>
      </c>
      <c r="C118" s="15" t="s">
        <v>259</v>
      </c>
      <c r="D118" s="33">
        <v>0.35881783</v>
      </c>
      <c r="E118" s="16">
        <v>0</v>
      </c>
      <c r="F118" s="16">
        <f t="shared" si="28"/>
        <v>0.35881783</v>
      </c>
      <c r="G118" s="16">
        <f t="shared" si="29"/>
        <v>0.63</v>
      </c>
      <c r="H118" s="16">
        <f t="shared" si="30"/>
        <v>0</v>
      </c>
      <c r="I118" s="16">
        <f t="shared" si="31"/>
        <v>0</v>
      </c>
      <c r="J118" s="16">
        <f t="shared" si="32"/>
        <v>0</v>
      </c>
      <c r="K118" s="16">
        <f t="shared" si="33"/>
        <v>0</v>
      </c>
      <c r="L118" s="16">
        <v>0</v>
      </c>
      <c r="M118" s="16">
        <v>0.35881783</v>
      </c>
      <c r="N118" s="16">
        <v>0.63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f t="shared" si="34"/>
        <v>0.24150157</v>
      </c>
      <c r="AP118" s="16">
        <f t="shared" si="35"/>
        <v>0.4</v>
      </c>
      <c r="AQ118" s="16">
        <f t="shared" si="36"/>
        <v>0</v>
      </c>
      <c r="AR118" s="16">
        <f t="shared" si="37"/>
        <v>0</v>
      </c>
      <c r="AS118" s="16">
        <f t="shared" si="38"/>
        <v>0</v>
      </c>
      <c r="AT118" s="16">
        <f t="shared" si="39"/>
        <v>0</v>
      </c>
      <c r="AU118" s="16">
        <v>0</v>
      </c>
      <c r="AV118" s="16">
        <v>0.24150157</v>
      </c>
      <c r="AW118" s="16">
        <v>0.4</v>
      </c>
      <c r="AX118" s="16">
        <v>0</v>
      </c>
      <c r="AY118" s="16">
        <v>0</v>
      </c>
      <c r="AZ118" s="16">
        <v>0</v>
      </c>
      <c r="BA118" s="16">
        <v>0</v>
      </c>
      <c r="BB118" s="16">
        <v>0</v>
      </c>
      <c r="BC118" s="16">
        <v>0</v>
      </c>
      <c r="BD118" s="16">
        <v>0</v>
      </c>
      <c r="BE118" s="16">
        <v>0</v>
      </c>
      <c r="BF118" s="16">
        <v>0</v>
      </c>
      <c r="BG118" s="16">
        <v>0</v>
      </c>
      <c r="BH118" s="16">
        <v>0</v>
      </c>
      <c r="BI118" s="16">
        <v>0</v>
      </c>
      <c r="BJ118" s="16">
        <v>0</v>
      </c>
      <c r="BK118" s="16">
        <v>0</v>
      </c>
      <c r="BL118" s="16">
        <v>0</v>
      </c>
      <c r="BM118" s="16">
        <v>0</v>
      </c>
      <c r="BN118" s="16">
        <v>0</v>
      </c>
      <c r="BO118" s="16">
        <v>0</v>
      </c>
      <c r="BP118" s="16">
        <v>0</v>
      </c>
      <c r="BQ118" s="16">
        <v>0</v>
      </c>
      <c r="BR118" s="16">
        <v>0</v>
      </c>
      <c r="BS118" s="16">
        <v>0</v>
      </c>
      <c r="BT118" s="16">
        <v>0</v>
      </c>
      <c r="BU118" s="16">
        <v>0</v>
      </c>
      <c r="BV118" s="16">
        <v>0</v>
      </c>
      <c r="BW118" s="16">
        <v>0</v>
      </c>
      <c r="BX118" s="16">
        <v>0</v>
      </c>
      <c r="BY118" s="16">
        <f t="shared" si="40"/>
        <v>-0.11731626</v>
      </c>
      <c r="BZ118" s="16">
        <f>BY118/F118*100</f>
        <v>-32.69521472776311</v>
      </c>
      <c r="CA118" s="2" t="s">
        <v>536</v>
      </c>
    </row>
    <row r="119" spans="1:79" ht="13.5">
      <c r="A119" s="35"/>
      <c r="B119" s="19" t="s">
        <v>167</v>
      </c>
      <c r="C119" s="15"/>
      <c r="D119" s="33">
        <v>0</v>
      </c>
      <c r="E119" s="16">
        <v>0</v>
      </c>
      <c r="F119" s="16">
        <f t="shared" si="28"/>
        <v>0</v>
      </c>
      <c r="G119" s="16">
        <f t="shared" si="29"/>
        <v>0</v>
      </c>
      <c r="H119" s="16">
        <f t="shared" si="30"/>
        <v>0</v>
      </c>
      <c r="I119" s="16">
        <f t="shared" si="31"/>
        <v>0</v>
      </c>
      <c r="J119" s="16">
        <f t="shared" si="32"/>
        <v>0</v>
      </c>
      <c r="K119" s="16">
        <f t="shared" si="33"/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f t="shared" si="34"/>
        <v>0</v>
      </c>
      <c r="AP119" s="16">
        <f t="shared" si="35"/>
        <v>0</v>
      </c>
      <c r="AQ119" s="16">
        <f t="shared" si="36"/>
        <v>0</v>
      </c>
      <c r="AR119" s="16">
        <f t="shared" si="37"/>
        <v>0</v>
      </c>
      <c r="AS119" s="16">
        <f t="shared" si="38"/>
        <v>0</v>
      </c>
      <c r="AT119" s="16">
        <f t="shared" si="39"/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0</v>
      </c>
      <c r="BA119" s="16">
        <v>0</v>
      </c>
      <c r="BB119" s="16">
        <v>0</v>
      </c>
      <c r="BC119" s="16">
        <v>0</v>
      </c>
      <c r="BD119" s="16">
        <v>0</v>
      </c>
      <c r="BE119" s="16">
        <v>0</v>
      </c>
      <c r="BF119" s="16">
        <v>0</v>
      </c>
      <c r="BG119" s="16">
        <v>0</v>
      </c>
      <c r="BH119" s="16">
        <v>0</v>
      </c>
      <c r="BI119" s="16">
        <v>0</v>
      </c>
      <c r="BJ119" s="16">
        <v>0</v>
      </c>
      <c r="BK119" s="16">
        <v>0</v>
      </c>
      <c r="BL119" s="16">
        <v>0</v>
      </c>
      <c r="BM119" s="16">
        <v>0</v>
      </c>
      <c r="BN119" s="16">
        <v>0</v>
      </c>
      <c r="BO119" s="16">
        <v>0</v>
      </c>
      <c r="BP119" s="16">
        <v>0</v>
      </c>
      <c r="BQ119" s="16">
        <v>0</v>
      </c>
      <c r="BR119" s="16">
        <v>0</v>
      </c>
      <c r="BS119" s="16">
        <v>0</v>
      </c>
      <c r="BT119" s="16">
        <v>0</v>
      </c>
      <c r="BU119" s="16">
        <v>0</v>
      </c>
      <c r="BV119" s="16">
        <v>0</v>
      </c>
      <c r="BW119" s="16">
        <v>0</v>
      </c>
      <c r="BX119" s="16">
        <v>0</v>
      </c>
      <c r="BY119" s="16">
        <f t="shared" si="40"/>
        <v>0</v>
      </c>
      <c r="BZ119" s="16">
        <v>0</v>
      </c>
      <c r="CA119" s="1"/>
    </row>
    <row r="120" spans="1:79" ht="25.5">
      <c r="A120" s="35"/>
      <c r="B120" s="20" t="s">
        <v>287</v>
      </c>
      <c r="C120" s="15" t="s">
        <v>259</v>
      </c>
      <c r="D120" s="33">
        <v>0.22337027</v>
      </c>
      <c r="E120" s="16">
        <v>0</v>
      </c>
      <c r="F120" s="16">
        <f t="shared" si="28"/>
        <v>0.22337027</v>
      </c>
      <c r="G120" s="16">
        <f t="shared" si="29"/>
        <v>0.25</v>
      </c>
      <c r="H120" s="16">
        <f t="shared" si="30"/>
        <v>0</v>
      </c>
      <c r="I120" s="16">
        <f t="shared" si="31"/>
        <v>0</v>
      </c>
      <c r="J120" s="16">
        <f t="shared" si="32"/>
        <v>0</v>
      </c>
      <c r="K120" s="16">
        <f t="shared" si="33"/>
        <v>0</v>
      </c>
      <c r="L120" s="16">
        <v>0</v>
      </c>
      <c r="M120" s="16">
        <v>0.22337027</v>
      </c>
      <c r="N120" s="16">
        <v>0.25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f t="shared" si="34"/>
        <v>0.28028886</v>
      </c>
      <c r="AP120" s="16">
        <f t="shared" si="35"/>
        <v>0.25</v>
      </c>
      <c r="AQ120" s="16">
        <f t="shared" si="36"/>
        <v>0</v>
      </c>
      <c r="AR120" s="16">
        <f t="shared" si="37"/>
        <v>0</v>
      </c>
      <c r="AS120" s="16">
        <f t="shared" si="38"/>
        <v>0</v>
      </c>
      <c r="AT120" s="16">
        <f t="shared" si="39"/>
        <v>0</v>
      </c>
      <c r="AU120" s="16">
        <v>0</v>
      </c>
      <c r="AV120" s="16">
        <v>0.28028886</v>
      </c>
      <c r="AW120" s="16">
        <v>0.25</v>
      </c>
      <c r="AX120" s="16">
        <v>0</v>
      </c>
      <c r="AY120" s="16">
        <v>0</v>
      </c>
      <c r="AZ120" s="16">
        <v>0</v>
      </c>
      <c r="BA120" s="16">
        <v>0</v>
      </c>
      <c r="BB120" s="16">
        <v>0</v>
      </c>
      <c r="BC120" s="16">
        <v>0</v>
      </c>
      <c r="BD120" s="16">
        <v>0</v>
      </c>
      <c r="BE120" s="16">
        <v>0</v>
      </c>
      <c r="BF120" s="16">
        <v>0</v>
      </c>
      <c r="BG120" s="16">
        <v>0</v>
      </c>
      <c r="BH120" s="16">
        <v>0</v>
      </c>
      <c r="BI120" s="16">
        <v>0</v>
      </c>
      <c r="BJ120" s="16">
        <v>0</v>
      </c>
      <c r="BK120" s="16">
        <v>0</v>
      </c>
      <c r="BL120" s="16">
        <v>0</v>
      </c>
      <c r="BM120" s="16">
        <v>0</v>
      </c>
      <c r="BN120" s="16">
        <v>0</v>
      </c>
      <c r="BO120" s="16">
        <v>0</v>
      </c>
      <c r="BP120" s="16">
        <v>0</v>
      </c>
      <c r="BQ120" s="16">
        <v>0</v>
      </c>
      <c r="BR120" s="16">
        <v>0</v>
      </c>
      <c r="BS120" s="16">
        <v>0</v>
      </c>
      <c r="BT120" s="16">
        <v>0</v>
      </c>
      <c r="BU120" s="16">
        <v>0</v>
      </c>
      <c r="BV120" s="16">
        <v>0</v>
      </c>
      <c r="BW120" s="16">
        <v>0</v>
      </c>
      <c r="BX120" s="16">
        <v>0</v>
      </c>
      <c r="BY120" s="16">
        <f t="shared" si="40"/>
        <v>0.05691858999999996</v>
      </c>
      <c r="BZ120" s="16">
        <f>BY120/F120*100</f>
        <v>25.481721448427297</v>
      </c>
      <c r="CA120" s="2" t="s">
        <v>535</v>
      </c>
    </row>
    <row r="121" spans="1:79" ht="25.5">
      <c r="A121" s="35"/>
      <c r="B121" s="20" t="s">
        <v>288</v>
      </c>
      <c r="C121" s="15" t="s">
        <v>259</v>
      </c>
      <c r="D121" s="33">
        <v>0.11565966</v>
      </c>
      <c r="E121" s="16">
        <v>0</v>
      </c>
      <c r="F121" s="16">
        <f t="shared" si="28"/>
        <v>0.11565966</v>
      </c>
      <c r="G121" s="16">
        <f t="shared" si="29"/>
        <v>0.1</v>
      </c>
      <c r="H121" s="16">
        <f t="shared" si="30"/>
        <v>0</v>
      </c>
      <c r="I121" s="16">
        <f t="shared" si="31"/>
        <v>0</v>
      </c>
      <c r="J121" s="16">
        <f t="shared" si="32"/>
        <v>0</v>
      </c>
      <c r="K121" s="16">
        <f t="shared" si="33"/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0.11565966</v>
      </c>
      <c r="U121" s="16">
        <v>0.1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f t="shared" si="34"/>
        <v>0.17823041</v>
      </c>
      <c r="AP121" s="16">
        <f t="shared" si="35"/>
        <v>0.1</v>
      </c>
      <c r="AQ121" s="16">
        <f t="shared" si="36"/>
        <v>0</v>
      </c>
      <c r="AR121" s="16">
        <f t="shared" si="37"/>
        <v>0</v>
      </c>
      <c r="AS121" s="16">
        <f t="shared" si="38"/>
        <v>0</v>
      </c>
      <c r="AT121" s="16">
        <f t="shared" si="39"/>
        <v>0</v>
      </c>
      <c r="AU121" s="16">
        <v>0</v>
      </c>
      <c r="AV121" s="16">
        <v>0.17823041</v>
      </c>
      <c r="AW121" s="16">
        <v>0.1</v>
      </c>
      <c r="AX121" s="16">
        <v>0</v>
      </c>
      <c r="AY121" s="16">
        <v>0</v>
      </c>
      <c r="AZ121" s="16">
        <v>0</v>
      </c>
      <c r="BA121" s="16">
        <v>0</v>
      </c>
      <c r="BB121" s="16">
        <v>0</v>
      </c>
      <c r="BC121" s="16">
        <v>0</v>
      </c>
      <c r="BD121" s="16">
        <v>0</v>
      </c>
      <c r="BE121" s="16">
        <v>0</v>
      </c>
      <c r="BF121" s="16">
        <v>0</v>
      </c>
      <c r="BG121" s="16">
        <v>0</v>
      </c>
      <c r="BH121" s="16">
        <v>0</v>
      </c>
      <c r="BI121" s="16">
        <v>0</v>
      </c>
      <c r="BJ121" s="16">
        <v>0</v>
      </c>
      <c r="BK121" s="16">
        <v>0</v>
      </c>
      <c r="BL121" s="16">
        <v>0</v>
      </c>
      <c r="BM121" s="16">
        <v>0</v>
      </c>
      <c r="BN121" s="16">
        <v>0</v>
      </c>
      <c r="BO121" s="16">
        <v>0</v>
      </c>
      <c r="BP121" s="16">
        <v>0</v>
      </c>
      <c r="BQ121" s="16">
        <v>0</v>
      </c>
      <c r="BR121" s="16">
        <v>0</v>
      </c>
      <c r="BS121" s="16">
        <v>0</v>
      </c>
      <c r="BT121" s="16">
        <v>0</v>
      </c>
      <c r="BU121" s="16">
        <v>0</v>
      </c>
      <c r="BV121" s="16">
        <v>0</v>
      </c>
      <c r="BW121" s="16">
        <v>0</v>
      </c>
      <c r="BX121" s="16">
        <v>0</v>
      </c>
      <c r="BY121" s="16">
        <f t="shared" si="40"/>
        <v>0.06257075000000001</v>
      </c>
      <c r="BZ121" s="16">
        <v>0</v>
      </c>
      <c r="CA121" s="2" t="s">
        <v>535</v>
      </c>
    </row>
    <row r="122" spans="1:79" ht="25.5">
      <c r="A122" s="35"/>
      <c r="B122" s="20" t="s">
        <v>289</v>
      </c>
      <c r="C122" s="15" t="s">
        <v>259</v>
      </c>
      <c r="D122" s="33">
        <v>0.16983256000000002</v>
      </c>
      <c r="E122" s="16">
        <v>0</v>
      </c>
      <c r="F122" s="16">
        <f t="shared" si="28"/>
        <v>0.16983256000000002</v>
      </c>
      <c r="G122" s="16">
        <f t="shared" si="29"/>
        <v>0.16</v>
      </c>
      <c r="H122" s="16">
        <f t="shared" si="30"/>
        <v>0</v>
      </c>
      <c r="I122" s="16">
        <f t="shared" si="31"/>
        <v>0</v>
      </c>
      <c r="J122" s="16">
        <f t="shared" si="32"/>
        <v>0</v>
      </c>
      <c r="K122" s="16">
        <f t="shared" si="33"/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0.16983256000000002</v>
      </c>
      <c r="U122" s="16">
        <v>0.16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f t="shared" si="34"/>
        <v>0.22248451000000002</v>
      </c>
      <c r="AP122" s="16">
        <f t="shared" si="35"/>
        <v>0.16</v>
      </c>
      <c r="AQ122" s="16">
        <f t="shared" si="36"/>
        <v>0</v>
      </c>
      <c r="AR122" s="16">
        <f t="shared" si="37"/>
        <v>0</v>
      </c>
      <c r="AS122" s="16">
        <f t="shared" si="38"/>
        <v>0</v>
      </c>
      <c r="AT122" s="16">
        <f t="shared" si="39"/>
        <v>0</v>
      </c>
      <c r="AU122" s="16">
        <v>0</v>
      </c>
      <c r="AV122" s="16">
        <v>0.22248451000000002</v>
      </c>
      <c r="AW122" s="16">
        <v>0.16</v>
      </c>
      <c r="AX122" s="16">
        <v>0</v>
      </c>
      <c r="AY122" s="16">
        <v>0</v>
      </c>
      <c r="AZ122" s="16">
        <v>0</v>
      </c>
      <c r="BA122" s="16">
        <v>0</v>
      </c>
      <c r="BB122" s="16">
        <v>0</v>
      </c>
      <c r="BC122" s="16">
        <v>0</v>
      </c>
      <c r="BD122" s="16">
        <v>0</v>
      </c>
      <c r="BE122" s="16">
        <v>0</v>
      </c>
      <c r="BF122" s="16">
        <v>0</v>
      </c>
      <c r="BG122" s="16">
        <v>0</v>
      </c>
      <c r="BH122" s="16">
        <v>0</v>
      </c>
      <c r="BI122" s="16">
        <v>0</v>
      </c>
      <c r="BJ122" s="16">
        <v>0</v>
      </c>
      <c r="BK122" s="16">
        <v>0</v>
      </c>
      <c r="BL122" s="16">
        <v>0</v>
      </c>
      <c r="BM122" s="16">
        <v>0</v>
      </c>
      <c r="BN122" s="16">
        <v>0</v>
      </c>
      <c r="BO122" s="16">
        <v>0</v>
      </c>
      <c r="BP122" s="16">
        <v>0</v>
      </c>
      <c r="BQ122" s="16">
        <v>0</v>
      </c>
      <c r="BR122" s="16">
        <v>0</v>
      </c>
      <c r="BS122" s="16">
        <v>0</v>
      </c>
      <c r="BT122" s="16">
        <v>0</v>
      </c>
      <c r="BU122" s="16">
        <v>0</v>
      </c>
      <c r="BV122" s="16">
        <v>0</v>
      </c>
      <c r="BW122" s="16">
        <v>0</v>
      </c>
      <c r="BX122" s="16">
        <v>0</v>
      </c>
      <c r="BY122" s="16">
        <f t="shared" si="40"/>
        <v>0.05265195</v>
      </c>
      <c r="BZ122" s="16">
        <v>0</v>
      </c>
      <c r="CA122" s="2" t="s">
        <v>535</v>
      </c>
    </row>
    <row r="123" spans="1:79" ht="13.5">
      <c r="A123" s="35"/>
      <c r="B123" s="19" t="s">
        <v>178</v>
      </c>
      <c r="C123" s="15"/>
      <c r="D123" s="33">
        <v>0</v>
      </c>
      <c r="E123" s="16">
        <v>0</v>
      </c>
      <c r="F123" s="16">
        <f t="shared" si="28"/>
        <v>0</v>
      </c>
      <c r="G123" s="16">
        <f t="shared" si="29"/>
        <v>0</v>
      </c>
      <c r="H123" s="16">
        <f t="shared" si="30"/>
        <v>0</v>
      </c>
      <c r="I123" s="16">
        <f t="shared" si="31"/>
        <v>0</v>
      </c>
      <c r="J123" s="16">
        <f t="shared" si="32"/>
        <v>0</v>
      </c>
      <c r="K123" s="16">
        <f t="shared" si="33"/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f t="shared" si="34"/>
        <v>0</v>
      </c>
      <c r="AP123" s="16">
        <f t="shared" si="35"/>
        <v>0</v>
      </c>
      <c r="AQ123" s="16">
        <f t="shared" si="36"/>
        <v>0</v>
      </c>
      <c r="AR123" s="16">
        <f t="shared" si="37"/>
        <v>0</v>
      </c>
      <c r="AS123" s="16">
        <f t="shared" si="38"/>
        <v>0</v>
      </c>
      <c r="AT123" s="16">
        <f t="shared" si="39"/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>
        <v>0</v>
      </c>
      <c r="BB123" s="16">
        <v>0</v>
      </c>
      <c r="BC123" s="16">
        <v>0</v>
      </c>
      <c r="BD123" s="16">
        <v>0</v>
      </c>
      <c r="BE123" s="16">
        <v>0</v>
      </c>
      <c r="BF123" s="16">
        <v>0</v>
      </c>
      <c r="BG123" s="16">
        <v>0</v>
      </c>
      <c r="BH123" s="16">
        <v>0</v>
      </c>
      <c r="BI123" s="16">
        <v>0</v>
      </c>
      <c r="BJ123" s="16">
        <v>0</v>
      </c>
      <c r="BK123" s="16">
        <v>0</v>
      </c>
      <c r="BL123" s="16">
        <v>0</v>
      </c>
      <c r="BM123" s="16">
        <v>0</v>
      </c>
      <c r="BN123" s="16">
        <v>0</v>
      </c>
      <c r="BO123" s="16">
        <v>0</v>
      </c>
      <c r="BP123" s="16">
        <v>0</v>
      </c>
      <c r="BQ123" s="16">
        <v>0</v>
      </c>
      <c r="BR123" s="16">
        <v>0</v>
      </c>
      <c r="BS123" s="16">
        <v>0</v>
      </c>
      <c r="BT123" s="16">
        <v>0</v>
      </c>
      <c r="BU123" s="16">
        <v>0</v>
      </c>
      <c r="BV123" s="16">
        <v>0</v>
      </c>
      <c r="BW123" s="16">
        <v>0</v>
      </c>
      <c r="BX123" s="16">
        <v>0</v>
      </c>
      <c r="BY123" s="16">
        <f t="shared" si="40"/>
        <v>0</v>
      </c>
      <c r="BZ123" s="16">
        <v>0</v>
      </c>
      <c r="CA123" s="1"/>
    </row>
    <row r="124" spans="1:79" ht="38.25">
      <c r="A124" s="35"/>
      <c r="B124" s="20" t="s">
        <v>290</v>
      </c>
      <c r="C124" s="15" t="s">
        <v>259</v>
      </c>
      <c r="D124" s="33">
        <v>0.28013793</v>
      </c>
      <c r="E124" s="16">
        <v>0</v>
      </c>
      <c r="F124" s="16">
        <f t="shared" si="28"/>
        <v>0.28013793</v>
      </c>
      <c r="G124" s="16">
        <f t="shared" si="29"/>
        <v>0.4</v>
      </c>
      <c r="H124" s="16">
        <f t="shared" si="30"/>
        <v>0</v>
      </c>
      <c r="I124" s="16">
        <f t="shared" si="31"/>
        <v>0</v>
      </c>
      <c r="J124" s="16">
        <f t="shared" si="32"/>
        <v>0</v>
      </c>
      <c r="K124" s="16">
        <f t="shared" si="33"/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0.28013793</v>
      </c>
      <c r="U124" s="16">
        <v>0.4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f t="shared" si="34"/>
        <v>0</v>
      </c>
      <c r="AP124" s="16">
        <f t="shared" si="35"/>
        <v>0</v>
      </c>
      <c r="AQ124" s="16">
        <f t="shared" si="36"/>
        <v>0</v>
      </c>
      <c r="AR124" s="16">
        <f t="shared" si="37"/>
        <v>0</v>
      </c>
      <c r="AS124" s="16">
        <f t="shared" si="38"/>
        <v>0</v>
      </c>
      <c r="AT124" s="16">
        <f t="shared" si="39"/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0</v>
      </c>
      <c r="AZ124" s="16">
        <v>0</v>
      </c>
      <c r="BA124" s="16">
        <v>0</v>
      </c>
      <c r="BB124" s="16">
        <v>0</v>
      </c>
      <c r="BC124" s="16">
        <v>0</v>
      </c>
      <c r="BD124" s="16">
        <v>0</v>
      </c>
      <c r="BE124" s="16">
        <v>0</v>
      </c>
      <c r="BF124" s="16">
        <v>0</v>
      </c>
      <c r="BG124" s="16">
        <v>0</v>
      </c>
      <c r="BH124" s="16">
        <v>0</v>
      </c>
      <c r="BI124" s="16">
        <v>0</v>
      </c>
      <c r="BJ124" s="16">
        <v>0</v>
      </c>
      <c r="BK124" s="16">
        <v>0</v>
      </c>
      <c r="BL124" s="16">
        <v>0</v>
      </c>
      <c r="BM124" s="16">
        <v>0</v>
      </c>
      <c r="BN124" s="16">
        <v>0</v>
      </c>
      <c r="BO124" s="16">
        <v>0</v>
      </c>
      <c r="BP124" s="16">
        <v>0</v>
      </c>
      <c r="BQ124" s="16">
        <v>0</v>
      </c>
      <c r="BR124" s="16">
        <v>0</v>
      </c>
      <c r="BS124" s="16">
        <v>0</v>
      </c>
      <c r="BT124" s="16">
        <v>0</v>
      </c>
      <c r="BU124" s="16">
        <v>0</v>
      </c>
      <c r="BV124" s="16">
        <v>0</v>
      </c>
      <c r="BW124" s="16">
        <v>0</v>
      </c>
      <c r="BX124" s="16">
        <v>0</v>
      </c>
      <c r="BY124" s="16">
        <f t="shared" si="40"/>
        <v>-0.28013793</v>
      </c>
      <c r="BZ124" s="16">
        <v>0</v>
      </c>
      <c r="CA124" s="1" t="s">
        <v>534</v>
      </c>
    </row>
    <row r="125" spans="1:79" ht="25.5">
      <c r="A125" s="35"/>
      <c r="B125" s="20" t="s">
        <v>291</v>
      </c>
      <c r="C125" s="15" t="s">
        <v>259</v>
      </c>
      <c r="D125" s="33">
        <v>0.16983256000000002</v>
      </c>
      <c r="E125" s="16">
        <v>0</v>
      </c>
      <c r="F125" s="16">
        <f t="shared" si="28"/>
        <v>0.16983256000000002</v>
      </c>
      <c r="G125" s="16">
        <f t="shared" si="29"/>
        <v>0.16</v>
      </c>
      <c r="H125" s="16">
        <f t="shared" si="30"/>
        <v>0</v>
      </c>
      <c r="I125" s="16">
        <f t="shared" si="31"/>
        <v>0</v>
      </c>
      <c r="J125" s="16">
        <f t="shared" si="32"/>
        <v>0</v>
      </c>
      <c r="K125" s="16">
        <f t="shared" si="33"/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0.16983256000000002</v>
      </c>
      <c r="U125" s="16">
        <v>0.16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f t="shared" si="34"/>
        <v>0.2094948</v>
      </c>
      <c r="AP125" s="16">
        <f t="shared" si="35"/>
        <v>0.16</v>
      </c>
      <c r="AQ125" s="16">
        <f t="shared" si="36"/>
        <v>0</v>
      </c>
      <c r="AR125" s="16">
        <f t="shared" si="37"/>
        <v>0</v>
      </c>
      <c r="AS125" s="16">
        <f t="shared" si="38"/>
        <v>0</v>
      </c>
      <c r="AT125" s="16">
        <f t="shared" si="39"/>
        <v>0</v>
      </c>
      <c r="AU125" s="16">
        <v>0</v>
      </c>
      <c r="AV125" s="16">
        <v>0.2094948</v>
      </c>
      <c r="AW125" s="16">
        <v>0.16</v>
      </c>
      <c r="AX125" s="16">
        <v>0</v>
      </c>
      <c r="AY125" s="16">
        <v>0</v>
      </c>
      <c r="AZ125" s="16">
        <v>0</v>
      </c>
      <c r="BA125" s="16">
        <v>0</v>
      </c>
      <c r="BB125" s="16">
        <v>0</v>
      </c>
      <c r="BC125" s="16">
        <v>0</v>
      </c>
      <c r="BD125" s="16">
        <v>0</v>
      </c>
      <c r="BE125" s="16">
        <v>0</v>
      </c>
      <c r="BF125" s="16">
        <v>0</v>
      </c>
      <c r="BG125" s="16">
        <v>0</v>
      </c>
      <c r="BH125" s="16">
        <v>0</v>
      </c>
      <c r="BI125" s="16">
        <v>0</v>
      </c>
      <c r="BJ125" s="16">
        <v>0</v>
      </c>
      <c r="BK125" s="16">
        <v>0</v>
      </c>
      <c r="BL125" s="16">
        <v>0</v>
      </c>
      <c r="BM125" s="16">
        <v>0</v>
      </c>
      <c r="BN125" s="16">
        <v>0</v>
      </c>
      <c r="BO125" s="16">
        <v>0</v>
      </c>
      <c r="BP125" s="16">
        <v>0</v>
      </c>
      <c r="BQ125" s="16">
        <v>0</v>
      </c>
      <c r="BR125" s="16">
        <v>0</v>
      </c>
      <c r="BS125" s="16">
        <v>0</v>
      </c>
      <c r="BT125" s="16">
        <v>0</v>
      </c>
      <c r="BU125" s="16">
        <v>0</v>
      </c>
      <c r="BV125" s="16">
        <v>0</v>
      </c>
      <c r="BW125" s="16">
        <v>0</v>
      </c>
      <c r="BX125" s="16">
        <v>0</v>
      </c>
      <c r="BY125" s="16">
        <f t="shared" si="40"/>
        <v>0.03966223999999999</v>
      </c>
      <c r="BZ125" s="16">
        <v>0</v>
      </c>
      <c r="CA125" s="2" t="s">
        <v>535</v>
      </c>
    </row>
    <row r="126" spans="1:79" ht="13.5">
      <c r="A126" s="35"/>
      <c r="B126" s="19" t="s">
        <v>224</v>
      </c>
      <c r="C126" s="15"/>
      <c r="D126" s="33">
        <v>0</v>
      </c>
      <c r="E126" s="16">
        <v>0</v>
      </c>
      <c r="F126" s="16">
        <f t="shared" si="28"/>
        <v>0</v>
      </c>
      <c r="G126" s="16">
        <f t="shared" si="29"/>
        <v>0</v>
      </c>
      <c r="H126" s="16">
        <f t="shared" si="30"/>
        <v>0</v>
      </c>
      <c r="I126" s="16">
        <f t="shared" si="31"/>
        <v>0</v>
      </c>
      <c r="J126" s="16">
        <f t="shared" si="32"/>
        <v>0</v>
      </c>
      <c r="K126" s="16">
        <f t="shared" si="33"/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f t="shared" si="34"/>
        <v>0</v>
      </c>
      <c r="AP126" s="16">
        <f t="shared" si="35"/>
        <v>0</v>
      </c>
      <c r="AQ126" s="16">
        <f t="shared" si="36"/>
        <v>0</v>
      </c>
      <c r="AR126" s="16">
        <f t="shared" si="37"/>
        <v>0</v>
      </c>
      <c r="AS126" s="16">
        <f t="shared" si="38"/>
        <v>0</v>
      </c>
      <c r="AT126" s="16">
        <f t="shared" si="39"/>
        <v>0</v>
      </c>
      <c r="AU126" s="16">
        <v>0</v>
      </c>
      <c r="AV126" s="16">
        <v>0</v>
      </c>
      <c r="AW126" s="16">
        <v>0</v>
      </c>
      <c r="AX126" s="16">
        <v>0</v>
      </c>
      <c r="AY126" s="16">
        <v>0</v>
      </c>
      <c r="AZ126" s="16">
        <v>0</v>
      </c>
      <c r="BA126" s="16">
        <v>0</v>
      </c>
      <c r="BB126" s="16">
        <v>0</v>
      </c>
      <c r="BC126" s="16">
        <v>0</v>
      </c>
      <c r="BD126" s="16">
        <v>0</v>
      </c>
      <c r="BE126" s="16">
        <v>0</v>
      </c>
      <c r="BF126" s="16">
        <v>0</v>
      </c>
      <c r="BG126" s="16">
        <v>0</v>
      </c>
      <c r="BH126" s="16">
        <v>0</v>
      </c>
      <c r="BI126" s="16">
        <v>0</v>
      </c>
      <c r="BJ126" s="16">
        <v>0</v>
      </c>
      <c r="BK126" s="16">
        <v>0</v>
      </c>
      <c r="BL126" s="16">
        <v>0</v>
      </c>
      <c r="BM126" s="16">
        <v>0</v>
      </c>
      <c r="BN126" s="16">
        <v>0</v>
      </c>
      <c r="BO126" s="16">
        <v>0</v>
      </c>
      <c r="BP126" s="16">
        <v>0</v>
      </c>
      <c r="BQ126" s="16">
        <v>0</v>
      </c>
      <c r="BR126" s="16">
        <v>0</v>
      </c>
      <c r="BS126" s="16">
        <v>0</v>
      </c>
      <c r="BT126" s="16">
        <v>0</v>
      </c>
      <c r="BU126" s="16">
        <v>0</v>
      </c>
      <c r="BV126" s="16">
        <v>0</v>
      </c>
      <c r="BW126" s="16">
        <v>0</v>
      </c>
      <c r="BX126" s="16">
        <v>0</v>
      </c>
      <c r="BY126" s="16">
        <f t="shared" si="40"/>
        <v>0</v>
      </c>
      <c r="BZ126" s="16">
        <v>0</v>
      </c>
      <c r="CA126" s="1"/>
    </row>
    <row r="127" spans="1:79" ht="38.25">
      <c r="A127" s="35"/>
      <c r="B127" s="20" t="s">
        <v>292</v>
      </c>
      <c r="C127" s="15" t="s">
        <v>259</v>
      </c>
      <c r="D127" s="33">
        <v>0.16983256000000002</v>
      </c>
      <c r="E127" s="16">
        <v>0</v>
      </c>
      <c r="F127" s="16">
        <f t="shared" si="28"/>
        <v>0.16983256000000002</v>
      </c>
      <c r="G127" s="16">
        <f t="shared" si="29"/>
        <v>0.16</v>
      </c>
      <c r="H127" s="16">
        <f t="shared" si="30"/>
        <v>0</v>
      </c>
      <c r="I127" s="16">
        <f t="shared" si="31"/>
        <v>0</v>
      </c>
      <c r="J127" s="16">
        <f t="shared" si="32"/>
        <v>0</v>
      </c>
      <c r="K127" s="16">
        <f t="shared" si="33"/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0.16983256000000002</v>
      </c>
      <c r="U127" s="16">
        <v>0.16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f t="shared" si="34"/>
        <v>0.21579904</v>
      </c>
      <c r="AP127" s="16">
        <f t="shared" si="35"/>
        <v>0.16</v>
      </c>
      <c r="AQ127" s="16">
        <f t="shared" si="36"/>
        <v>0</v>
      </c>
      <c r="AR127" s="16">
        <f t="shared" si="37"/>
        <v>0</v>
      </c>
      <c r="AS127" s="16">
        <f t="shared" si="38"/>
        <v>0</v>
      </c>
      <c r="AT127" s="16">
        <f t="shared" si="39"/>
        <v>0</v>
      </c>
      <c r="AU127" s="16">
        <v>0</v>
      </c>
      <c r="AV127" s="16">
        <v>0.21579904</v>
      </c>
      <c r="AW127" s="16">
        <v>0.16</v>
      </c>
      <c r="AX127" s="16">
        <v>0</v>
      </c>
      <c r="AY127" s="16">
        <v>0</v>
      </c>
      <c r="AZ127" s="16">
        <v>0</v>
      </c>
      <c r="BA127" s="16">
        <v>0</v>
      </c>
      <c r="BB127" s="16">
        <v>0</v>
      </c>
      <c r="BC127" s="16">
        <v>0</v>
      </c>
      <c r="BD127" s="16">
        <v>0</v>
      </c>
      <c r="BE127" s="16">
        <v>0</v>
      </c>
      <c r="BF127" s="16">
        <v>0</v>
      </c>
      <c r="BG127" s="16">
        <v>0</v>
      </c>
      <c r="BH127" s="16">
        <v>0</v>
      </c>
      <c r="BI127" s="16">
        <v>0</v>
      </c>
      <c r="BJ127" s="16">
        <v>0</v>
      </c>
      <c r="BK127" s="16">
        <v>0</v>
      </c>
      <c r="BL127" s="16">
        <v>0</v>
      </c>
      <c r="BM127" s="16">
        <v>0</v>
      </c>
      <c r="BN127" s="16">
        <v>0</v>
      </c>
      <c r="BO127" s="16">
        <v>0</v>
      </c>
      <c r="BP127" s="16">
        <v>0</v>
      </c>
      <c r="BQ127" s="16">
        <v>0</v>
      </c>
      <c r="BR127" s="16">
        <v>0</v>
      </c>
      <c r="BS127" s="16">
        <v>0</v>
      </c>
      <c r="BT127" s="16">
        <v>0</v>
      </c>
      <c r="BU127" s="16">
        <v>0</v>
      </c>
      <c r="BV127" s="16">
        <v>0</v>
      </c>
      <c r="BW127" s="16">
        <v>0</v>
      </c>
      <c r="BX127" s="16">
        <v>0</v>
      </c>
      <c r="BY127" s="16">
        <f t="shared" si="40"/>
        <v>0.045966479999999976</v>
      </c>
      <c r="BZ127" s="16">
        <v>0</v>
      </c>
      <c r="CA127" s="2" t="s">
        <v>535</v>
      </c>
    </row>
    <row r="128" spans="1:79" ht="13.5">
      <c r="A128" s="35"/>
      <c r="B128" s="19" t="s">
        <v>168</v>
      </c>
      <c r="C128" s="15"/>
      <c r="D128" s="33">
        <v>0</v>
      </c>
      <c r="E128" s="16">
        <v>0</v>
      </c>
      <c r="F128" s="16">
        <f t="shared" si="28"/>
        <v>0</v>
      </c>
      <c r="G128" s="16">
        <f t="shared" si="29"/>
        <v>0</v>
      </c>
      <c r="H128" s="16">
        <f t="shared" si="30"/>
        <v>0</v>
      </c>
      <c r="I128" s="16">
        <f t="shared" si="31"/>
        <v>0</v>
      </c>
      <c r="J128" s="16">
        <f t="shared" si="32"/>
        <v>0</v>
      </c>
      <c r="K128" s="16">
        <f t="shared" si="33"/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f t="shared" si="34"/>
        <v>0</v>
      </c>
      <c r="AP128" s="16">
        <f t="shared" si="35"/>
        <v>0</v>
      </c>
      <c r="AQ128" s="16">
        <f t="shared" si="36"/>
        <v>0</v>
      </c>
      <c r="AR128" s="16">
        <f t="shared" si="37"/>
        <v>0</v>
      </c>
      <c r="AS128" s="16">
        <f t="shared" si="38"/>
        <v>0</v>
      </c>
      <c r="AT128" s="16">
        <f t="shared" si="39"/>
        <v>0</v>
      </c>
      <c r="AU128" s="16">
        <v>0</v>
      </c>
      <c r="AV128" s="16">
        <v>0</v>
      </c>
      <c r="AW128" s="16">
        <v>0</v>
      </c>
      <c r="AX128" s="16">
        <v>0</v>
      </c>
      <c r="AY128" s="16">
        <v>0</v>
      </c>
      <c r="AZ128" s="16">
        <v>0</v>
      </c>
      <c r="BA128" s="16">
        <v>0</v>
      </c>
      <c r="BB128" s="16">
        <v>0</v>
      </c>
      <c r="BC128" s="16">
        <v>0</v>
      </c>
      <c r="BD128" s="16">
        <v>0</v>
      </c>
      <c r="BE128" s="16">
        <v>0</v>
      </c>
      <c r="BF128" s="16">
        <v>0</v>
      </c>
      <c r="BG128" s="16">
        <v>0</v>
      </c>
      <c r="BH128" s="16">
        <v>0</v>
      </c>
      <c r="BI128" s="16">
        <v>0</v>
      </c>
      <c r="BJ128" s="16">
        <v>0</v>
      </c>
      <c r="BK128" s="16">
        <v>0</v>
      </c>
      <c r="BL128" s="16">
        <v>0</v>
      </c>
      <c r="BM128" s="16">
        <v>0</v>
      </c>
      <c r="BN128" s="16">
        <v>0</v>
      </c>
      <c r="BO128" s="16">
        <v>0</v>
      </c>
      <c r="BP128" s="16">
        <v>0</v>
      </c>
      <c r="BQ128" s="16">
        <v>0</v>
      </c>
      <c r="BR128" s="16">
        <v>0</v>
      </c>
      <c r="BS128" s="16">
        <v>0</v>
      </c>
      <c r="BT128" s="16">
        <v>0</v>
      </c>
      <c r="BU128" s="16">
        <v>0</v>
      </c>
      <c r="BV128" s="16">
        <v>0</v>
      </c>
      <c r="BW128" s="16">
        <v>0</v>
      </c>
      <c r="BX128" s="16">
        <v>0</v>
      </c>
      <c r="BY128" s="16">
        <f t="shared" si="40"/>
        <v>0</v>
      </c>
      <c r="BZ128" s="16">
        <v>0</v>
      </c>
      <c r="CA128" s="1"/>
    </row>
    <row r="129" spans="1:79" ht="25.5">
      <c r="A129" s="35"/>
      <c r="B129" s="20" t="s">
        <v>293</v>
      </c>
      <c r="C129" s="15" t="s">
        <v>259</v>
      </c>
      <c r="D129" s="33">
        <v>0.22337027</v>
      </c>
      <c r="E129" s="16">
        <v>0</v>
      </c>
      <c r="F129" s="16">
        <f t="shared" si="28"/>
        <v>0.22337027</v>
      </c>
      <c r="G129" s="16">
        <f t="shared" si="29"/>
        <v>0.25</v>
      </c>
      <c r="H129" s="16">
        <f t="shared" si="30"/>
        <v>0</v>
      </c>
      <c r="I129" s="16">
        <f t="shared" si="31"/>
        <v>0</v>
      </c>
      <c r="J129" s="16">
        <f t="shared" si="32"/>
        <v>0</v>
      </c>
      <c r="K129" s="16">
        <f t="shared" si="33"/>
        <v>0</v>
      </c>
      <c r="L129" s="16">
        <v>0</v>
      </c>
      <c r="M129" s="16">
        <v>0.22337027</v>
      </c>
      <c r="N129" s="16">
        <v>0.25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f t="shared" si="34"/>
        <v>0.22494941000000002</v>
      </c>
      <c r="AP129" s="16">
        <f t="shared" si="35"/>
        <v>0.25</v>
      </c>
      <c r="AQ129" s="16">
        <f t="shared" si="36"/>
        <v>0</v>
      </c>
      <c r="AR129" s="16">
        <f t="shared" si="37"/>
        <v>0</v>
      </c>
      <c r="AS129" s="16">
        <f t="shared" si="38"/>
        <v>0</v>
      </c>
      <c r="AT129" s="16">
        <f t="shared" si="39"/>
        <v>0</v>
      </c>
      <c r="AU129" s="16">
        <v>0</v>
      </c>
      <c r="AV129" s="16">
        <v>0.22494941000000002</v>
      </c>
      <c r="AW129" s="16">
        <v>0.25</v>
      </c>
      <c r="AX129" s="16">
        <v>0</v>
      </c>
      <c r="AY129" s="16">
        <v>0</v>
      </c>
      <c r="AZ129" s="16">
        <v>0</v>
      </c>
      <c r="BA129" s="16">
        <v>0</v>
      </c>
      <c r="BB129" s="16">
        <v>0</v>
      </c>
      <c r="BC129" s="16">
        <v>0</v>
      </c>
      <c r="BD129" s="16">
        <v>0</v>
      </c>
      <c r="BE129" s="16">
        <v>0</v>
      </c>
      <c r="BF129" s="16">
        <v>0</v>
      </c>
      <c r="BG129" s="16">
        <v>0</v>
      </c>
      <c r="BH129" s="16">
        <v>0</v>
      </c>
      <c r="BI129" s="16">
        <v>0</v>
      </c>
      <c r="BJ129" s="16">
        <v>0</v>
      </c>
      <c r="BK129" s="16">
        <v>0</v>
      </c>
      <c r="BL129" s="16">
        <v>0</v>
      </c>
      <c r="BM129" s="16">
        <v>0</v>
      </c>
      <c r="BN129" s="16">
        <v>0</v>
      </c>
      <c r="BO129" s="16">
        <v>0</v>
      </c>
      <c r="BP129" s="16">
        <v>0</v>
      </c>
      <c r="BQ129" s="16">
        <v>0</v>
      </c>
      <c r="BR129" s="16">
        <v>0</v>
      </c>
      <c r="BS129" s="16">
        <v>0</v>
      </c>
      <c r="BT129" s="16">
        <v>0</v>
      </c>
      <c r="BU129" s="16">
        <v>0</v>
      </c>
      <c r="BV129" s="16">
        <v>0</v>
      </c>
      <c r="BW129" s="16">
        <v>0</v>
      </c>
      <c r="BX129" s="16">
        <v>0</v>
      </c>
      <c r="BY129" s="16">
        <f t="shared" si="40"/>
        <v>0.0015791400000000066</v>
      </c>
      <c r="BZ129" s="16">
        <f>BY129/F129*100</f>
        <v>0.7069606890836487</v>
      </c>
      <c r="CA129" s="1"/>
    </row>
    <row r="130" spans="1:79" ht="13.5">
      <c r="A130" s="35"/>
      <c r="B130" s="19" t="s">
        <v>225</v>
      </c>
      <c r="C130" s="15"/>
      <c r="D130" s="33">
        <v>0</v>
      </c>
      <c r="E130" s="16">
        <v>0</v>
      </c>
      <c r="F130" s="16">
        <f t="shared" si="28"/>
        <v>0</v>
      </c>
      <c r="G130" s="16">
        <f t="shared" si="29"/>
        <v>0</v>
      </c>
      <c r="H130" s="16">
        <f t="shared" si="30"/>
        <v>0</v>
      </c>
      <c r="I130" s="16">
        <f t="shared" si="31"/>
        <v>0</v>
      </c>
      <c r="J130" s="16">
        <f t="shared" si="32"/>
        <v>0</v>
      </c>
      <c r="K130" s="16">
        <f t="shared" si="33"/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f t="shared" si="34"/>
        <v>0</v>
      </c>
      <c r="AP130" s="16">
        <f t="shared" si="35"/>
        <v>0</v>
      </c>
      <c r="AQ130" s="16">
        <f t="shared" si="36"/>
        <v>0</v>
      </c>
      <c r="AR130" s="16">
        <f t="shared" si="37"/>
        <v>0</v>
      </c>
      <c r="AS130" s="16">
        <f t="shared" si="38"/>
        <v>0</v>
      </c>
      <c r="AT130" s="16">
        <f t="shared" si="39"/>
        <v>0</v>
      </c>
      <c r="AU130" s="16">
        <v>0</v>
      </c>
      <c r="AV130" s="16">
        <v>0</v>
      </c>
      <c r="AW130" s="16">
        <v>0</v>
      </c>
      <c r="AX130" s="16">
        <v>0</v>
      </c>
      <c r="AY130" s="16">
        <v>0</v>
      </c>
      <c r="AZ130" s="16">
        <v>0</v>
      </c>
      <c r="BA130" s="16">
        <v>0</v>
      </c>
      <c r="BB130" s="16">
        <v>0</v>
      </c>
      <c r="BC130" s="16">
        <v>0</v>
      </c>
      <c r="BD130" s="16">
        <v>0</v>
      </c>
      <c r="BE130" s="16">
        <v>0</v>
      </c>
      <c r="BF130" s="16">
        <v>0</v>
      </c>
      <c r="BG130" s="16">
        <v>0</v>
      </c>
      <c r="BH130" s="16">
        <v>0</v>
      </c>
      <c r="BI130" s="16">
        <v>0</v>
      </c>
      <c r="BJ130" s="16">
        <v>0</v>
      </c>
      <c r="BK130" s="16">
        <v>0</v>
      </c>
      <c r="BL130" s="16">
        <v>0</v>
      </c>
      <c r="BM130" s="16">
        <v>0</v>
      </c>
      <c r="BN130" s="16">
        <v>0</v>
      </c>
      <c r="BO130" s="16">
        <v>0</v>
      </c>
      <c r="BP130" s="16">
        <v>0</v>
      </c>
      <c r="BQ130" s="16">
        <v>0</v>
      </c>
      <c r="BR130" s="16">
        <v>0</v>
      </c>
      <c r="BS130" s="16">
        <v>0</v>
      </c>
      <c r="BT130" s="16">
        <v>0</v>
      </c>
      <c r="BU130" s="16">
        <v>0</v>
      </c>
      <c r="BV130" s="16">
        <v>0</v>
      </c>
      <c r="BW130" s="16">
        <v>0</v>
      </c>
      <c r="BX130" s="16">
        <v>0</v>
      </c>
      <c r="BY130" s="16">
        <f t="shared" si="40"/>
        <v>0</v>
      </c>
      <c r="BZ130" s="16">
        <v>0</v>
      </c>
      <c r="CA130" s="1"/>
    </row>
    <row r="131" spans="1:79" ht="25.5">
      <c r="A131" s="35"/>
      <c r="B131" s="20" t="s">
        <v>294</v>
      </c>
      <c r="C131" s="15" t="s">
        <v>259</v>
      </c>
      <c r="D131" s="33">
        <v>0.22337027</v>
      </c>
      <c r="E131" s="16">
        <v>0</v>
      </c>
      <c r="F131" s="16">
        <f t="shared" si="28"/>
        <v>0.22337027</v>
      </c>
      <c r="G131" s="16">
        <f t="shared" si="29"/>
        <v>0.25</v>
      </c>
      <c r="H131" s="16">
        <f t="shared" si="30"/>
        <v>0</v>
      </c>
      <c r="I131" s="16">
        <f t="shared" si="31"/>
        <v>0</v>
      </c>
      <c r="J131" s="16">
        <f t="shared" si="32"/>
        <v>0</v>
      </c>
      <c r="K131" s="16">
        <f t="shared" si="33"/>
        <v>0</v>
      </c>
      <c r="L131" s="16">
        <v>0</v>
      </c>
      <c r="M131" s="16">
        <v>0.22337027</v>
      </c>
      <c r="N131" s="16">
        <v>0.25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f t="shared" si="34"/>
        <v>0.26084928999999996</v>
      </c>
      <c r="AP131" s="16">
        <f t="shared" si="35"/>
        <v>0.25</v>
      </c>
      <c r="AQ131" s="16">
        <f t="shared" si="36"/>
        <v>0</v>
      </c>
      <c r="AR131" s="16">
        <f t="shared" si="37"/>
        <v>0</v>
      </c>
      <c r="AS131" s="16">
        <f t="shared" si="38"/>
        <v>0</v>
      </c>
      <c r="AT131" s="16">
        <f t="shared" si="39"/>
        <v>0</v>
      </c>
      <c r="AU131" s="16">
        <v>0</v>
      </c>
      <c r="AV131" s="16">
        <v>0.26084928999999996</v>
      </c>
      <c r="AW131" s="16">
        <v>0.25</v>
      </c>
      <c r="AX131" s="16">
        <v>0</v>
      </c>
      <c r="AY131" s="16">
        <v>0</v>
      </c>
      <c r="AZ131" s="16">
        <v>0</v>
      </c>
      <c r="BA131" s="16">
        <v>0</v>
      </c>
      <c r="BB131" s="16">
        <v>0</v>
      </c>
      <c r="BC131" s="16">
        <v>0</v>
      </c>
      <c r="BD131" s="16">
        <v>0</v>
      </c>
      <c r="BE131" s="16">
        <v>0</v>
      </c>
      <c r="BF131" s="16">
        <v>0</v>
      </c>
      <c r="BG131" s="16">
        <v>0</v>
      </c>
      <c r="BH131" s="16">
        <v>0</v>
      </c>
      <c r="BI131" s="16">
        <v>0</v>
      </c>
      <c r="BJ131" s="16">
        <v>0</v>
      </c>
      <c r="BK131" s="16">
        <v>0</v>
      </c>
      <c r="BL131" s="16">
        <v>0</v>
      </c>
      <c r="BM131" s="16">
        <v>0</v>
      </c>
      <c r="BN131" s="16">
        <v>0</v>
      </c>
      <c r="BO131" s="16">
        <v>0</v>
      </c>
      <c r="BP131" s="16">
        <v>0</v>
      </c>
      <c r="BQ131" s="16">
        <v>0</v>
      </c>
      <c r="BR131" s="16">
        <v>0</v>
      </c>
      <c r="BS131" s="16">
        <v>0</v>
      </c>
      <c r="BT131" s="16">
        <v>0</v>
      </c>
      <c r="BU131" s="16">
        <v>0</v>
      </c>
      <c r="BV131" s="16">
        <v>0</v>
      </c>
      <c r="BW131" s="16">
        <v>0</v>
      </c>
      <c r="BX131" s="16">
        <v>0</v>
      </c>
      <c r="BY131" s="16">
        <f t="shared" si="40"/>
        <v>0.037479019999999946</v>
      </c>
      <c r="BZ131" s="16">
        <f>BY131/F131*100</f>
        <v>16.778875720569232</v>
      </c>
      <c r="CA131" s="2" t="s">
        <v>535</v>
      </c>
    </row>
    <row r="132" spans="1:79" ht="12.75">
      <c r="A132" s="34" t="s">
        <v>162</v>
      </c>
      <c r="B132" s="23" t="s">
        <v>169</v>
      </c>
      <c r="C132" s="15" t="s">
        <v>295</v>
      </c>
      <c r="D132" s="33">
        <v>7.601001649999999</v>
      </c>
      <c r="E132" s="16">
        <v>0</v>
      </c>
      <c r="F132" s="16">
        <f t="shared" si="28"/>
        <v>4.850005469999999</v>
      </c>
      <c r="G132" s="16">
        <f t="shared" si="29"/>
        <v>0</v>
      </c>
      <c r="H132" s="16">
        <f t="shared" si="30"/>
        <v>0</v>
      </c>
      <c r="I132" s="16">
        <f t="shared" si="31"/>
        <v>0</v>
      </c>
      <c r="J132" s="16">
        <f t="shared" si="32"/>
        <v>0</v>
      </c>
      <c r="K132" s="16">
        <f t="shared" si="33"/>
        <v>38</v>
      </c>
      <c r="L132" s="16">
        <v>0</v>
      </c>
      <c r="M132" s="16">
        <v>2.5950219</v>
      </c>
      <c r="N132" s="16">
        <v>0</v>
      </c>
      <c r="O132" s="16">
        <v>0</v>
      </c>
      <c r="P132" s="16">
        <v>0</v>
      </c>
      <c r="Q132" s="16">
        <v>0</v>
      </c>
      <c r="R132" s="16">
        <v>18</v>
      </c>
      <c r="S132" s="16">
        <v>0</v>
      </c>
      <c r="T132" s="16">
        <v>2.25498357</v>
      </c>
      <c r="U132" s="16">
        <v>0</v>
      </c>
      <c r="V132" s="16">
        <v>0</v>
      </c>
      <c r="W132" s="16">
        <v>0</v>
      </c>
      <c r="X132" s="16">
        <v>0</v>
      </c>
      <c r="Y132" s="16">
        <v>20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f t="shared" si="34"/>
        <v>5.10170025</v>
      </c>
      <c r="AP132" s="16">
        <f t="shared" si="35"/>
        <v>0</v>
      </c>
      <c r="AQ132" s="16">
        <f t="shared" si="36"/>
        <v>0</v>
      </c>
      <c r="AR132" s="16">
        <f t="shared" si="37"/>
        <v>0</v>
      </c>
      <c r="AS132" s="16">
        <f t="shared" si="38"/>
        <v>0</v>
      </c>
      <c r="AT132" s="16">
        <f t="shared" si="39"/>
        <v>59</v>
      </c>
      <c r="AU132" s="16">
        <v>0</v>
      </c>
      <c r="AV132" s="16">
        <v>3.13602949</v>
      </c>
      <c r="AW132" s="16">
        <v>0</v>
      </c>
      <c r="AX132" s="16">
        <v>0</v>
      </c>
      <c r="AY132" s="16">
        <v>0</v>
      </c>
      <c r="AZ132" s="16">
        <v>0</v>
      </c>
      <c r="BA132" s="16">
        <v>41</v>
      </c>
      <c r="BB132" s="16">
        <v>0</v>
      </c>
      <c r="BC132" s="16">
        <v>1.96567076</v>
      </c>
      <c r="BD132" s="16">
        <v>0</v>
      </c>
      <c r="BE132" s="16">
        <v>0</v>
      </c>
      <c r="BF132" s="16">
        <v>0</v>
      </c>
      <c r="BG132" s="16">
        <v>0</v>
      </c>
      <c r="BH132" s="16">
        <v>18</v>
      </c>
      <c r="BI132" s="16">
        <v>0</v>
      </c>
      <c r="BJ132" s="16">
        <v>0</v>
      </c>
      <c r="BK132" s="16">
        <v>0</v>
      </c>
      <c r="BL132" s="16">
        <v>0</v>
      </c>
      <c r="BM132" s="16">
        <v>0</v>
      </c>
      <c r="BN132" s="16">
        <v>0</v>
      </c>
      <c r="BO132" s="16">
        <v>0</v>
      </c>
      <c r="BP132" s="16">
        <v>0</v>
      </c>
      <c r="BQ132" s="16">
        <v>0</v>
      </c>
      <c r="BR132" s="16">
        <v>0</v>
      </c>
      <c r="BS132" s="16">
        <v>0</v>
      </c>
      <c r="BT132" s="16">
        <v>0</v>
      </c>
      <c r="BU132" s="16">
        <v>0</v>
      </c>
      <c r="BV132" s="16">
        <v>0</v>
      </c>
      <c r="BW132" s="16">
        <v>0</v>
      </c>
      <c r="BX132" s="16">
        <v>0</v>
      </c>
      <c r="BY132" s="16">
        <f t="shared" si="40"/>
        <v>0.2516947800000011</v>
      </c>
      <c r="BZ132" s="16">
        <f>BY132/F132*100</f>
        <v>5.1895772397964155</v>
      </c>
      <c r="CA132" s="1"/>
    </row>
    <row r="133" spans="1:79" ht="13.5">
      <c r="A133" s="35"/>
      <c r="B133" s="19" t="s">
        <v>229</v>
      </c>
      <c r="C133" s="15"/>
      <c r="D133" s="33">
        <v>0</v>
      </c>
      <c r="E133" s="16">
        <v>0</v>
      </c>
      <c r="F133" s="16">
        <f t="shared" si="28"/>
        <v>0</v>
      </c>
      <c r="G133" s="16">
        <f t="shared" si="29"/>
        <v>0</v>
      </c>
      <c r="H133" s="16">
        <f t="shared" si="30"/>
        <v>0</v>
      </c>
      <c r="I133" s="16">
        <f t="shared" si="31"/>
        <v>0</v>
      </c>
      <c r="J133" s="16">
        <f t="shared" si="32"/>
        <v>0</v>
      </c>
      <c r="K133" s="16">
        <f t="shared" si="33"/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f t="shared" si="34"/>
        <v>0</v>
      </c>
      <c r="AP133" s="16">
        <f t="shared" si="35"/>
        <v>0</v>
      </c>
      <c r="AQ133" s="16">
        <f t="shared" si="36"/>
        <v>0</v>
      </c>
      <c r="AR133" s="16">
        <f t="shared" si="37"/>
        <v>0</v>
      </c>
      <c r="AS133" s="16">
        <f t="shared" si="38"/>
        <v>0</v>
      </c>
      <c r="AT133" s="16">
        <f t="shared" si="39"/>
        <v>0</v>
      </c>
      <c r="AU133" s="16">
        <v>0</v>
      </c>
      <c r="AV133" s="16">
        <v>0</v>
      </c>
      <c r="AW133" s="16">
        <v>0</v>
      </c>
      <c r="AX133" s="16">
        <v>0</v>
      </c>
      <c r="AY133" s="16">
        <v>0</v>
      </c>
      <c r="AZ133" s="16">
        <v>0</v>
      </c>
      <c r="BA133" s="16">
        <v>0</v>
      </c>
      <c r="BB133" s="16">
        <v>0</v>
      </c>
      <c r="BC133" s="16">
        <v>0</v>
      </c>
      <c r="BD133" s="16">
        <v>0</v>
      </c>
      <c r="BE133" s="16">
        <v>0</v>
      </c>
      <c r="BF133" s="16">
        <v>0</v>
      </c>
      <c r="BG133" s="16">
        <v>0</v>
      </c>
      <c r="BH133" s="16">
        <v>0</v>
      </c>
      <c r="BI133" s="16">
        <v>0</v>
      </c>
      <c r="BJ133" s="16">
        <v>0</v>
      </c>
      <c r="BK133" s="16">
        <v>0</v>
      </c>
      <c r="BL133" s="16">
        <v>0</v>
      </c>
      <c r="BM133" s="16">
        <v>0</v>
      </c>
      <c r="BN133" s="16">
        <v>0</v>
      </c>
      <c r="BO133" s="16">
        <v>0</v>
      </c>
      <c r="BP133" s="16">
        <v>0</v>
      </c>
      <c r="BQ133" s="16">
        <v>0</v>
      </c>
      <c r="BR133" s="16">
        <v>0</v>
      </c>
      <c r="BS133" s="16">
        <v>0</v>
      </c>
      <c r="BT133" s="16">
        <v>0</v>
      </c>
      <c r="BU133" s="16">
        <v>0</v>
      </c>
      <c r="BV133" s="16">
        <v>0</v>
      </c>
      <c r="BW133" s="16">
        <v>0</v>
      </c>
      <c r="BX133" s="16">
        <v>0</v>
      </c>
      <c r="BY133" s="16">
        <f t="shared" si="40"/>
        <v>0</v>
      </c>
      <c r="BZ133" s="16">
        <v>0</v>
      </c>
      <c r="CA133" s="1"/>
    </row>
    <row r="134" spans="1:79" ht="25.5">
      <c r="A134" s="35"/>
      <c r="B134" s="20" t="s">
        <v>296</v>
      </c>
      <c r="C134" s="15" t="s">
        <v>297</v>
      </c>
      <c r="D134" s="33">
        <v>0.28343912</v>
      </c>
      <c r="E134" s="16">
        <v>0</v>
      </c>
      <c r="F134" s="16">
        <f t="shared" si="28"/>
        <v>0.28343912</v>
      </c>
      <c r="G134" s="16">
        <f t="shared" si="29"/>
        <v>0</v>
      </c>
      <c r="H134" s="16">
        <f t="shared" si="30"/>
        <v>0</v>
      </c>
      <c r="I134" s="16">
        <f t="shared" si="31"/>
        <v>0</v>
      </c>
      <c r="J134" s="16">
        <f t="shared" si="32"/>
        <v>0</v>
      </c>
      <c r="K134" s="16">
        <f t="shared" si="33"/>
        <v>2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0.28343912</v>
      </c>
      <c r="U134" s="16">
        <v>0</v>
      </c>
      <c r="V134" s="16">
        <v>0</v>
      </c>
      <c r="W134" s="16">
        <v>0</v>
      </c>
      <c r="X134" s="16">
        <v>0</v>
      </c>
      <c r="Y134" s="16">
        <v>2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f t="shared" si="34"/>
        <v>0.14408738</v>
      </c>
      <c r="AP134" s="16">
        <f t="shared" si="35"/>
        <v>0</v>
      </c>
      <c r="AQ134" s="16">
        <f t="shared" si="36"/>
        <v>0</v>
      </c>
      <c r="AR134" s="16">
        <f t="shared" si="37"/>
        <v>0</v>
      </c>
      <c r="AS134" s="16">
        <f t="shared" si="38"/>
        <v>0</v>
      </c>
      <c r="AT134" s="16">
        <f t="shared" si="39"/>
        <v>2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0.14408738</v>
      </c>
      <c r="BD134" s="16">
        <v>0</v>
      </c>
      <c r="BE134" s="16">
        <v>0</v>
      </c>
      <c r="BF134" s="16">
        <v>0</v>
      </c>
      <c r="BG134" s="16">
        <v>0</v>
      </c>
      <c r="BH134" s="16">
        <v>2</v>
      </c>
      <c r="BI134" s="16">
        <v>0</v>
      </c>
      <c r="BJ134" s="16">
        <v>0</v>
      </c>
      <c r="BK134" s="16">
        <v>0</v>
      </c>
      <c r="BL134" s="16">
        <v>0</v>
      </c>
      <c r="BM134" s="16">
        <v>0</v>
      </c>
      <c r="BN134" s="16">
        <v>0</v>
      </c>
      <c r="BO134" s="16">
        <v>0</v>
      </c>
      <c r="BP134" s="16">
        <v>0</v>
      </c>
      <c r="BQ134" s="16">
        <v>0</v>
      </c>
      <c r="BR134" s="16">
        <v>0</v>
      </c>
      <c r="BS134" s="16">
        <v>0</v>
      </c>
      <c r="BT134" s="16">
        <v>0</v>
      </c>
      <c r="BU134" s="16">
        <v>0</v>
      </c>
      <c r="BV134" s="16">
        <v>0</v>
      </c>
      <c r="BW134" s="16">
        <v>0</v>
      </c>
      <c r="BX134" s="16">
        <v>0</v>
      </c>
      <c r="BY134" s="16">
        <f t="shared" si="40"/>
        <v>-0.13935174</v>
      </c>
      <c r="BZ134" s="16">
        <v>0</v>
      </c>
      <c r="CA134" s="2" t="s">
        <v>535</v>
      </c>
    </row>
    <row r="135" spans="1:79" ht="12.75">
      <c r="A135" s="35"/>
      <c r="B135" s="20" t="s">
        <v>298</v>
      </c>
      <c r="C135" s="15" t="s">
        <v>297</v>
      </c>
      <c r="D135" s="33">
        <v>0.84589056</v>
      </c>
      <c r="E135" s="16">
        <v>0</v>
      </c>
      <c r="F135" s="16">
        <f t="shared" si="28"/>
        <v>0</v>
      </c>
      <c r="G135" s="16">
        <f t="shared" si="29"/>
        <v>0</v>
      </c>
      <c r="H135" s="16">
        <f t="shared" si="30"/>
        <v>0</v>
      </c>
      <c r="I135" s="16">
        <f t="shared" si="31"/>
        <v>0</v>
      </c>
      <c r="J135" s="16">
        <f t="shared" si="32"/>
        <v>0</v>
      </c>
      <c r="K135" s="16">
        <f t="shared" si="33"/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f t="shared" si="34"/>
        <v>0.46183154</v>
      </c>
      <c r="AP135" s="16">
        <f t="shared" si="35"/>
        <v>0</v>
      </c>
      <c r="AQ135" s="16">
        <f t="shared" si="36"/>
        <v>0</v>
      </c>
      <c r="AR135" s="16">
        <f t="shared" si="37"/>
        <v>0</v>
      </c>
      <c r="AS135" s="16">
        <f t="shared" si="38"/>
        <v>0</v>
      </c>
      <c r="AT135" s="16">
        <f t="shared" si="39"/>
        <v>6</v>
      </c>
      <c r="AU135" s="16">
        <v>0</v>
      </c>
      <c r="AV135" s="16">
        <v>0</v>
      </c>
      <c r="AW135" s="16">
        <v>0</v>
      </c>
      <c r="AX135" s="16">
        <v>0</v>
      </c>
      <c r="AY135" s="16">
        <v>0</v>
      </c>
      <c r="AZ135" s="16">
        <v>0</v>
      </c>
      <c r="BA135" s="16">
        <v>0</v>
      </c>
      <c r="BB135" s="16">
        <v>0</v>
      </c>
      <c r="BC135" s="16">
        <v>0.46183154</v>
      </c>
      <c r="BD135" s="16">
        <v>0</v>
      </c>
      <c r="BE135" s="16">
        <v>0</v>
      </c>
      <c r="BF135" s="16">
        <v>0</v>
      </c>
      <c r="BG135" s="16">
        <v>0</v>
      </c>
      <c r="BH135" s="16">
        <v>6</v>
      </c>
      <c r="BI135" s="16">
        <v>0</v>
      </c>
      <c r="BJ135" s="16">
        <v>0</v>
      </c>
      <c r="BK135" s="16">
        <v>0</v>
      </c>
      <c r="BL135" s="16">
        <v>0</v>
      </c>
      <c r="BM135" s="16">
        <v>0</v>
      </c>
      <c r="BN135" s="16">
        <v>0</v>
      </c>
      <c r="BO135" s="16">
        <v>0</v>
      </c>
      <c r="BP135" s="16">
        <v>0</v>
      </c>
      <c r="BQ135" s="16">
        <v>0</v>
      </c>
      <c r="BR135" s="16">
        <v>0</v>
      </c>
      <c r="BS135" s="16">
        <v>0</v>
      </c>
      <c r="BT135" s="16">
        <v>0</v>
      </c>
      <c r="BU135" s="16">
        <v>0</v>
      </c>
      <c r="BV135" s="16">
        <v>0</v>
      </c>
      <c r="BW135" s="16">
        <v>0</v>
      </c>
      <c r="BX135" s="16">
        <v>0</v>
      </c>
      <c r="BY135" s="16">
        <f t="shared" si="40"/>
        <v>0.46183154</v>
      </c>
      <c r="BZ135" s="16">
        <v>0</v>
      </c>
      <c r="CA135" s="1" t="s">
        <v>533</v>
      </c>
    </row>
    <row r="136" spans="1:79" ht="25.5">
      <c r="A136" s="35"/>
      <c r="B136" s="20" t="s">
        <v>299</v>
      </c>
      <c r="C136" s="15" t="s">
        <v>297</v>
      </c>
      <c r="D136" s="33">
        <v>0.98687232</v>
      </c>
      <c r="E136" s="16">
        <v>0</v>
      </c>
      <c r="F136" s="16">
        <f t="shared" si="28"/>
        <v>0</v>
      </c>
      <c r="G136" s="16">
        <f t="shared" si="29"/>
        <v>0</v>
      </c>
      <c r="H136" s="16">
        <f t="shared" si="30"/>
        <v>0</v>
      </c>
      <c r="I136" s="16">
        <f t="shared" si="31"/>
        <v>0</v>
      </c>
      <c r="J136" s="16">
        <f t="shared" si="32"/>
        <v>0</v>
      </c>
      <c r="K136" s="16">
        <f t="shared" si="33"/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f t="shared" si="34"/>
        <v>0.56208588</v>
      </c>
      <c r="AP136" s="16">
        <f t="shared" si="35"/>
        <v>0</v>
      </c>
      <c r="AQ136" s="16">
        <f t="shared" si="36"/>
        <v>0</v>
      </c>
      <c r="AR136" s="16">
        <f t="shared" si="37"/>
        <v>0</v>
      </c>
      <c r="AS136" s="16">
        <f t="shared" si="38"/>
        <v>0</v>
      </c>
      <c r="AT136" s="16">
        <f t="shared" si="39"/>
        <v>7</v>
      </c>
      <c r="AU136" s="16">
        <v>0</v>
      </c>
      <c r="AV136" s="16">
        <v>0.56208588</v>
      </c>
      <c r="AW136" s="16">
        <v>0</v>
      </c>
      <c r="AX136" s="16">
        <v>0</v>
      </c>
      <c r="AY136" s="16">
        <v>0</v>
      </c>
      <c r="AZ136" s="16">
        <v>0</v>
      </c>
      <c r="BA136" s="16">
        <v>7</v>
      </c>
      <c r="BB136" s="16">
        <v>0</v>
      </c>
      <c r="BC136" s="16">
        <v>0</v>
      </c>
      <c r="BD136" s="16">
        <v>0</v>
      </c>
      <c r="BE136" s="16">
        <v>0</v>
      </c>
      <c r="BF136" s="16">
        <v>0</v>
      </c>
      <c r="BG136" s="16">
        <v>0</v>
      </c>
      <c r="BH136" s="16">
        <v>0</v>
      </c>
      <c r="BI136" s="16">
        <v>0</v>
      </c>
      <c r="BJ136" s="16">
        <v>0</v>
      </c>
      <c r="BK136" s="16">
        <v>0</v>
      </c>
      <c r="BL136" s="16">
        <v>0</v>
      </c>
      <c r="BM136" s="16">
        <v>0</v>
      </c>
      <c r="BN136" s="16">
        <v>0</v>
      </c>
      <c r="BO136" s="16">
        <v>0</v>
      </c>
      <c r="BP136" s="16">
        <v>0</v>
      </c>
      <c r="BQ136" s="16">
        <v>0</v>
      </c>
      <c r="BR136" s="16">
        <v>0</v>
      </c>
      <c r="BS136" s="16">
        <v>0</v>
      </c>
      <c r="BT136" s="16">
        <v>0</v>
      </c>
      <c r="BU136" s="16">
        <v>0</v>
      </c>
      <c r="BV136" s="16">
        <v>0</v>
      </c>
      <c r="BW136" s="16">
        <v>0</v>
      </c>
      <c r="BX136" s="16">
        <v>0</v>
      </c>
      <c r="BY136" s="16">
        <f t="shared" si="40"/>
        <v>0.56208588</v>
      </c>
      <c r="BZ136" s="16">
        <v>0</v>
      </c>
      <c r="CA136" s="1" t="s">
        <v>533</v>
      </c>
    </row>
    <row r="137" spans="1:79" ht="25.5">
      <c r="A137" s="35"/>
      <c r="B137" s="20" t="s">
        <v>300</v>
      </c>
      <c r="C137" s="15" t="s">
        <v>297</v>
      </c>
      <c r="D137" s="33">
        <v>0.04751797</v>
      </c>
      <c r="E137" s="16">
        <v>0</v>
      </c>
      <c r="F137" s="16">
        <f t="shared" si="28"/>
        <v>0.04751797</v>
      </c>
      <c r="G137" s="16">
        <f t="shared" si="29"/>
        <v>0</v>
      </c>
      <c r="H137" s="16">
        <f t="shared" si="30"/>
        <v>0</v>
      </c>
      <c r="I137" s="16">
        <f t="shared" si="31"/>
        <v>0</v>
      </c>
      <c r="J137" s="16">
        <f t="shared" si="32"/>
        <v>0</v>
      </c>
      <c r="K137" s="16">
        <f t="shared" si="33"/>
        <v>1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0.04751797</v>
      </c>
      <c r="U137" s="16">
        <v>0</v>
      </c>
      <c r="V137" s="16">
        <v>0</v>
      </c>
      <c r="W137" s="16">
        <v>0</v>
      </c>
      <c r="X137" s="16">
        <v>0</v>
      </c>
      <c r="Y137" s="16">
        <v>1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f t="shared" si="34"/>
        <v>0.04764043</v>
      </c>
      <c r="AP137" s="16">
        <f t="shared" si="35"/>
        <v>0</v>
      </c>
      <c r="AQ137" s="16">
        <f t="shared" si="36"/>
        <v>0</v>
      </c>
      <c r="AR137" s="16">
        <f t="shared" si="37"/>
        <v>0</v>
      </c>
      <c r="AS137" s="16">
        <f t="shared" si="38"/>
        <v>0</v>
      </c>
      <c r="AT137" s="16">
        <f t="shared" si="39"/>
        <v>1</v>
      </c>
      <c r="AU137" s="16">
        <v>0</v>
      </c>
      <c r="AV137" s="16">
        <v>0</v>
      </c>
      <c r="AW137" s="16">
        <v>0</v>
      </c>
      <c r="AX137" s="16">
        <v>0</v>
      </c>
      <c r="AY137" s="16">
        <v>0</v>
      </c>
      <c r="AZ137" s="16">
        <v>0</v>
      </c>
      <c r="BA137" s="16">
        <v>0</v>
      </c>
      <c r="BB137" s="16">
        <v>0</v>
      </c>
      <c r="BC137" s="16">
        <v>0.04764043</v>
      </c>
      <c r="BD137" s="16">
        <v>0</v>
      </c>
      <c r="BE137" s="16">
        <v>0</v>
      </c>
      <c r="BF137" s="16">
        <v>0</v>
      </c>
      <c r="BG137" s="16">
        <v>0</v>
      </c>
      <c r="BH137" s="16">
        <v>1</v>
      </c>
      <c r="BI137" s="16">
        <v>0</v>
      </c>
      <c r="BJ137" s="16">
        <v>0</v>
      </c>
      <c r="BK137" s="16">
        <v>0</v>
      </c>
      <c r="BL137" s="16">
        <v>0</v>
      </c>
      <c r="BM137" s="16">
        <v>0</v>
      </c>
      <c r="BN137" s="16">
        <v>0</v>
      </c>
      <c r="BO137" s="16">
        <v>0</v>
      </c>
      <c r="BP137" s="16">
        <v>0</v>
      </c>
      <c r="BQ137" s="16">
        <v>0</v>
      </c>
      <c r="BR137" s="16">
        <v>0</v>
      </c>
      <c r="BS137" s="16">
        <v>0</v>
      </c>
      <c r="BT137" s="16">
        <v>0</v>
      </c>
      <c r="BU137" s="16">
        <v>0</v>
      </c>
      <c r="BV137" s="16">
        <v>0</v>
      </c>
      <c r="BW137" s="16">
        <v>0</v>
      </c>
      <c r="BX137" s="16">
        <v>0</v>
      </c>
      <c r="BY137" s="16">
        <f t="shared" si="40"/>
        <v>0.00012245999999999785</v>
      </c>
      <c r="BZ137" s="16">
        <v>0</v>
      </c>
      <c r="CA137" s="1"/>
    </row>
    <row r="138" spans="1:79" ht="25.5">
      <c r="A138" s="35"/>
      <c r="B138" s="20" t="s">
        <v>301</v>
      </c>
      <c r="C138" s="15" t="s">
        <v>297</v>
      </c>
      <c r="D138" s="33">
        <v>0.04751797</v>
      </c>
      <c r="E138" s="16">
        <v>0</v>
      </c>
      <c r="F138" s="16">
        <f t="shared" si="28"/>
        <v>0.04751797</v>
      </c>
      <c r="G138" s="16">
        <f t="shared" si="29"/>
        <v>0</v>
      </c>
      <c r="H138" s="16">
        <f t="shared" si="30"/>
        <v>0</v>
      </c>
      <c r="I138" s="16">
        <f t="shared" si="31"/>
        <v>0</v>
      </c>
      <c r="J138" s="16">
        <f t="shared" si="32"/>
        <v>0</v>
      </c>
      <c r="K138" s="16">
        <f t="shared" si="33"/>
        <v>1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0.04751797</v>
      </c>
      <c r="U138" s="16">
        <v>0</v>
      </c>
      <c r="V138" s="16">
        <v>0</v>
      </c>
      <c r="W138" s="16">
        <v>0</v>
      </c>
      <c r="X138" s="16">
        <v>0</v>
      </c>
      <c r="Y138" s="16">
        <v>1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f t="shared" si="34"/>
        <v>0.05318084</v>
      </c>
      <c r="AP138" s="16">
        <f t="shared" si="35"/>
        <v>0</v>
      </c>
      <c r="AQ138" s="16">
        <f t="shared" si="36"/>
        <v>0</v>
      </c>
      <c r="AR138" s="16">
        <f t="shared" si="37"/>
        <v>0</v>
      </c>
      <c r="AS138" s="16">
        <f t="shared" si="38"/>
        <v>0</v>
      </c>
      <c r="AT138" s="16">
        <f t="shared" si="39"/>
        <v>1</v>
      </c>
      <c r="AU138" s="16">
        <v>0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v>0</v>
      </c>
      <c r="BB138" s="16">
        <v>0</v>
      </c>
      <c r="BC138" s="16">
        <v>0.05318084</v>
      </c>
      <c r="BD138" s="16">
        <v>0</v>
      </c>
      <c r="BE138" s="16">
        <v>0</v>
      </c>
      <c r="BF138" s="16">
        <v>0</v>
      </c>
      <c r="BG138" s="16">
        <v>0</v>
      </c>
      <c r="BH138" s="16">
        <v>1</v>
      </c>
      <c r="BI138" s="16">
        <v>0</v>
      </c>
      <c r="BJ138" s="16">
        <v>0</v>
      </c>
      <c r="BK138" s="16">
        <v>0</v>
      </c>
      <c r="BL138" s="16">
        <v>0</v>
      </c>
      <c r="BM138" s="16">
        <v>0</v>
      </c>
      <c r="BN138" s="16">
        <v>0</v>
      </c>
      <c r="BO138" s="16">
        <v>0</v>
      </c>
      <c r="BP138" s="16">
        <v>0</v>
      </c>
      <c r="BQ138" s="16">
        <v>0</v>
      </c>
      <c r="BR138" s="16">
        <v>0</v>
      </c>
      <c r="BS138" s="16">
        <v>0</v>
      </c>
      <c r="BT138" s="16">
        <v>0</v>
      </c>
      <c r="BU138" s="16">
        <v>0</v>
      </c>
      <c r="BV138" s="16">
        <v>0</v>
      </c>
      <c r="BW138" s="16">
        <v>0</v>
      </c>
      <c r="BX138" s="16">
        <v>0</v>
      </c>
      <c r="BY138" s="16">
        <f t="shared" si="40"/>
        <v>0.00566287</v>
      </c>
      <c r="BZ138" s="16">
        <v>0</v>
      </c>
      <c r="CA138" s="2" t="s">
        <v>535</v>
      </c>
    </row>
    <row r="139" spans="1:79" ht="25.5">
      <c r="A139" s="35"/>
      <c r="B139" s="20" t="s">
        <v>302</v>
      </c>
      <c r="C139" s="15" t="s">
        <v>297</v>
      </c>
      <c r="D139" s="33">
        <v>0.14127728</v>
      </c>
      <c r="E139" s="16">
        <v>0</v>
      </c>
      <c r="F139" s="16">
        <f t="shared" si="28"/>
        <v>0</v>
      </c>
      <c r="G139" s="16">
        <f t="shared" si="29"/>
        <v>0</v>
      </c>
      <c r="H139" s="16">
        <f t="shared" si="30"/>
        <v>0</v>
      </c>
      <c r="I139" s="16">
        <f t="shared" si="31"/>
        <v>0</v>
      </c>
      <c r="J139" s="16">
        <f t="shared" si="32"/>
        <v>0</v>
      </c>
      <c r="K139" s="16">
        <f t="shared" si="33"/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f t="shared" si="34"/>
        <v>0.38370114</v>
      </c>
      <c r="AP139" s="16">
        <f t="shared" si="35"/>
        <v>0</v>
      </c>
      <c r="AQ139" s="16">
        <f t="shared" si="36"/>
        <v>0</v>
      </c>
      <c r="AR139" s="16">
        <f t="shared" si="37"/>
        <v>0</v>
      </c>
      <c r="AS139" s="16">
        <f t="shared" si="38"/>
        <v>0</v>
      </c>
      <c r="AT139" s="16">
        <f t="shared" si="39"/>
        <v>1</v>
      </c>
      <c r="AU139" s="16">
        <v>0</v>
      </c>
      <c r="AV139" s="16">
        <v>0</v>
      </c>
      <c r="AW139" s="16">
        <v>0</v>
      </c>
      <c r="AX139" s="16">
        <v>0</v>
      </c>
      <c r="AY139" s="16">
        <v>0</v>
      </c>
      <c r="AZ139" s="16">
        <v>0</v>
      </c>
      <c r="BA139" s="16">
        <v>0</v>
      </c>
      <c r="BB139" s="16">
        <v>0</v>
      </c>
      <c r="BC139" s="16">
        <v>0.38370114</v>
      </c>
      <c r="BD139" s="16">
        <v>0</v>
      </c>
      <c r="BE139" s="16">
        <v>0</v>
      </c>
      <c r="BF139" s="16">
        <v>0</v>
      </c>
      <c r="BG139" s="16">
        <v>0</v>
      </c>
      <c r="BH139" s="16">
        <v>1</v>
      </c>
      <c r="BI139" s="16">
        <v>0</v>
      </c>
      <c r="BJ139" s="16">
        <v>0</v>
      </c>
      <c r="BK139" s="16">
        <v>0</v>
      </c>
      <c r="BL139" s="16">
        <v>0</v>
      </c>
      <c r="BM139" s="16">
        <v>0</v>
      </c>
      <c r="BN139" s="16">
        <v>0</v>
      </c>
      <c r="BO139" s="16">
        <v>0</v>
      </c>
      <c r="BP139" s="16">
        <v>0</v>
      </c>
      <c r="BQ139" s="16">
        <v>0</v>
      </c>
      <c r="BR139" s="16">
        <v>0</v>
      </c>
      <c r="BS139" s="16">
        <v>0</v>
      </c>
      <c r="BT139" s="16">
        <v>0</v>
      </c>
      <c r="BU139" s="16">
        <v>0</v>
      </c>
      <c r="BV139" s="16">
        <v>0</v>
      </c>
      <c r="BW139" s="16">
        <v>0</v>
      </c>
      <c r="BX139" s="16">
        <v>0</v>
      </c>
      <c r="BY139" s="16">
        <f t="shared" si="40"/>
        <v>0.38370114</v>
      </c>
      <c r="BZ139" s="16">
        <v>0</v>
      </c>
      <c r="CA139" s="1" t="s">
        <v>533</v>
      </c>
    </row>
    <row r="140" spans="1:79" ht="12.75">
      <c r="A140" s="35"/>
      <c r="B140" s="20" t="s">
        <v>303</v>
      </c>
      <c r="C140" s="15" t="s">
        <v>297</v>
      </c>
      <c r="D140" s="33">
        <v>0.14127728</v>
      </c>
      <c r="E140" s="16">
        <v>0</v>
      </c>
      <c r="F140" s="16">
        <f t="shared" si="28"/>
        <v>0</v>
      </c>
      <c r="G140" s="16">
        <f t="shared" si="29"/>
        <v>0</v>
      </c>
      <c r="H140" s="16">
        <f t="shared" si="30"/>
        <v>0</v>
      </c>
      <c r="I140" s="16">
        <f t="shared" si="31"/>
        <v>0</v>
      </c>
      <c r="J140" s="16">
        <f t="shared" si="32"/>
        <v>0</v>
      </c>
      <c r="K140" s="16">
        <f t="shared" si="33"/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f t="shared" si="34"/>
        <v>0.34257279</v>
      </c>
      <c r="AP140" s="16">
        <f t="shared" si="35"/>
        <v>0</v>
      </c>
      <c r="AQ140" s="16">
        <f t="shared" si="36"/>
        <v>0</v>
      </c>
      <c r="AR140" s="16">
        <f t="shared" si="37"/>
        <v>0</v>
      </c>
      <c r="AS140" s="16">
        <f t="shared" si="38"/>
        <v>0</v>
      </c>
      <c r="AT140" s="16">
        <f t="shared" si="39"/>
        <v>1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  <c r="AZ140" s="16">
        <v>0</v>
      </c>
      <c r="BA140" s="16">
        <v>0</v>
      </c>
      <c r="BB140" s="16">
        <v>0</v>
      </c>
      <c r="BC140" s="16">
        <v>0.34257279</v>
      </c>
      <c r="BD140" s="16">
        <v>0</v>
      </c>
      <c r="BE140" s="16">
        <v>0</v>
      </c>
      <c r="BF140" s="16">
        <v>0</v>
      </c>
      <c r="BG140" s="16">
        <v>0</v>
      </c>
      <c r="BH140" s="16">
        <v>1</v>
      </c>
      <c r="BI140" s="16">
        <v>0</v>
      </c>
      <c r="BJ140" s="16">
        <v>0</v>
      </c>
      <c r="BK140" s="16">
        <v>0</v>
      </c>
      <c r="BL140" s="16">
        <v>0</v>
      </c>
      <c r="BM140" s="16">
        <v>0</v>
      </c>
      <c r="BN140" s="16">
        <v>0</v>
      </c>
      <c r="BO140" s="16">
        <v>0</v>
      </c>
      <c r="BP140" s="16">
        <v>0</v>
      </c>
      <c r="BQ140" s="16">
        <v>0</v>
      </c>
      <c r="BR140" s="16">
        <v>0</v>
      </c>
      <c r="BS140" s="16">
        <v>0</v>
      </c>
      <c r="BT140" s="16">
        <v>0</v>
      </c>
      <c r="BU140" s="16">
        <v>0</v>
      </c>
      <c r="BV140" s="16">
        <v>0</v>
      </c>
      <c r="BW140" s="16">
        <v>0</v>
      </c>
      <c r="BX140" s="16">
        <v>0</v>
      </c>
      <c r="BY140" s="16">
        <f t="shared" si="40"/>
        <v>0.34257279</v>
      </c>
      <c r="BZ140" s="16">
        <v>0</v>
      </c>
      <c r="CA140" s="1" t="s">
        <v>533</v>
      </c>
    </row>
    <row r="141" spans="1:79" ht="25.5">
      <c r="A141" s="35"/>
      <c r="B141" s="20" t="s">
        <v>304</v>
      </c>
      <c r="C141" s="15" t="s">
        <v>297</v>
      </c>
      <c r="D141" s="33">
        <v>0.31783936999999995</v>
      </c>
      <c r="E141" s="16">
        <v>0</v>
      </c>
      <c r="F141" s="16">
        <f t="shared" si="28"/>
        <v>0</v>
      </c>
      <c r="G141" s="16">
        <f t="shared" si="29"/>
        <v>0</v>
      </c>
      <c r="H141" s="16">
        <f t="shared" si="30"/>
        <v>0</v>
      </c>
      <c r="I141" s="16">
        <f t="shared" si="31"/>
        <v>0</v>
      </c>
      <c r="J141" s="16">
        <f t="shared" si="32"/>
        <v>0</v>
      </c>
      <c r="K141" s="16">
        <f t="shared" si="33"/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f t="shared" si="34"/>
        <v>0.26632833</v>
      </c>
      <c r="AP141" s="16">
        <f t="shared" si="35"/>
        <v>0</v>
      </c>
      <c r="AQ141" s="16">
        <f t="shared" si="36"/>
        <v>0</v>
      </c>
      <c r="AR141" s="16">
        <f t="shared" si="37"/>
        <v>0</v>
      </c>
      <c r="AS141" s="16">
        <f t="shared" si="38"/>
        <v>0</v>
      </c>
      <c r="AT141" s="16">
        <f t="shared" si="39"/>
        <v>3</v>
      </c>
      <c r="AU141" s="16">
        <v>0</v>
      </c>
      <c r="AV141" s="16">
        <v>0</v>
      </c>
      <c r="AW141" s="16">
        <v>0</v>
      </c>
      <c r="AX141" s="16">
        <v>0</v>
      </c>
      <c r="AY141" s="16">
        <v>0</v>
      </c>
      <c r="AZ141" s="16">
        <v>0</v>
      </c>
      <c r="BA141" s="16">
        <v>0</v>
      </c>
      <c r="BB141" s="16">
        <v>0</v>
      </c>
      <c r="BC141" s="16">
        <v>0.26632833</v>
      </c>
      <c r="BD141" s="16">
        <v>0</v>
      </c>
      <c r="BE141" s="16">
        <v>0</v>
      </c>
      <c r="BF141" s="16">
        <v>0</v>
      </c>
      <c r="BG141" s="16">
        <v>0</v>
      </c>
      <c r="BH141" s="16">
        <v>3</v>
      </c>
      <c r="BI141" s="16">
        <v>0</v>
      </c>
      <c r="BJ141" s="16">
        <v>0</v>
      </c>
      <c r="BK141" s="16">
        <v>0</v>
      </c>
      <c r="BL141" s="16">
        <v>0</v>
      </c>
      <c r="BM141" s="16">
        <v>0</v>
      </c>
      <c r="BN141" s="16">
        <v>0</v>
      </c>
      <c r="BO141" s="16">
        <v>0</v>
      </c>
      <c r="BP141" s="16">
        <v>0</v>
      </c>
      <c r="BQ141" s="16">
        <v>0</v>
      </c>
      <c r="BR141" s="16">
        <v>0</v>
      </c>
      <c r="BS141" s="16">
        <v>0</v>
      </c>
      <c r="BT141" s="16">
        <v>0</v>
      </c>
      <c r="BU141" s="16">
        <v>0</v>
      </c>
      <c r="BV141" s="16">
        <v>0</v>
      </c>
      <c r="BW141" s="16">
        <v>0</v>
      </c>
      <c r="BX141" s="16">
        <v>0</v>
      </c>
      <c r="BY141" s="16">
        <f t="shared" si="40"/>
        <v>0.26632833</v>
      </c>
      <c r="BZ141" s="16">
        <v>0</v>
      </c>
      <c r="CA141" s="1" t="s">
        <v>533</v>
      </c>
    </row>
    <row r="142" spans="1:79" ht="25.5">
      <c r="A142" s="35"/>
      <c r="B142" s="20" t="s">
        <v>305</v>
      </c>
      <c r="C142" s="15" t="s">
        <v>297</v>
      </c>
      <c r="D142" s="33">
        <v>0.31783936999999995</v>
      </c>
      <c r="E142" s="16">
        <v>0</v>
      </c>
      <c r="F142" s="16">
        <f t="shared" si="28"/>
        <v>0</v>
      </c>
      <c r="G142" s="16">
        <f t="shared" si="29"/>
        <v>0</v>
      </c>
      <c r="H142" s="16">
        <f t="shared" si="30"/>
        <v>0</v>
      </c>
      <c r="I142" s="16">
        <f t="shared" si="31"/>
        <v>0</v>
      </c>
      <c r="J142" s="16">
        <f t="shared" si="32"/>
        <v>0</v>
      </c>
      <c r="K142" s="16">
        <f t="shared" si="33"/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f t="shared" si="34"/>
        <v>0.26632831</v>
      </c>
      <c r="AP142" s="16">
        <f t="shared" si="35"/>
        <v>0</v>
      </c>
      <c r="AQ142" s="16">
        <f t="shared" si="36"/>
        <v>0</v>
      </c>
      <c r="AR142" s="16">
        <f t="shared" si="37"/>
        <v>0</v>
      </c>
      <c r="AS142" s="16">
        <f t="shared" si="38"/>
        <v>0</v>
      </c>
      <c r="AT142" s="16">
        <f t="shared" si="39"/>
        <v>3</v>
      </c>
      <c r="AU142" s="16">
        <v>0</v>
      </c>
      <c r="AV142" s="16">
        <v>0</v>
      </c>
      <c r="AW142" s="16">
        <v>0</v>
      </c>
      <c r="AX142" s="16">
        <v>0</v>
      </c>
      <c r="AY142" s="16">
        <v>0</v>
      </c>
      <c r="AZ142" s="16">
        <v>0</v>
      </c>
      <c r="BA142" s="16">
        <v>0</v>
      </c>
      <c r="BB142" s="16">
        <v>0</v>
      </c>
      <c r="BC142" s="16">
        <v>0.26632831</v>
      </c>
      <c r="BD142" s="16">
        <v>0</v>
      </c>
      <c r="BE142" s="16">
        <v>0</v>
      </c>
      <c r="BF142" s="16">
        <v>0</v>
      </c>
      <c r="BG142" s="16">
        <v>0</v>
      </c>
      <c r="BH142" s="16">
        <v>3</v>
      </c>
      <c r="BI142" s="16">
        <v>0</v>
      </c>
      <c r="BJ142" s="16">
        <v>0</v>
      </c>
      <c r="BK142" s="16">
        <v>0</v>
      </c>
      <c r="BL142" s="16">
        <v>0</v>
      </c>
      <c r="BM142" s="16">
        <v>0</v>
      </c>
      <c r="BN142" s="16">
        <v>0</v>
      </c>
      <c r="BO142" s="16">
        <v>0</v>
      </c>
      <c r="BP142" s="16">
        <v>0</v>
      </c>
      <c r="BQ142" s="16">
        <v>0</v>
      </c>
      <c r="BR142" s="16">
        <v>0</v>
      </c>
      <c r="BS142" s="16">
        <v>0</v>
      </c>
      <c r="BT142" s="16">
        <v>0</v>
      </c>
      <c r="BU142" s="16">
        <v>0</v>
      </c>
      <c r="BV142" s="16">
        <v>0</v>
      </c>
      <c r="BW142" s="16">
        <v>0</v>
      </c>
      <c r="BX142" s="16">
        <v>0</v>
      </c>
      <c r="BY142" s="16">
        <f t="shared" si="40"/>
        <v>0.26632831</v>
      </c>
      <c r="BZ142" s="16">
        <v>0</v>
      </c>
      <c r="CA142" s="1" t="s">
        <v>533</v>
      </c>
    </row>
    <row r="143" spans="1:79" ht="13.5">
      <c r="A143" s="35"/>
      <c r="B143" s="19" t="s">
        <v>223</v>
      </c>
      <c r="C143" s="15"/>
      <c r="D143" s="33">
        <v>0</v>
      </c>
      <c r="E143" s="16">
        <v>0</v>
      </c>
      <c r="F143" s="16">
        <f t="shared" si="28"/>
        <v>0</v>
      </c>
      <c r="G143" s="16">
        <f t="shared" si="29"/>
        <v>0</v>
      </c>
      <c r="H143" s="16">
        <f t="shared" si="30"/>
        <v>0</v>
      </c>
      <c r="I143" s="16">
        <f t="shared" si="31"/>
        <v>0</v>
      </c>
      <c r="J143" s="16">
        <f t="shared" si="32"/>
        <v>0</v>
      </c>
      <c r="K143" s="16">
        <f t="shared" si="33"/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f t="shared" si="34"/>
        <v>0</v>
      </c>
      <c r="AP143" s="16">
        <f t="shared" si="35"/>
        <v>0</v>
      </c>
      <c r="AQ143" s="16">
        <f t="shared" si="36"/>
        <v>0</v>
      </c>
      <c r="AR143" s="16">
        <f t="shared" si="37"/>
        <v>0</v>
      </c>
      <c r="AS143" s="16">
        <f t="shared" si="38"/>
        <v>0</v>
      </c>
      <c r="AT143" s="16">
        <f t="shared" si="39"/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  <c r="AZ143" s="16">
        <v>0</v>
      </c>
      <c r="BA143" s="16">
        <v>0</v>
      </c>
      <c r="BB143" s="16">
        <v>0</v>
      </c>
      <c r="BC143" s="16">
        <v>0</v>
      </c>
      <c r="BD143" s="16">
        <v>0</v>
      </c>
      <c r="BE143" s="16">
        <v>0</v>
      </c>
      <c r="BF143" s="16">
        <v>0</v>
      </c>
      <c r="BG143" s="16">
        <v>0</v>
      </c>
      <c r="BH143" s="16">
        <v>0</v>
      </c>
      <c r="BI143" s="16">
        <v>0</v>
      </c>
      <c r="BJ143" s="16">
        <v>0</v>
      </c>
      <c r="BK143" s="16">
        <v>0</v>
      </c>
      <c r="BL143" s="16">
        <v>0</v>
      </c>
      <c r="BM143" s="16">
        <v>0</v>
      </c>
      <c r="BN143" s="16">
        <v>0</v>
      </c>
      <c r="BO143" s="16">
        <v>0</v>
      </c>
      <c r="BP143" s="16">
        <v>0</v>
      </c>
      <c r="BQ143" s="16">
        <v>0</v>
      </c>
      <c r="BR143" s="16">
        <v>0</v>
      </c>
      <c r="BS143" s="16">
        <v>0</v>
      </c>
      <c r="BT143" s="16">
        <v>0</v>
      </c>
      <c r="BU143" s="16">
        <v>0</v>
      </c>
      <c r="BV143" s="16">
        <v>0</v>
      </c>
      <c r="BW143" s="16">
        <v>0</v>
      </c>
      <c r="BX143" s="16">
        <v>0</v>
      </c>
      <c r="BY143" s="16">
        <f t="shared" si="40"/>
        <v>0</v>
      </c>
      <c r="BZ143" s="16">
        <v>0</v>
      </c>
      <c r="CA143" s="1"/>
    </row>
    <row r="144" spans="1:79" ht="25.5">
      <c r="A144" s="35"/>
      <c r="B144" s="20" t="s">
        <v>306</v>
      </c>
      <c r="C144" s="15" t="s">
        <v>297</v>
      </c>
      <c r="D144" s="33">
        <v>0.56392704</v>
      </c>
      <c r="E144" s="16">
        <v>0</v>
      </c>
      <c r="F144" s="16">
        <f t="shared" si="28"/>
        <v>0.56392704</v>
      </c>
      <c r="G144" s="16">
        <f t="shared" si="29"/>
        <v>0</v>
      </c>
      <c r="H144" s="16">
        <f t="shared" si="30"/>
        <v>0</v>
      </c>
      <c r="I144" s="16">
        <f t="shared" si="31"/>
        <v>0</v>
      </c>
      <c r="J144" s="16">
        <f t="shared" si="32"/>
        <v>0</v>
      </c>
      <c r="K144" s="16">
        <f t="shared" si="33"/>
        <v>4</v>
      </c>
      <c r="L144" s="16">
        <v>0</v>
      </c>
      <c r="M144" s="16">
        <v>0.56392704</v>
      </c>
      <c r="N144" s="16">
        <v>0</v>
      </c>
      <c r="O144" s="16">
        <v>0</v>
      </c>
      <c r="P144" s="16">
        <v>0</v>
      </c>
      <c r="Q144" s="16">
        <v>0</v>
      </c>
      <c r="R144" s="16">
        <v>4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f t="shared" si="34"/>
        <v>0.37694982</v>
      </c>
      <c r="AP144" s="16">
        <f t="shared" si="35"/>
        <v>0</v>
      </c>
      <c r="AQ144" s="16">
        <f t="shared" si="36"/>
        <v>0</v>
      </c>
      <c r="AR144" s="16">
        <f t="shared" si="37"/>
        <v>0</v>
      </c>
      <c r="AS144" s="16">
        <f t="shared" si="38"/>
        <v>0</v>
      </c>
      <c r="AT144" s="16">
        <f t="shared" si="39"/>
        <v>4</v>
      </c>
      <c r="AU144" s="16">
        <v>0</v>
      </c>
      <c r="AV144" s="16">
        <v>0.37694982</v>
      </c>
      <c r="AW144" s="16">
        <v>0</v>
      </c>
      <c r="AX144" s="16">
        <v>0</v>
      </c>
      <c r="AY144" s="16">
        <v>0</v>
      </c>
      <c r="AZ144" s="16">
        <v>0</v>
      </c>
      <c r="BA144" s="16">
        <v>4</v>
      </c>
      <c r="BB144" s="16">
        <v>0</v>
      </c>
      <c r="BC144" s="16">
        <v>0</v>
      </c>
      <c r="BD144" s="16">
        <v>0</v>
      </c>
      <c r="BE144" s="16">
        <v>0</v>
      </c>
      <c r="BF144" s="16">
        <v>0</v>
      </c>
      <c r="BG144" s="16">
        <v>0</v>
      </c>
      <c r="BH144" s="16">
        <v>0</v>
      </c>
      <c r="BI144" s="16">
        <v>0</v>
      </c>
      <c r="BJ144" s="16">
        <v>0</v>
      </c>
      <c r="BK144" s="16">
        <v>0</v>
      </c>
      <c r="BL144" s="16">
        <v>0</v>
      </c>
      <c r="BM144" s="16">
        <v>0</v>
      </c>
      <c r="BN144" s="16">
        <v>0</v>
      </c>
      <c r="BO144" s="16">
        <v>0</v>
      </c>
      <c r="BP144" s="16">
        <v>0</v>
      </c>
      <c r="BQ144" s="16">
        <v>0</v>
      </c>
      <c r="BR144" s="16">
        <v>0</v>
      </c>
      <c r="BS144" s="16">
        <v>0</v>
      </c>
      <c r="BT144" s="16">
        <v>0</v>
      </c>
      <c r="BU144" s="16">
        <v>0</v>
      </c>
      <c r="BV144" s="16">
        <v>0</v>
      </c>
      <c r="BW144" s="16">
        <v>0</v>
      </c>
      <c r="BX144" s="16">
        <v>0</v>
      </c>
      <c r="BY144" s="16">
        <f t="shared" si="40"/>
        <v>-0.18697722000000006</v>
      </c>
      <c r="BZ144" s="16">
        <f>BY144/F144*100</f>
        <v>-33.156278514326964</v>
      </c>
      <c r="CA144" s="2" t="s">
        <v>535</v>
      </c>
    </row>
    <row r="145" spans="1:79" ht="13.5">
      <c r="A145" s="35"/>
      <c r="B145" s="19" t="s">
        <v>166</v>
      </c>
      <c r="C145" s="15"/>
      <c r="D145" s="33">
        <v>0</v>
      </c>
      <c r="E145" s="16">
        <v>0</v>
      </c>
      <c r="F145" s="16">
        <f t="shared" si="28"/>
        <v>0</v>
      </c>
      <c r="G145" s="16">
        <f t="shared" si="29"/>
        <v>0</v>
      </c>
      <c r="H145" s="16">
        <f t="shared" si="30"/>
        <v>0</v>
      </c>
      <c r="I145" s="16">
        <f t="shared" si="31"/>
        <v>0</v>
      </c>
      <c r="J145" s="16">
        <f t="shared" si="32"/>
        <v>0</v>
      </c>
      <c r="K145" s="16">
        <f t="shared" si="33"/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f t="shared" si="34"/>
        <v>0</v>
      </c>
      <c r="AP145" s="16">
        <f t="shared" si="35"/>
        <v>0</v>
      </c>
      <c r="AQ145" s="16">
        <f t="shared" si="36"/>
        <v>0</v>
      </c>
      <c r="AR145" s="16">
        <f t="shared" si="37"/>
        <v>0</v>
      </c>
      <c r="AS145" s="16">
        <f t="shared" si="38"/>
        <v>0</v>
      </c>
      <c r="AT145" s="16">
        <f t="shared" si="39"/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0</v>
      </c>
      <c r="BA145" s="16">
        <v>0</v>
      </c>
      <c r="BB145" s="16">
        <v>0</v>
      </c>
      <c r="BC145" s="16">
        <v>0</v>
      </c>
      <c r="BD145" s="16">
        <v>0</v>
      </c>
      <c r="BE145" s="16">
        <v>0</v>
      </c>
      <c r="BF145" s="16">
        <v>0</v>
      </c>
      <c r="BG145" s="16">
        <v>0</v>
      </c>
      <c r="BH145" s="16">
        <v>0</v>
      </c>
      <c r="BI145" s="16">
        <v>0</v>
      </c>
      <c r="BJ145" s="16">
        <v>0</v>
      </c>
      <c r="BK145" s="16">
        <v>0</v>
      </c>
      <c r="BL145" s="16">
        <v>0</v>
      </c>
      <c r="BM145" s="16">
        <v>0</v>
      </c>
      <c r="BN145" s="16">
        <v>0</v>
      </c>
      <c r="BO145" s="16">
        <v>0</v>
      </c>
      <c r="BP145" s="16">
        <v>0</v>
      </c>
      <c r="BQ145" s="16">
        <v>0</v>
      </c>
      <c r="BR145" s="16">
        <v>0</v>
      </c>
      <c r="BS145" s="16">
        <v>0</v>
      </c>
      <c r="BT145" s="16">
        <v>0</v>
      </c>
      <c r="BU145" s="16">
        <v>0</v>
      </c>
      <c r="BV145" s="16">
        <v>0</v>
      </c>
      <c r="BW145" s="16">
        <v>0</v>
      </c>
      <c r="BX145" s="16">
        <v>0</v>
      </c>
      <c r="BY145" s="16">
        <f t="shared" si="40"/>
        <v>0</v>
      </c>
      <c r="BZ145" s="16">
        <v>0</v>
      </c>
      <c r="CA145" s="1"/>
    </row>
    <row r="146" spans="1:79" ht="25.5">
      <c r="A146" s="35"/>
      <c r="B146" s="20" t="s">
        <v>307</v>
      </c>
      <c r="C146" s="15" t="s">
        <v>297</v>
      </c>
      <c r="D146" s="33">
        <v>0.7049087999999999</v>
      </c>
      <c r="E146" s="16">
        <v>0</v>
      </c>
      <c r="F146" s="16">
        <f t="shared" si="28"/>
        <v>0.7049087999999999</v>
      </c>
      <c r="G146" s="16">
        <f t="shared" si="29"/>
        <v>0</v>
      </c>
      <c r="H146" s="16">
        <f t="shared" si="30"/>
        <v>0</v>
      </c>
      <c r="I146" s="16">
        <f t="shared" si="31"/>
        <v>0</v>
      </c>
      <c r="J146" s="16">
        <f t="shared" si="32"/>
        <v>0</v>
      </c>
      <c r="K146" s="16">
        <f t="shared" si="33"/>
        <v>5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0.7049087999999999</v>
      </c>
      <c r="U146" s="16">
        <v>0</v>
      </c>
      <c r="V146" s="16">
        <v>0</v>
      </c>
      <c r="W146" s="16">
        <v>0</v>
      </c>
      <c r="X146" s="16">
        <v>0</v>
      </c>
      <c r="Y146" s="16">
        <v>5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f t="shared" si="34"/>
        <v>0.35384897</v>
      </c>
      <c r="AP146" s="16">
        <f t="shared" si="35"/>
        <v>0</v>
      </c>
      <c r="AQ146" s="16">
        <f t="shared" si="36"/>
        <v>0</v>
      </c>
      <c r="AR146" s="16">
        <f t="shared" si="37"/>
        <v>0</v>
      </c>
      <c r="AS146" s="16">
        <f t="shared" si="38"/>
        <v>0</v>
      </c>
      <c r="AT146" s="16">
        <f t="shared" si="39"/>
        <v>5</v>
      </c>
      <c r="AU146" s="16">
        <v>0</v>
      </c>
      <c r="AV146" s="16">
        <v>0.35384897</v>
      </c>
      <c r="AW146" s="16">
        <v>0</v>
      </c>
      <c r="AX146" s="16">
        <v>0</v>
      </c>
      <c r="AY146" s="16">
        <v>0</v>
      </c>
      <c r="AZ146" s="16">
        <v>0</v>
      </c>
      <c r="BA146" s="16">
        <v>5</v>
      </c>
      <c r="BB146" s="16">
        <v>0</v>
      </c>
      <c r="BC146" s="16">
        <v>0</v>
      </c>
      <c r="BD146" s="16">
        <v>0</v>
      </c>
      <c r="BE146" s="16">
        <v>0</v>
      </c>
      <c r="BF146" s="16">
        <v>0</v>
      </c>
      <c r="BG146" s="16">
        <v>0</v>
      </c>
      <c r="BH146" s="16">
        <v>0</v>
      </c>
      <c r="BI146" s="16">
        <v>0</v>
      </c>
      <c r="BJ146" s="16">
        <v>0</v>
      </c>
      <c r="BK146" s="16">
        <v>0</v>
      </c>
      <c r="BL146" s="16">
        <v>0</v>
      </c>
      <c r="BM146" s="16">
        <v>0</v>
      </c>
      <c r="BN146" s="16">
        <v>0</v>
      </c>
      <c r="BO146" s="16">
        <v>0</v>
      </c>
      <c r="BP146" s="16">
        <v>0</v>
      </c>
      <c r="BQ146" s="16">
        <v>0</v>
      </c>
      <c r="BR146" s="16">
        <v>0</v>
      </c>
      <c r="BS146" s="16">
        <v>0</v>
      </c>
      <c r="BT146" s="16">
        <v>0</v>
      </c>
      <c r="BU146" s="16">
        <v>0</v>
      </c>
      <c r="BV146" s="16">
        <v>0</v>
      </c>
      <c r="BW146" s="16">
        <v>0</v>
      </c>
      <c r="BX146" s="16">
        <v>0</v>
      </c>
      <c r="BY146" s="16">
        <f t="shared" si="40"/>
        <v>-0.3510598299999999</v>
      </c>
      <c r="BZ146" s="16">
        <v>0</v>
      </c>
      <c r="CA146" s="2" t="s">
        <v>535</v>
      </c>
    </row>
    <row r="147" spans="1:79" ht="25.5">
      <c r="A147" s="35"/>
      <c r="B147" s="20" t="s">
        <v>308</v>
      </c>
      <c r="C147" s="15" t="s">
        <v>297</v>
      </c>
      <c r="D147" s="33">
        <v>0.42294528</v>
      </c>
      <c r="E147" s="16">
        <v>0</v>
      </c>
      <c r="F147" s="16">
        <f t="shared" si="28"/>
        <v>0.42294528</v>
      </c>
      <c r="G147" s="16">
        <f t="shared" si="29"/>
        <v>0</v>
      </c>
      <c r="H147" s="16">
        <f t="shared" si="30"/>
        <v>0</v>
      </c>
      <c r="I147" s="16">
        <f t="shared" si="31"/>
        <v>0</v>
      </c>
      <c r="J147" s="16">
        <f t="shared" si="32"/>
        <v>0</v>
      </c>
      <c r="K147" s="16">
        <f t="shared" si="33"/>
        <v>3</v>
      </c>
      <c r="L147" s="16">
        <v>0</v>
      </c>
      <c r="M147" s="16">
        <v>0.42294528</v>
      </c>
      <c r="N147" s="16">
        <v>0</v>
      </c>
      <c r="O147" s="16">
        <v>0</v>
      </c>
      <c r="P147" s="16">
        <v>0</v>
      </c>
      <c r="Q147" s="16">
        <v>0</v>
      </c>
      <c r="R147" s="16">
        <v>3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f t="shared" si="34"/>
        <v>0.25548546</v>
      </c>
      <c r="AP147" s="16">
        <f t="shared" si="35"/>
        <v>0</v>
      </c>
      <c r="AQ147" s="16">
        <f t="shared" si="36"/>
        <v>0</v>
      </c>
      <c r="AR147" s="16">
        <f t="shared" si="37"/>
        <v>0</v>
      </c>
      <c r="AS147" s="16">
        <f t="shared" si="38"/>
        <v>0</v>
      </c>
      <c r="AT147" s="16">
        <f t="shared" si="39"/>
        <v>3</v>
      </c>
      <c r="AU147" s="16">
        <v>0</v>
      </c>
      <c r="AV147" s="16">
        <v>0.25548546</v>
      </c>
      <c r="AW147" s="16">
        <v>0</v>
      </c>
      <c r="AX147" s="16">
        <v>0</v>
      </c>
      <c r="AY147" s="16">
        <v>0</v>
      </c>
      <c r="AZ147" s="16">
        <v>0</v>
      </c>
      <c r="BA147" s="16">
        <v>3</v>
      </c>
      <c r="BB147" s="16">
        <v>0</v>
      </c>
      <c r="BC147" s="16">
        <v>0</v>
      </c>
      <c r="BD147" s="16">
        <v>0</v>
      </c>
      <c r="BE147" s="16">
        <v>0</v>
      </c>
      <c r="BF147" s="16">
        <v>0</v>
      </c>
      <c r="BG147" s="16">
        <v>0</v>
      </c>
      <c r="BH147" s="16">
        <v>0</v>
      </c>
      <c r="BI147" s="16">
        <v>0</v>
      </c>
      <c r="BJ147" s="16">
        <v>0</v>
      </c>
      <c r="BK147" s="16">
        <v>0</v>
      </c>
      <c r="BL147" s="16">
        <v>0</v>
      </c>
      <c r="BM147" s="16">
        <v>0</v>
      </c>
      <c r="BN147" s="16">
        <v>0</v>
      </c>
      <c r="BO147" s="16">
        <v>0</v>
      </c>
      <c r="BP147" s="16">
        <v>0</v>
      </c>
      <c r="BQ147" s="16">
        <v>0</v>
      </c>
      <c r="BR147" s="16">
        <v>0</v>
      </c>
      <c r="BS147" s="16">
        <v>0</v>
      </c>
      <c r="BT147" s="16">
        <v>0</v>
      </c>
      <c r="BU147" s="16">
        <v>0</v>
      </c>
      <c r="BV147" s="16">
        <v>0</v>
      </c>
      <c r="BW147" s="16">
        <v>0</v>
      </c>
      <c r="BX147" s="16">
        <v>0</v>
      </c>
      <c r="BY147" s="16">
        <f t="shared" si="40"/>
        <v>-0.16745981999999998</v>
      </c>
      <c r="BZ147" s="16">
        <f>BY147/F147*100</f>
        <v>-39.593731841622635</v>
      </c>
      <c r="CA147" s="2" t="s">
        <v>535</v>
      </c>
    </row>
    <row r="148" spans="1:79" ht="13.5">
      <c r="A148" s="35"/>
      <c r="B148" s="19" t="s">
        <v>221</v>
      </c>
      <c r="C148" s="15"/>
      <c r="D148" s="33">
        <v>0</v>
      </c>
      <c r="E148" s="16">
        <v>0</v>
      </c>
      <c r="F148" s="16">
        <f t="shared" si="28"/>
        <v>0</v>
      </c>
      <c r="G148" s="16">
        <f t="shared" si="29"/>
        <v>0</v>
      </c>
      <c r="H148" s="16">
        <f t="shared" si="30"/>
        <v>0</v>
      </c>
      <c r="I148" s="16">
        <f t="shared" si="31"/>
        <v>0</v>
      </c>
      <c r="J148" s="16">
        <f t="shared" si="32"/>
        <v>0</v>
      </c>
      <c r="K148" s="16">
        <f t="shared" si="33"/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f t="shared" si="34"/>
        <v>0</v>
      </c>
      <c r="AP148" s="16">
        <f t="shared" si="35"/>
        <v>0</v>
      </c>
      <c r="AQ148" s="16">
        <f t="shared" si="36"/>
        <v>0</v>
      </c>
      <c r="AR148" s="16">
        <f t="shared" si="37"/>
        <v>0</v>
      </c>
      <c r="AS148" s="16">
        <f t="shared" si="38"/>
        <v>0</v>
      </c>
      <c r="AT148" s="16">
        <f t="shared" si="39"/>
        <v>0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0</v>
      </c>
      <c r="BB148" s="16">
        <v>0</v>
      </c>
      <c r="BC148" s="16">
        <v>0</v>
      </c>
      <c r="BD148" s="16">
        <v>0</v>
      </c>
      <c r="BE148" s="16">
        <v>0</v>
      </c>
      <c r="BF148" s="16">
        <v>0</v>
      </c>
      <c r="BG148" s="16">
        <v>0</v>
      </c>
      <c r="BH148" s="16">
        <v>0</v>
      </c>
      <c r="BI148" s="16">
        <v>0</v>
      </c>
      <c r="BJ148" s="16">
        <v>0</v>
      </c>
      <c r="BK148" s="16">
        <v>0</v>
      </c>
      <c r="BL148" s="16">
        <v>0</v>
      </c>
      <c r="BM148" s="16">
        <v>0</v>
      </c>
      <c r="BN148" s="16">
        <v>0</v>
      </c>
      <c r="BO148" s="16">
        <v>0</v>
      </c>
      <c r="BP148" s="16">
        <v>0</v>
      </c>
      <c r="BQ148" s="16">
        <v>0</v>
      </c>
      <c r="BR148" s="16">
        <v>0</v>
      </c>
      <c r="BS148" s="16">
        <v>0</v>
      </c>
      <c r="BT148" s="16">
        <v>0</v>
      </c>
      <c r="BU148" s="16">
        <v>0</v>
      </c>
      <c r="BV148" s="16">
        <v>0</v>
      </c>
      <c r="BW148" s="16">
        <v>0</v>
      </c>
      <c r="BX148" s="16">
        <v>0</v>
      </c>
      <c r="BY148" s="16">
        <f t="shared" si="40"/>
        <v>0</v>
      </c>
      <c r="BZ148" s="16">
        <v>0</v>
      </c>
      <c r="CA148" s="1"/>
    </row>
    <row r="149" spans="1:79" ht="25.5">
      <c r="A149" s="35"/>
      <c r="B149" s="20" t="s">
        <v>309</v>
      </c>
      <c r="C149" s="15" t="s">
        <v>297</v>
      </c>
      <c r="D149" s="33">
        <v>0.84589056</v>
      </c>
      <c r="E149" s="16">
        <v>0</v>
      </c>
      <c r="F149" s="16">
        <f aca="true" t="shared" si="48" ref="F149:F212">M149+T149</f>
        <v>0.84589056</v>
      </c>
      <c r="G149" s="16">
        <f aca="true" t="shared" si="49" ref="G149:G212">N149+U149</f>
        <v>0</v>
      </c>
      <c r="H149" s="16">
        <f aca="true" t="shared" si="50" ref="H149:H212">O149+V149</f>
        <v>0</v>
      </c>
      <c r="I149" s="16">
        <f aca="true" t="shared" si="51" ref="I149:I212">P149+W149</f>
        <v>0</v>
      </c>
      <c r="J149" s="16">
        <f aca="true" t="shared" si="52" ref="J149:J212">Q149+X149</f>
        <v>0</v>
      </c>
      <c r="K149" s="16">
        <f aca="true" t="shared" si="53" ref="K149:K212">R149+Y149</f>
        <v>6</v>
      </c>
      <c r="L149" s="16">
        <v>0</v>
      </c>
      <c r="M149" s="16">
        <v>0.84589056</v>
      </c>
      <c r="N149" s="16">
        <v>0</v>
      </c>
      <c r="O149" s="16">
        <v>0</v>
      </c>
      <c r="P149" s="16">
        <v>0</v>
      </c>
      <c r="Q149" s="16">
        <v>0</v>
      </c>
      <c r="R149" s="16">
        <v>6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f aca="true" t="shared" si="54" ref="AO149:AO212">AV149+BC149+BJ149+BQ149</f>
        <v>0.39052585</v>
      </c>
      <c r="AP149" s="16">
        <f aca="true" t="shared" si="55" ref="AP149:AP212">AW149+BD149+BK149+BR149</f>
        <v>0</v>
      </c>
      <c r="AQ149" s="16">
        <f aca="true" t="shared" si="56" ref="AQ149:AQ212">AX149+BE149+BL149+BS149</f>
        <v>0</v>
      </c>
      <c r="AR149" s="16">
        <f aca="true" t="shared" si="57" ref="AR149:AR212">AY149+BF149+BM149+BT149</f>
        <v>0</v>
      </c>
      <c r="AS149" s="16">
        <f aca="true" t="shared" si="58" ref="AS149:AS212">AZ149+BG149+BN149+BU149</f>
        <v>0</v>
      </c>
      <c r="AT149" s="16">
        <f aca="true" t="shared" si="59" ref="AT149:AT212">BA149+BH149+BO149+BV149</f>
        <v>6</v>
      </c>
      <c r="AU149" s="16">
        <v>0</v>
      </c>
      <c r="AV149" s="16">
        <v>0.39052585</v>
      </c>
      <c r="AW149" s="16">
        <v>0</v>
      </c>
      <c r="AX149" s="16">
        <v>0</v>
      </c>
      <c r="AY149" s="16">
        <v>0</v>
      </c>
      <c r="AZ149" s="16">
        <v>0</v>
      </c>
      <c r="BA149" s="16">
        <v>6</v>
      </c>
      <c r="BB149" s="16">
        <v>0</v>
      </c>
      <c r="BC149" s="16">
        <v>0</v>
      </c>
      <c r="BD149" s="16">
        <v>0</v>
      </c>
      <c r="BE149" s="16">
        <v>0</v>
      </c>
      <c r="BF149" s="16">
        <v>0</v>
      </c>
      <c r="BG149" s="16">
        <v>0</v>
      </c>
      <c r="BH149" s="16">
        <v>0</v>
      </c>
      <c r="BI149" s="16">
        <v>0</v>
      </c>
      <c r="BJ149" s="16">
        <v>0</v>
      </c>
      <c r="BK149" s="16">
        <v>0</v>
      </c>
      <c r="BL149" s="16">
        <v>0</v>
      </c>
      <c r="BM149" s="16">
        <v>0</v>
      </c>
      <c r="BN149" s="16">
        <v>0</v>
      </c>
      <c r="BO149" s="16">
        <v>0</v>
      </c>
      <c r="BP149" s="16">
        <v>0</v>
      </c>
      <c r="BQ149" s="16">
        <v>0</v>
      </c>
      <c r="BR149" s="16">
        <v>0</v>
      </c>
      <c r="BS149" s="16">
        <v>0</v>
      </c>
      <c r="BT149" s="16">
        <v>0</v>
      </c>
      <c r="BU149" s="16">
        <v>0</v>
      </c>
      <c r="BV149" s="16">
        <v>0</v>
      </c>
      <c r="BW149" s="16">
        <v>0</v>
      </c>
      <c r="BX149" s="16">
        <v>0</v>
      </c>
      <c r="BY149" s="16">
        <f aca="true" t="shared" si="60" ref="BY149:BY212">AO149-F149</f>
        <v>-0.45536470999999995</v>
      </c>
      <c r="BZ149" s="16">
        <f>BY149/F149*100</f>
        <v>-53.832579713385144</v>
      </c>
      <c r="CA149" s="2" t="s">
        <v>535</v>
      </c>
    </row>
    <row r="150" spans="1:79" ht="25.5">
      <c r="A150" s="35"/>
      <c r="B150" s="20" t="s">
        <v>310</v>
      </c>
      <c r="C150" s="15" t="s">
        <v>297</v>
      </c>
      <c r="D150" s="33">
        <v>0.84589056</v>
      </c>
      <c r="E150" s="16">
        <v>0</v>
      </c>
      <c r="F150" s="16">
        <f t="shared" si="48"/>
        <v>0.84589056</v>
      </c>
      <c r="G150" s="16">
        <f t="shared" si="49"/>
        <v>0</v>
      </c>
      <c r="H150" s="16">
        <f t="shared" si="50"/>
        <v>0</v>
      </c>
      <c r="I150" s="16">
        <f t="shared" si="51"/>
        <v>0</v>
      </c>
      <c r="J150" s="16">
        <f t="shared" si="52"/>
        <v>0</v>
      </c>
      <c r="K150" s="16">
        <f t="shared" si="53"/>
        <v>6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0.84589056</v>
      </c>
      <c r="U150" s="16">
        <v>0</v>
      </c>
      <c r="V150" s="16">
        <v>0</v>
      </c>
      <c r="W150" s="16">
        <v>0</v>
      </c>
      <c r="X150" s="16">
        <v>0</v>
      </c>
      <c r="Y150" s="16">
        <v>6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f t="shared" si="54"/>
        <v>0.38736645999999997</v>
      </c>
      <c r="AP150" s="16">
        <f t="shared" si="55"/>
        <v>0</v>
      </c>
      <c r="AQ150" s="16">
        <f t="shared" si="56"/>
        <v>0</v>
      </c>
      <c r="AR150" s="16">
        <f t="shared" si="57"/>
        <v>0</v>
      </c>
      <c r="AS150" s="16">
        <f t="shared" si="58"/>
        <v>0</v>
      </c>
      <c r="AT150" s="16">
        <f t="shared" si="59"/>
        <v>6</v>
      </c>
      <c r="AU150" s="16">
        <v>0</v>
      </c>
      <c r="AV150" s="16">
        <v>0.38736645999999997</v>
      </c>
      <c r="AW150" s="16">
        <v>0</v>
      </c>
      <c r="AX150" s="16">
        <v>0</v>
      </c>
      <c r="AY150" s="16">
        <v>0</v>
      </c>
      <c r="AZ150" s="16">
        <v>0</v>
      </c>
      <c r="BA150" s="16">
        <v>6</v>
      </c>
      <c r="BB150" s="16">
        <v>0</v>
      </c>
      <c r="BC150" s="16">
        <v>0</v>
      </c>
      <c r="BD150" s="16">
        <v>0</v>
      </c>
      <c r="BE150" s="16">
        <v>0</v>
      </c>
      <c r="BF150" s="16">
        <v>0</v>
      </c>
      <c r="BG150" s="16">
        <v>0</v>
      </c>
      <c r="BH150" s="16">
        <v>0</v>
      </c>
      <c r="BI150" s="16">
        <v>0</v>
      </c>
      <c r="BJ150" s="16">
        <v>0</v>
      </c>
      <c r="BK150" s="16">
        <v>0</v>
      </c>
      <c r="BL150" s="16">
        <v>0</v>
      </c>
      <c r="BM150" s="16">
        <v>0</v>
      </c>
      <c r="BN150" s="16">
        <v>0</v>
      </c>
      <c r="BO150" s="16">
        <v>0</v>
      </c>
      <c r="BP150" s="16">
        <v>0</v>
      </c>
      <c r="BQ150" s="16">
        <v>0</v>
      </c>
      <c r="BR150" s="16">
        <v>0</v>
      </c>
      <c r="BS150" s="16">
        <v>0</v>
      </c>
      <c r="BT150" s="16">
        <v>0</v>
      </c>
      <c r="BU150" s="16">
        <v>0</v>
      </c>
      <c r="BV150" s="16">
        <v>0</v>
      </c>
      <c r="BW150" s="16">
        <v>0</v>
      </c>
      <c r="BX150" s="16">
        <v>0</v>
      </c>
      <c r="BY150" s="16">
        <f t="shared" si="60"/>
        <v>-0.4585241</v>
      </c>
      <c r="BZ150" s="16">
        <v>0</v>
      </c>
      <c r="CA150" s="2" t="s">
        <v>535</v>
      </c>
    </row>
    <row r="151" spans="1:79" ht="13.5">
      <c r="A151" s="35"/>
      <c r="B151" s="19" t="s">
        <v>167</v>
      </c>
      <c r="C151" s="15"/>
      <c r="D151" s="33">
        <v>0</v>
      </c>
      <c r="E151" s="16">
        <v>0</v>
      </c>
      <c r="F151" s="16">
        <f t="shared" si="48"/>
        <v>0</v>
      </c>
      <c r="G151" s="16">
        <f t="shared" si="49"/>
        <v>0</v>
      </c>
      <c r="H151" s="16">
        <f t="shared" si="50"/>
        <v>0</v>
      </c>
      <c r="I151" s="16">
        <f t="shared" si="51"/>
        <v>0</v>
      </c>
      <c r="J151" s="16">
        <f t="shared" si="52"/>
        <v>0</v>
      </c>
      <c r="K151" s="16">
        <f t="shared" si="53"/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f t="shared" si="54"/>
        <v>0</v>
      </c>
      <c r="AP151" s="16">
        <f t="shared" si="55"/>
        <v>0</v>
      </c>
      <c r="AQ151" s="16">
        <f t="shared" si="56"/>
        <v>0</v>
      </c>
      <c r="AR151" s="16">
        <f t="shared" si="57"/>
        <v>0</v>
      </c>
      <c r="AS151" s="16">
        <f t="shared" si="58"/>
        <v>0</v>
      </c>
      <c r="AT151" s="16">
        <f t="shared" si="59"/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  <c r="AZ151" s="16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0</v>
      </c>
      <c r="BO151" s="16">
        <v>0</v>
      </c>
      <c r="BP151" s="16">
        <v>0</v>
      </c>
      <c r="BQ151" s="16">
        <v>0</v>
      </c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  <c r="BW151" s="16">
        <v>0</v>
      </c>
      <c r="BX151" s="16">
        <v>0</v>
      </c>
      <c r="BY151" s="16">
        <f t="shared" si="60"/>
        <v>0</v>
      </c>
      <c r="BZ151" s="16">
        <v>0</v>
      </c>
      <c r="CA151" s="1"/>
    </row>
    <row r="152" spans="1:79" ht="25.5">
      <c r="A152" s="35"/>
      <c r="B152" s="20" t="s">
        <v>311</v>
      </c>
      <c r="C152" s="15" t="s">
        <v>297</v>
      </c>
      <c r="D152" s="33">
        <v>0.4802955</v>
      </c>
      <c r="E152" s="16">
        <v>0</v>
      </c>
      <c r="F152" s="16">
        <f t="shared" si="48"/>
        <v>0.4802955</v>
      </c>
      <c r="G152" s="16">
        <f t="shared" si="49"/>
        <v>0</v>
      </c>
      <c r="H152" s="16">
        <f t="shared" si="50"/>
        <v>0</v>
      </c>
      <c r="I152" s="16">
        <f t="shared" si="51"/>
        <v>0</v>
      </c>
      <c r="J152" s="16">
        <f t="shared" si="52"/>
        <v>0</v>
      </c>
      <c r="K152" s="16">
        <f t="shared" si="53"/>
        <v>3</v>
      </c>
      <c r="L152" s="16">
        <v>0</v>
      </c>
      <c r="M152" s="16">
        <v>0.4802955</v>
      </c>
      <c r="N152" s="16">
        <v>0</v>
      </c>
      <c r="O152" s="16">
        <v>0</v>
      </c>
      <c r="P152" s="16">
        <v>0</v>
      </c>
      <c r="Q152" s="16">
        <v>0</v>
      </c>
      <c r="R152" s="16">
        <v>3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f t="shared" si="54"/>
        <v>0.25351108</v>
      </c>
      <c r="AP152" s="16">
        <f t="shared" si="55"/>
        <v>0</v>
      </c>
      <c r="AQ152" s="16">
        <f t="shared" si="56"/>
        <v>0</v>
      </c>
      <c r="AR152" s="16">
        <f t="shared" si="57"/>
        <v>0</v>
      </c>
      <c r="AS152" s="16">
        <f t="shared" si="58"/>
        <v>0</v>
      </c>
      <c r="AT152" s="16">
        <f t="shared" si="59"/>
        <v>3</v>
      </c>
      <c r="AU152" s="16">
        <v>0</v>
      </c>
      <c r="AV152" s="16">
        <v>0.25351108</v>
      </c>
      <c r="AW152" s="16">
        <v>0</v>
      </c>
      <c r="AX152" s="16">
        <v>0</v>
      </c>
      <c r="AY152" s="16">
        <v>0</v>
      </c>
      <c r="AZ152" s="16">
        <v>0</v>
      </c>
      <c r="BA152" s="16">
        <v>3</v>
      </c>
      <c r="BB152" s="16">
        <v>0</v>
      </c>
      <c r="BC152" s="16">
        <v>0</v>
      </c>
      <c r="BD152" s="16">
        <v>0</v>
      </c>
      <c r="BE152" s="16">
        <v>0</v>
      </c>
      <c r="BF152" s="16">
        <v>0</v>
      </c>
      <c r="BG152" s="16">
        <v>0</v>
      </c>
      <c r="BH152" s="16">
        <v>0</v>
      </c>
      <c r="BI152" s="16">
        <v>0</v>
      </c>
      <c r="BJ152" s="16">
        <v>0</v>
      </c>
      <c r="BK152" s="16">
        <v>0</v>
      </c>
      <c r="BL152" s="16">
        <v>0</v>
      </c>
      <c r="BM152" s="16">
        <v>0</v>
      </c>
      <c r="BN152" s="16">
        <v>0</v>
      </c>
      <c r="BO152" s="16">
        <v>0</v>
      </c>
      <c r="BP152" s="16">
        <v>0</v>
      </c>
      <c r="BQ152" s="16">
        <v>0</v>
      </c>
      <c r="BR152" s="16">
        <v>0</v>
      </c>
      <c r="BS152" s="16">
        <v>0</v>
      </c>
      <c r="BT152" s="16">
        <v>0</v>
      </c>
      <c r="BU152" s="16">
        <v>0</v>
      </c>
      <c r="BV152" s="16">
        <v>0</v>
      </c>
      <c r="BW152" s="16">
        <v>0</v>
      </c>
      <c r="BX152" s="16">
        <v>0</v>
      </c>
      <c r="BY152" s="16">
        <f t="shared" si="60"/>
        <v>-0.22678442</v>
      </c>
      <c r="BZ152" s="16">
        <f>BY152/F152*100</f>
        <v>-47.21768577885905</v>
      </c>
      <c r="CA152" s="2" t="s">
        <v>535</v>
      </c>
    </row>
    <row r="153" spans="1:79" ht="13.5">
      <c r="A153" s="35"/>
      <c r="B153" s="19" t="s">
        <v>178</v>
      </c>
      <c r="C153" s="15"/>
      <c r="D153" s="33">
        <v>0</v>
      </c>
      <c r="E153" s="16">
        <v>0</v>
      </c>
      <c r="F153" s="16">
        <f t="shared" si="48"/>
        <v>0</v>
      </c>
      <c r="G153" s="16">
        <f t="shared" si="49"/>
        <v>0</v>
      </c>
      <c r="H153" s="16">
        <f t="shared" si="50"/>
        <v>0</v>
      </c>
      <c r="I153" s="16">
        <f t="shared" si="51"/>
        <v>0</v>
      </c>
      <c r="J153" s="16">
        <f t="shared" si="52"/>
        <v>0</v>
      </c>
      <c r="K153" s="16">
        <f t="shared" si="53"/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f t="shared" si="54"/>
        <v>0</v>
      </c>
      <c r="AP153" s="16">
        <f t="shared" si="55"/>
        <v>0</v>
      </c>
      <c r="AQ153" s="16">
        <f t="shared" si="56"/>
        <v>0</v>
      </c>
      <c r="AR153" s="16">
        <f t="shared" si="57"/>
        <v>0</v>
      </c>
      <c r="AS153" s="16">
        <f t="shared" si="58"/>
        <v>0</v>
      </c>
      <c r="AT153" s="16">
        <f t="shared" si="59"/>
        <v>0</v>
      </c>
      <c r="AU153" s="16">
        <v>0</v>
      </c>
      <c r="AV153" s="16">
        <v>0</v>
      </c>
      <c r="AW153" s="16">
        <v>0</v>
      </c>
      <c r="AX153" s="16">
        <v>0</v>
      </c>
      <c r="AY153" s="16">
        <v>0</v>
      </c>
      <c r="AZ153" s="16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16"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v>0</v>
      </c>
      <c r="BL153" s="16">
        <v>0</v>
      </c>
      <c r="BM153" s="16">
        <v>0</v>
      </c>
      <c r="BN153" s="16">
        <v>0</v>
      </c>
      <c r="BO153" s="16">
        <v>0</v>
      </c>
      <c r="BP153" s="16">
        <v>0</v>
      </c>
      <c r="BQ153" s="16">
        <v>0</v>
      </c>
      <c r="BR153" s="16">
        <v>0</v>
      </c>
      <c r="BS153" s="16">
        <v>0</v>
      </c>
      <c r="BT153" s="16">
        <v>0</v>
      </c>
      <c r="BU153" s="16">
        <v>0</v>
      </c>
      <c r="BV153" s="16">
        <v>0</v>
      </c>
      <c r="BW153" s="16">
        <v>0</v>
      </c>
      <c r="BX153" s="16">
        <v>0</v>
      </c>
      <c r="BY153" s="16">
        <f t="shared" si="60"/>
        <v>0</v>
      </c>
      <c r="BZ153" s="16">
        <v>0</v>
      </c>
      <c r="CA153" s="1"/>
    </row>
    <row r="154" spans="1:79" ht="25.5">
      <c r="A154" s="35"/>
      <c r="B154" s="20" t="s">
        <v>312</v>
      </c>
      <c r="C154" s="15" t="s">
        <v>297</v>
      </c>
      <c r="D154" s="33">
        <v>0.14098176</v>
      </c>
      <c r="E154" s="16">
        <v>0</v>
      </c>
      <c r="F154" s="16">
        <f t="shared" si="48"/>
        <v>0.14098176</v>
      </c>
      <c r="G154" s="16">
        <f t="shared" si="49"/>
        <v>0</v>
      </c>
      <c r="H154" s="16">
        <f t="shared" si="50"/>
        <v>0</v>
      </c>
      <c r="I154" s="16">
        <f t="shared" si="51"/>
        <v>0</v>
      </c>
      <c r="J154" s="16">
        <f t="shared" si="52"/>
        <v>0</v>
      </c>
      <c r="K154" s="16">
        <f t="shared" si="53"/>
        <v>1</v>
      </c>
      <c r="L154" s="16">
        <v>0</v>
      </c>
      <c r="M154" s="16">
        <v>0.14098176</v>
      </c>
      <c r="N154" s="16">
        <v>0</v>
      </c>
      <c r="O154" s="16">
        <v>0</v>
      </c>
      <c r="P154" s="16">
        <v>0</v>
      </c>
      <c r="Q154" s="16">
        <v>0</v>
      </c>
      <c r="R154" s="16">
        <v>1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f t="shared" si="54"/>
        <v>0.10548532999999999</v>
      </c>
      <c r="AP154" s="16">
        <f t="shared" si="55"/>
        <v>0</v>
      </c>
      <c r="AQ154" s="16">
        <f t="shared" si="56"/>
        <v>0</v>
      </c>
      <c r="AR154" s="16">
        <f t="shared" si="57"/>
        <v>0</v>
      </c>
      <c r="AS154" s="16">
        <f t="shared" si="58"/>
        <v>0</v>
      </c>
      <c r="AT154" s="16">
        <f t="shared" si="59"/>
        <v>1</v>
      </c>
      <c r="AU154" s="16">
        <v>0</v>
      </c>
      <c r="AV154" s="16">
        <v>0.10548532999999999</v>
      </c>
      <c r="AW154" s="16">
        <v>0</v>
      </c>
      <c r="AX154" s="16">
        <v>0</v>
      </c>
      <c r="AY154" s="16">
        <v>0</v>
      </c>
      <c r="AZ154" s="16">
        <v>0</v>
      </c>
      <c r="BA154" s="16">
        <v>1</v>
      </c>
      <c r="BB154" s="16">
        <v>0</v>
      </c>
      <c r="BC154" s="16">
        <v>0</v>
      </c>
      <c r="BD154" s="16">
        <v>0</v>
      </c>
      <c r="BE154" s="16">
        <v>0</v>
      </c>
      <c r="BF154" s="16">
        <v>0</v>
      </c>
      <c r="BG154" s="16">
        <v>0</v>
      </c>
      <c r="BH154" s="16">
        <v>0</v>
      </c>
      <c r="BI154" s="16">
        <v>0</v>
      </c>
      <c r="BJ154" s="16">
        <v>0</v>
      </c>
      <c r="BK154" s="16">
        <v>0</v>
      </c>
      <c r="BL154" s="16">
        <v>0</v>
      </c>
      <c r="BM154" s="16">
        <v>0</v>
      </c>
      <c r="BN154" s="16">
        <v>0</v>
      </c>
      <c r="BO154" s="16">
        <v>0</v>
      </c>
      <c r="BP154" s="16">
        <v>0</v>
      </c>
      <c r="BQ154" s="16">
        <v>0</v>
      </c>
      <c r="BR154" s="16">
        <v>0</v>
      </c>
      <c r="BS154" s="16">
        <v>0</v>
      </c>
      <c r="BT154" s="16">
        <v>0</v>
      </c>
      <c r="BU154" s="16">
        <v>0</v>
      </c>
      <c r="BV154" s="16">
        <v>0</v>
      </c>
      <c r="BW154" s="16">
        <v>0</v>
      </c>
      <c r="BX154" s="16">
        <v>0</v>
      </c>
      <c r="BY154" s="16">
        <f t="shared" si="60"/>
        <v>-0.03549643000000002</v>
      </c>
      <c r="BZ154" s="16">
        <f>BY154/F154*100</f>
        <v>-25.17803012247827</v>
      </c>
      <c r="CA154" s="2" t="s">
        <v>535</v>
      </c>
    </row>
    <row r="155" spans="1:79" ht="25.5">
      <c r="A155" s="35"/>
      <c r="B155" s="20" t="s">
        <v>313</v>
      </c>
      <c r="C155" s="15" t="s">
        <v>297</v>
      </c>
      <c r="D155" s="33">
        <v>0.13028366</v>
      </c>
      <c r="E155" s="16">
        <v>0</v>
      </c>
      <c r="F155" s="16">
        <f t="shared" si="48"/>
        <v>0.13028366</v>
      </c>
      <c r="G155" s="16">
        <f t="shared" si="49"/>
        <v>0</v>
      </c>
      <c r="H155" s="16">
        <f t="shared" si="50"/>
        <v>0</v>
      </c>
      <c r="I155" s="16">
        <f t="shared" si="51"/>
        <v>0</v>
      </c>
      <c r="J155" s="16">
        <f t="shared" si="52"/>
        <v>0</v>
      </c>
      <c r="K155" s="16">
        <f t="shared" si="53"/>
        <v>2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0.13028366</v>
      </c>
      <c r="U155" s="16">
        <v>0</v>
      </c>
      <c r="V155" s="16">
        <v>0</v>
      </c>
      <c r="W155" s="16">
        <v>0</v>
      </c>
      <c r="X155" s="16">
        <v>0</v>
      </c>
      <c r="Y155" s="16">
        <v>2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f t="shared" si="54"/>
        <v>0.18788239</v>
      </c>
      <c r="AP155" s="16">
        <f t="shared" si="55"/>
        <v>0</v>
      </c>
      <c r="AQ155" s="16">
        <f t="shared" si="56"/>
        <v>0</v>
      </c>
      <c r="AR155" s="16">
        <f t="shared" si="57"/>
        <v>0</v>
      </c>
      <c r="AS155" s="16">
        <f t="shared" si="58"/>
        <v>0</v>
      </c>
      <c r="AT155" s="16">
        <f t="shared" si="59"/>
        <v>2</v>
      </c>
      <c r="AU155" s="16">
        <v>0</v>
      </c>
      <c r="AV155" s="16">
        <v>0.18788239</v>
      </c>
      <c r="AW155" s="16">
        <v>0</v>
      </c>
      <c r="AX155" s="16">
        <v>0</v>
      </c>
      <c r="AY155" s="16">
        <v>0</v>
      </c>
      <c r="AZ155" s="16">
        <v>0</v>
      </c>
      <c r="BA155" s="16">
        <v>2</v>
      </c>
      <c r="BB155" s="16">
        <v>0</v>
      </c>
      <c r="BC155" s="16">
        <v>0</v>
      </c>
      <c r="BD155" s="16">
        <v>0</v>
      </c>
      <c r="BE155" s="16">
        <v>0</v>
      </c>
      <c r="BF155" s="16">
        <v>0</v>
      </c>
      <c r="BG155" s="16">
        <v>0</v>
      </c>
      <c r="BH155" s="16">
        <v>0</v>
      </c>
      <c r="BI155" s="16">
        <v>0</v>
      </c>
      <c r="BJ155" s="16">
        <v>0</v>
      </c>
      <c r="BK155" s="16">
        <v>0</v>
      </c>
      <c r="BL155" s="16">
        <v>0</v>
      </c>
      <c r="BM155" s="16">
        <v>0</v>
      </c>
      <c r="BN155" s="16">
        <v>0</v>
      </c>
      <c r="BO155" s="16">
        <v>0</v>
      </c>
      <c r="BP155" s="16">
        <v>0</v>
      </c>
      <c r="BQ155" s="16">
        <v>0</v>
      </c>
      <c r="BR155" s="16">
        <v>0</v>
      </c>
      <c r="BS155" s="16">
        <v>0</v>
      </c>
      <c r="BT155" s="16">
        <v>0</v>
      </c>
      <c r="BU155" s="16">
        <v>0</v>
      </c>
      <c r="BV155" s="16">
        <v>0</v>
      </c>
      <c r="BW155" s="16">
        <v>0</v>
      </c>
      <c r="BX155" s="16">
        <v>0</v>
      </c>
      <c r="BY155" s="16">
        <f t="shared" si="60"/>
        <v>0.057598730000000015</v>
      </c>
      <c r="BZ155" s="16">
        <v>0</v>
      </c>
      <c r="CA155" s="2" t="s">
        <v>535</v>
      </c>
    </row>
    <row r="156" spans="1:79" ht="13.5">
      <c r="A156" s="35"/>
      <c r="B156" s="19" t="s">
        <v>224</v>
      </c>
      <c r="C156" s="15"/>
      <c r="D156" s="33">
        <v>0</v>
      </c>
      <c r="E156" s="16">
        <v>0</v>
      </c>
      <c r="F156" s="16">
        <f t="shared" si="48"/>
        <v>0</v>
      </c>
      <c r="G156" s="16">
        <f t="shared" si="49"/>
        <v>0</v>
      </c>
      <c r="H156" s="16">
        <f t="shared" si="50"/>
        <v>0</v>
      </c>
      <c r="I156" s="16">
        <f t="shared" si="51"/>
        <v>0</v>
      </c>
      <c r="J156" s="16">
        <f t="shared" si="52"/>
        <v>0</v>
      </c>
      <c r="K156" s="16">
        <f t="shared" si="53"/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f t="shared" si="54"/>
        <v>0</v>
      </c>
      <c r="AP156" s="16">
        <f t="shared" si="55"/>
        <v>0</v>
      </c>
      <c r="AQ156" s="16">
        <f t="shared" si="56"/>
        <v>0</v>
      </c>
      <c r="AR156" s="16">
        <f t="shared" si="57"/>
        <v>0</v>
      </c>
      <c r="AS156" s="16">
        <f t="shared" si="58"/>
        <v>0</v>
      </c>
      <c r="AT156" s="16">
        <f t="shared" si="59"/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0</v>
      </c>
      <c r="BA156" s="16">
        <v>0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6">
        <v>0</v>
      </c>
      <c r="BH156" s="16">
        <v>0</v>
      </c>
      <c r="BI156" s="16">
        <v>0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16">
        <v>0</v>
      </c>
      <c r="BP156" s="16">
        <v>0</v>
      </c>
      <c r="BQ156" s="16">
        <v>0</v>
      </c>
      <c r="BR156" s="16">
        <v>0</v>
      </c>
      <c r="BS156" s="16">
        <v>0</v>
      </c>
      <c r="BT156" s="16">
        <v>0</v>
      </c>
      <c r="BU156" s="16">
        <v>0</v>
      </c>
      <c r="BV156" s="16">
        <v>0</v>
      </c>
      <c r="BW156" s="16">
        <v>0</v>
      </c>
      <c r="BX156" s="16">
        <v>0</v>
      </c>
      <c r="BY156" s="16">
        <f t="shared" si="60"/>
        <v>0</v>
      </c>
      <c r="BZ156" s="16">
        <v>0</v>
      </c>
      <c r="CA156" s="1"/>
    </row>
    <row r="157" spans="1:79" ht="25.5">
      <c r="A157" s="35"/>
      <c r="B157" s="20" t="s">
        <v>314</v>
      </c>
      <c r="C157" s="15" t="s">
        <v>297</v>
      </c>
      <c r="D157" s="33">
        <v>0.13028366</v>
      </c>
      <c r="E157" s="16">
        <v>0</v>
      </c>
      <c r="F157" s="16">
        <f t="shared" si="48"/>
        <v>0.13028366</v>
      </c>
      <c r="G157" s="16">
        <f t="shared" si="49"/>
        <v>0</v>
      </c>
      <c r="H157" s="16">
        <f t="shared" si="50"/>
        <v>0</v>
      </c>
      <c r="I157" s="16">
        <f t="shared" si="51"/>
        <v>0</v>
      </c>
      <c r="J157" s="16">
        <f t="shared" si="52"/>
        <v>0</v>
      </c>
      <c r="K157" s="16">
        <f t="shared" si="53"/>
        <v>2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0.13028366</v>
      </c>
      <c r="U157" s="16">
        <v>0</v>
      </c>
      <c r="V157" s="16">
        <v>0</v>
      </c>
      <c r="W157" s="16">
        <v>0</v>
      </c>
      <c r="X157" s="16">
        <v>0</v>
      </c>
      <c r="Y157" s="16">
        <v>2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f t="shared" si="54"/>
        <v>0.15005386</v>
      </c>
      <c r="AP157" s="16">
        <f t="shared" si="55"/>
        <v>0</v>
      </c>
      <c r="AQ157" s="16">
        <f t="shared" si="56"/>
        <v>0</v>
      </c>
      <c r="AR157" s="16">
        <f t="shared" si="57"/>
        <v>0</v>
      </c>
      <c r="AS157" s="16">
        <f t="shared" si="58"/>
        <v>0</v>
      </c>
      <c r="AT157" s="16">
        <f t="shared" si="59"/>
        <v>2</v>
      </c>
      <c r="AU157" s="16">
        <v>0</v>
      </c>
      <c r="AV157" s="16">
        <v>0.15005386</v>
      </c>
      <c r="AW157" s="16">
        <v>0</v>
      </c>
      <c r="AX157" s="16">
        <v>0</v>
      </c>
      <c r="AY157" s="16">
        <v>0</v>
      </c>
      <c r="AZ157" s="16">
        <v>0</v>
      </c>
      <c r="BA157" s="16">
        <v>2</v>
      </c>
      <c r="BB157" s="16">
        <v>0</v>
      </c>
      <c r="BC157" s="16">
        <v>0</v>
      </c>
      <c r="BD157" s="16">
        <v>0</v>
      </c>
      <c r="BE157" s="16">
        <v>0</v>
      </c>
      <c r="BF157" s="16">
        <v>0</v>
      </c>
      <c r="BG157" s="16">
        <v>0</v>
      </c>
      <c r="BH157" s="16">
        <v>0</v>
      </c>
      <c r="BI157" s="16">
        <v>0</v>
      </c>
      <c r="BJ157" s="16">
        <v>0</v>
      </c>
      <c r="BK157" s="16">
        <v>0</v>
      </c>
      <c r="BL157" s="16">
        <v>0</v>
      </c>
      <c r="BM157" s="16">
        <v>0</v>
      </c>
      <c r="BN157" s="16">
        <v>0</v>
      </c>
      <c r="BO157" s="16">
        <v>0</v>
      </c>
      <c r="BP157" s="16">
        <v>0</v>
      </c>
      <c r="BQ157" s="16">
        <v>0</v>
      </c>
      <c r="BR157" s="16">
        <v>0</v>
      </c>
      <c r="BS157" s="16">
        <v>0</v>
      </c>
      <c r="BT157" s="16">
        <v>0</v>
      </c>
      <c r="BU157" s="16">
        <v>0</v>
      </c>
      <c r="BV157" s="16">
        <v>0</v>
      </c>
      <c r="BW157" s="16">
        <v>0</v>
      </c>
      <c r="BX157" s="16">
        <v>0</v>
      </c>
      <c r="BY157" s="16">
        <f t="shared" si="60"/>
        <v>0.019770200000000016</v>
      </c>
      <c r="BZ157" s="16">
        <v>0</v>
      </c>
      <c r="CA157" s="2" t="s">
        <v>535</v>
      </c>
    </row>
    <row r="158" spans="1:79" ht="13.5">
      <c r="A158" s="35"/>
      <c r="B158" s="19" t="s">
        <v>225</v>
      </c>
      <c r="C158" s="15"/>
      <c r="D158" s="33">
        <v>0</v>
      </c>
      <c r="E158" s="16">
        <v>0</v>
      </c>
      <c r="F158" s="16">
        <f t="shared" si="48"/>
        <v>0</v>
      </c>
      <c r="G158" s="16">
        <f t="shared" si="49"/>
        <v>0</v>
      </c>
      <c r="H158" s="16">
        <f t="shared" si="50"/>
        <v>0</v>
      </c>
      <c r="I158" s="16">
        <f t="shared" si="51"/>
        <v>0</v>
      </c>
      <c r="J158" s="16">
        <f t="shared" si="52"/>
        <v>0</v>
      </c>
      <c r="K158" s="16">
        <f t="shared" si="53"/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f t="shared" si="54"/>
        <v>0</v>
      </c>
      <c r="AP158" s="16">
        <f t="shared" si="55"/>
        <v>0</v>
      </c>
      <c r="AQ158" s="16">
        <f t="shared" si="56"/>
        <v>0</v>
      </c>
      <c r="AR158" s="16">
        <f t="shared" si="57"/>
        <v>0</v>
      </c>
      <c r="AS158" s="16">
        <f t="shared" si="58"/>
        <v>0</v>
      </c>
      <c r="AT158" s="16">
        <f t="shared" si="59"/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  <c r="BE158" s="16">
        <v>0</v>
      </c>
      <c r="BF158" s="16"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v>0</v>
      </c>
      <c r="BL158" s="16">
        <v>0</v>
      </c>
      <c r="BM158" s="16">
        <v>0</v>
      </c>
      <c r="BN158" s="16">
        <v>0</v>
      </c>
      <c r="BO158" s="16">
        <v>0</v>
      </c>
      <c r="BP158" s="16">
        <v>0</v>
      </c>
      <c r="BQ158" s="16">
        <v>0</v>
      </c>
      <c r="BR158" s="16">
        <v>0</v>
      </c>
      <c r="BS158" s="16">
        <v>0</v>
      </c>
      <c r="BT158" s="16">
        <v>0</v>
      </c>
      <c r="BU158" s="16">
        <v>0</v>
      </c>
      <c r="BV158" s="16">
        <v>0</v>
      </c>
      <c r="BW158" s="16">
        <v>0</v>
      </c>
      <c r="BX158" s="16">
        <v>0</v>
      </c>
      <c r="BY158" s="16">
        <f t="shared" si="60"/>
        <v>0</v>
      </c>
      <c r="BZ158" s="16">
        <v>0</v>
      </c>
      <c r="CA158" s="1"/>
    </row>
    <row r="159" spans="1:79" ht="25.5">
      <c r="A159" s="35"/>
      <c r="B159" s="20" t="s">
        <v>315</v>
      </c>
      <c r="C159" s="15" t="s">
        <v>297</v>
      </c>
      <c r="D159" s="33">
        <v>0.14098176</v>
      </c>
      <c r="E159" s="16">
        <v>0</v>
      </c>
      <c r="F159" s="16">
        <f t="shared" si="48"/>
        <v>0.14098176</v>
      </c>
      <c r="G159" s="16">
        <f t="shared" si="49"/>
        <v>0</v>
      </c>
      <c r="H159" s="16">
        <f t="shared" si="50"/>
        <v>0</v>
      </c>
      <c r="I159" s="16">
        <f t="shared" si="51"/>
        <v>0</v>
      </c>
      <c r="J159" s="16">
        <f t="shared" si="52"/>
        <v>0</v>
      </c>
      <c r="K159" s="16">
        <f t="shared" si="53"/>
        <v>1</v>
      </c>
      <c r="L159" s="16">
        <v>0</v>
      </c>
      <c r="M159" s="16">
        <v>0.14098176</v>
      </c>
      <c r="N159" s="16">
        <v>0</v>
      </c>
      <c r="O159" s="16">
        <v>0</v>
      </c>
      <c r="P159" s="16">
        <v>0</v>
      </c>
      <c r="Q159" s="16">
        <v>0</v>
      </c>
      <c r="R159" s="16">
        <v>1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f t="shared" si="54"/>
        <v>0.04707595</v>
      </c>
      <c r="AP159" s="16">
        <f t="shared" si="55"/>
        <v>0</v>
      </c>
      <c r="AQ159" s="16">
        <f t="shared" si="56"/>
        <v>0</v>
      </c>
      <c r="AR159" s="16">
        <f t="shared" si="57"/>
        <v>0</v>
      </c>
      <c r="AS159" s="16">
        <f t="shared" si="58"/>
        <v>0</v>
      </c>
      <c r="AT159" s="16">
        <f t="shared" si="59"/>
        <v>1</v>
      </c>
      <c r="AU159" s="16">
        <v>0</v>
      </c>
      <c r="AV159" s="16">
        <v>0.04707595</v>
      </c>
      <c r="AW159" s="16">
        <v>0</v>
      </c>
      <c r="AX159" s="16">
        <v>0</v>
      </c>
      <c r="AY159" s="16">
        <v>0</v>
      </c>
      <c r="AZ159" s="16">
        <v>0</v>
      </c>
      <c r="BA159" s="16">
        <v>1</v>
      </c>
      <c r="BB159" s="16">
        <v>0</v>
      </c>
      <c r="BC159" s="16">
        <v>0</v>
      </c>
      <c r="BD159" s="16">
        <v>0</v>
      </c>
      <c r="BE159" s="16">
        <v>0</v>
      </c>
      <c r="BF159" s="16"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v>0</v>
      </c>
      <c r="BL159" s="16">
        <v>0</v>
      </c>
      <c r="BM159" s="16">
        <v>0</v>
      </c>
      <c r="BN159" s="16">
        <v>0</v>
      </c>
      <c r="BO159" s="16">
        <v>0</v>
      </c>
      <c r="BP159" s="16">
        <v>0</v>
      </c>
      <c r="BQ159" s="16">
        <v>0</v>
      </c>
      <c r="BR159" s="16">
        <v>0</v>
      </c>
      <c r="BS159" s="16">
        <v>0</v>
      </c>
      <c r="BT159" s="16">
        <v>0</v>
      </c>
      <c r="BU159" s="16">
        <v>0</v>
      </c>
      <c r="BV159" s="16">
        <v>0</v>
      </c>
      <c r="BW159" s="16">
        <v>0</v>
      </c>
      <c r="BX159" s="16">
        <v>0</v>
      </c>
      <c r="BY159" s="16">
        <f t="shared" si="60"/>
        <v>-0.09390581</v>
      </c>
      <c r="BZ159" s="16">
        <f>BY159/F159*100</f>
        <v>-66.60848183481323</v>
      </c>
      <c r="CA159" s="2" t="s">
        <v>535</v>
      </c>
    </row>
    <row r="160" spans="1:79" ht="12.75">
      <c r="A160" s="35"/>
      <c r="B160" s="20" t="s">
        <v>316</v>
      </c>
      <c r="C160" s="15" t="s">
        <v>297</v>
      </c>
      <c r="D160" s="33">
        <v>0.06514183</v>
      </c>
      <c r="E160" s="16">
        <v>0</v>
      </c>
      <c r="F160" s="16">
        <f t="shared" si="48"/>
        <v>0.06514183</v>
      </c>
      <c r="G160" s="16">
        <f t="shared" si="49"/>
        <v>0</v>
      </c>
      <c r="H160" s="16">
        <f t="shared" si="50"/>
        <v>0</v>
      </c>
      <c r="I160" s="16">
        <f t="shared" si="51"/>
        <v>0</v>
      </c>
      <c r="J160" s="16">
        <f t="shared" si="52"/>
        <v>0</v>
      </c>
      <c r="K160" s="16">
        <f t="shared" si="53"/>
        <v>1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0.06514183</v>
      </c>
      <c r="U160" s="16">
        <v>0</v>
      </c>
      <c r="V160" s="16">
        <v>0</v>
      </c>
      <c r="W160" s="16">
        <v>0</v>
      </c>
      <c r="X160" s="16">
        <v>0</v>
      </c>
      <c r="Y160" s="16">
        <v>1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f t="shared" si="54"/>
        <v>0.06575844</v>
      </c>
      <c r="AP160" s="16">
        <f t="shared" si="55"/>
        <v>0</v>
      </c>
      <c r="AQ160" s="16">
        <f t="shared" si="56"/>
        <v>0</v>
      </c>
      <c r="AR160" s="16">
        <f t="shared" si="57"/>
        <v>0</v>
      </c>
      <c r="AS160" s="16">
        <f t="shared" si="58"/>
        <v>0</v>
      </c>
      <c r="AT160" s="16">
        <f t="shared" si="59"/>
        <v>1</v>
      </c>
      <c r="AU160" s="16">
        <v>0</v>
      </c>
      <c r="AV160" s="16">
        <v>0.06575844</v>
      </c>
      <c r="AW160" s="16">
        <v>0</v>
      </c>
      <c r="AX160" s="16">
        <v>0</v>
      </c>
      <c r="AY160" s="16">
        <v>0</v>
      </c>
      <c r="AZ160" s="16">
        <v>0</v>
      </c>
      <c r="BA160" s="16">
        <v>1</v>
      </c>
      <c r="BB160" s="16">
        <v>0</v>
      </c>
      <c r="BC160" s="16">
        <v>0</v>
      </c>
      <c r="BD160" s="16">
        <v>0</v>
      </c>
      <c r="BE160" s="16">
        <v>0</v>
      </c>
      <c r="BF160" s="16">
        <v>0</v>
      </c>
      <c r="BG160" s="16">
        <v>0</v>
      </c>
      <c r="BH160" s="16">
        <v>0</v>
      </c>
      <c r="BI160" s="16">
        <v>0</v>
      </c>
      <c r="BJ160" s="16">
        <v>0</v>
      </c>
      <c r="BK160" s="16">
        <v>0</v>
      </c>
      <c r="BL160" s="16">
        <v>0</v>
      </c>
      <c r="BM160" s="16">
        <v>0</v>
      </c>
      <c r="BN160" s="16">
        <v>0</v>
      </c>
      <c r="BO160" s="16">
        <v>0</v>
      </c>
      <c r="BP160" s="16">
        <v>0</v>
      </c>
      <c r="BQ160" s="16">
        <v>0</v>
      </c>
      <c r="BR160" s="16">
        <v>0</v>
      </c>
      <c r="BS160" s="16">
        <v>0</v>
      </c>
      <c r="BT160" s="16">
        <v>0</v>
      </c>
      <c r="BU160" s="16">
        <v>0</v>
      </c>
      <c r="BV160" s="16">
        <v>0</v>
      </c>
      <c r="BW160" s="16">
        <v>0</v>
      </c>
      <c r="BX160" s="16">
        <v>0</v>
      </c>
      <c r="BY160" s="16">
        <f t="shared" si="60"/>
        <v>0.0006166100000000035</v>
      </c>
      <c r="BZ160" s="16">
        <v>0</v>
      </c>
      <c r="CA160" s="1"/>
    </row>
    <row r="161" spans="1:79" ht="38.25">
      <c r="A161" s="34" t="s">
        <v>162</v>
      </c>
      <c r="B161" s="23" t="s">
        <v>170</v>
      </c>
      <c r="C161" s="24" t="s">
        <v>317</v>
      </c>
      <c r="D161" s="33">
        <v>0.9524691999999999</v>
      </c>
      <c r="E161" s="16">
        <v>0</v>
      </c>
      <c r="F161" s="16">
        <f t="shared" si="48"/>
        <v>0.9524691999999999</v>
      </c>
      <c r="G161" s="16">
        <f t="shared" si="49"/>
        <v>0</v>
      </c>
      <c r="H161" s="16">
        <f t="shared" si="50"/>
        <v>0</v>
      </c>
      <c r="I161" s="16">
        <f t="shared" si="51"/>
        <v>0</v>
      </c>
      <c r="J161" s="16">
        <f t="shared" si="52"/>
        <v>0</v>
      </c>
      <c r="K161" s="16">
        <f t="shared" si="53"/>
        <v>17</v>
      </c>
      <c r="L161" s="16">
        <v>0</v>
      </c>
      <c r="M161" s="16">
        <v>0.9524691999999999</v>
      </c>
      <c r="N161" s="16">
        <v>0</v>
      </c>
      <c r="O161" s="16">
        <v>0</v>
      </c>
      <c r="P161" s="16">
        <v>0</v>
      </c>
      <c r="Q161" s="16">
        <v>0</v>
      </c>
      <c r="R161" s="16">
        <v>17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f t="shared" si="54"/>
        <v>0.95631413</v>
      </c>
      <c r="AP161" s="16">
        <f t="shared" si="55"/>
        <v>0</v>
      </c>
      <c r="AQ161" s="16">
        <f t="shared" si="56"/>
        <v>0</v>
      </c>
      <c r="AR161" s="16">
        <f t="shared" si="57"/>
        <v>0</v>
      </c>
      <c r="AS161" s="16">
        <f t="shared" si="58"/>
        <v>0</v>
      </c>
      <c r="AT161" s="16">
        <f t="shared" si="59"/>
        <v>17</v>
      </c>
      <c r="AU161" s="16">
        <v>0</v>
      </c>
      <c r="AV161" s="16">
        <v>0.95631413</v>
      </c>
      <c r="AW161" s="16">
        <v>0</v>
      </c>
      <c r="AX161" s="16">
        <v>0</v>
      </c>
      <c r="AY161" s="16">
        <v>0</v>
      </c>
      <c r="AZ161" s="16">
        <v>0</v>
      </c>
      <c r="BA161" s="16">
        <v>17</v>
      </c>
      <c r="BB161" s="16">
        <v>0</v>
      </c>
      <c r="BC161" s="16">
        <v>0</v>
      </c>
      <c r="BD161" s="16">
        <v>0</v>
      </c>
      <c r="BE161" s="16">
        <v>0</v>
      </c>
      <c r="BF161" s="16">
        <v>0</v>
      </c>
      <c r="BG161" s="16">
        <v>0</v>
      </c>
      <c r="BH161" s="16">
        <v>0</v>
      </c>
      <c r="BI161" s="16">
        <v>0</v>
      </c>
      <c r="BJ161" s="16">
        <v>0</v>
      </c>
      <c r="BK161" s="16">
        <v>0</v>
      </c>
      <c r="BL161" s="16">
        <v>0</v>
      </c>
      <c r="BM161" s="16">
        <v>0</v>
      </c>
      <c r="BN161" s="16">
        <v>0</v>
      </c>
      <c r="BO161" s="16">
        <v>0</v>
      </c>
      <c r="BP161" s="16">
        <v>0</v>
      </c>
      <c r="BQ161" s="16">
        <v>0</v>
      </c>
      <c r="BR161" s="16">
        <v>0</v>
      </c>
      <c r="BS161" s="16">
        <v>0</v>
      </c>
      <c r="BT161" s="16">
        <v>0</v>
      </c>
      <c r="BU161" s="16">
        <v>0</v>
      </c>
      <c r="BV161" s="16">
        <v>0</v>
      </c>
      <c r="BW161" s="16">
        <v>0</v>
      </c>
      <c r="BX161" s="16">
        <v>0</v>
      </c>
      <c r="BY161" s="16">
        <f t="shared" si="60"/>
        <v>0.0038449300000000797</v>
      </c>
      <c r="BZ161" s="16">
        <f>BY161/F161*100</f>
        <v>0.4036802449885078</v>
      </c>
      <c r="CA161" s="1"/>
    </row>
    <row r="162" spans="1:79" ht="13.5">
      <c r="A162" s="35"/>
      <c r="B162" s="19" t="s">
        <v>177</v>
      </c>
      <c r="C162" s="24"/>
      <c r="D162" s="33">
        <v>0</v>
      </c>
      <c r="E162" s="16">
        <v>0</v>
      </c>
      <c r="F162" s="16">
        <f t="shared" si="48"/>
        <v>0</v>
      </c>
      <c r="G162" s="16">
        <f t="shared" si="49"/>
        <v>0</v>
      </c>
      <c r="H162" s="16">
        <f t="shared" si="50"/>
        <v>0</v>
      </c>
      <c r="I162" s="16">
        <f t="shared" si="51"/>
        <v>0</v>
      </c>
      <c r="J162" s="16">
        <f t="shared" si="52"/>
        <v>0</v>
      </c>
      <c r="K162" s="16">
        <f t="shared" si="53"/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f t="shared" si="54"/>
        <v>0</v>
      </c>
      <c r="AP162" s="16">
        <f t="shared" si="55"/>
        <v>0</v>
      </c>
      <c r="AQ162" s="16">
        <f t="shared" si="56"/>
        <v>0</v>
      </c>
      <c r="AR162" s="16">
        <f t="shared" si="57"/>
        <v>0</v>
      </c>
      <c r="AS162" s="16">
        <f t="shared" si="58"/>
        <v>0</v>
      </c>
      <c r="AT162" s="16">
        <f t="shared" si="59"/>
        <v>0</v>
      </c>
      <c r="AU162" s="16">
        <v>0</v>
      </c>
      <c r="AV162" s="16">
        <v>0</v>
      </c>
      <c r="AW162" s="16">
        <v>0</v>
      </c>
      <c r="AX162" s="16">
        <v>0</v>
      </c>
      <c r="AY162" s="16">
        <v>0</v>
      </c>
      <c r="AZ162" s="16">
        <v>0</v>
      </c>
      <c r="BA162" s="16">
        <v>0</v>
      </c>
      <c r="BB162" s="16">
        <v>0</v>
      </c>
      <c r="BC162" s="16">
        <v>0</v>
      </c>
      <c r="BD162" s="16">
        <v>0</v>
      </c>
      <c r="BE162" s="16">
        <v>0</v>
      </c>
      <c r="BF162" s="16">
        <v>0</v>
      </c>
      <c r="BG162" s="16">
        <v>0</v>
      </c>
      <c r="BH162" s="16">
        <v>0</v>
      </c>
      <c r="BI162" s="16">
        <v>0</v>
      </c>
      <c r="BJ162" s="16">
        <v>0</v>
      </c>
      <c r="BK162" s="16">
        <v>0</v>
      </c>
      <c r="BL162" s="16">
        <v>0</v>
      </c>
      <c r="BM162" s="16">
        <v>0</v>
      </c>
      <c r="BN162" s="16">
        <v>0</v>
      </c>
      <c r="BO162" s="16">
        <v>0</v>
      </c>
      <c r="BP162" s="16">
        <v>0</v>
      </c>
      <c r="BQ162" s="16">
        <v>0</v>
      </c>
      <c r="BR162" s="16">
        <v>0</v>
      </c>
      <c r="BS162" s="16">
        <v>0</v>
      </c>
      <c r="BT162" s="16">
        <v>0</v>
      </c>
      <c r="BU162" s="16">
        <v>0</v>
      </c>
      <c r="BV162" s="16">
        <v>0</v>
      </c>
      <c r="BW162" s="16">
        <v>0</v>
      </c>
      <c r="BX162" s="16">
        <v>0</v>
      </c>
      <c r="BY162" s="16">
        <f t="shared" si="60"/>
        <v>0</v>
      </c>
      <c r="BZ162" s="16">
        <v>0</v>
      </c>
      <c r="CA162" s="1"/>
    </row>
    <row r="163" spans="1:79" ht="25.5">
      <c r="A163" s="35"/>
      <c r="B163" s="20" t="s">
        <v>318</v>
      </c>
      <c r="C163" s="24" t="s">
        <v>319</v>
      </c>
      <c r="D163" s="33">
        <v>0.4482208</v>
      </c>
      <c r="E163" s="16">
        <v>0</v>
      </c>
      <c r="F163" s="16">
        <f t="shared" si="48"/>
        <v>0.4482208</v>
      </c>
      <c r="G163" s="16">
        <f t="shared" si="49"/>
        <v>0</v>
      </c>
      <c r="H163" s="16">
        <f t="shared" si="50"/>
        <v>0</v>
      </c>
      <c r="I163" s="16">
        <f t="shared" si="51"/>
        <v>0</v>
      </c>
      <c r="J163" s="16">
        <f t="shared" si="52"/>
        <v>0</v>
      </c>
      <c r="K163" s="16">
        <f t="shared" si="53"/>
        <v>8</v>
      </c>
      <c r="L163" s="16">
        <v>0</v>
      </c>
      <c r="M163" s="16">
        <v>0.4482208</v>
      </c>
      <c r="N163" s="16">
        <v>0</v>
      </c>
      <c r="O163" s="16">
        <v>0</v>
      </c>
      <c r="P163" s="16">
        <v>0</v>
      </c>
      <c r="Q163" s="16">
        <v>0</v>
      </c>
      <c r="R163" s="16">
        <v>8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f t="shared" si="54"/>
        <v>0.45005186</v>
      </c>
      <c r="AP163" s="16">
        <f t="shared" si="55"/>
        <v>0</v>
      </c>
      <c r="AQ163" s="16">
        <f t="shared" si="56"/>
        <v>0</v>
      </c>
      <c r="AR163" s="16">
        <f t="shared" si="57"/>
        <v>0</v>
      </c>
      <c r="AS163" s="16">
        <f t="shared" si="58"/>
        <v>0</v>
      </c>
      <c r="AT163" s="16">
        <f t="shared" si="59"/>
        <v>8</v>
      </c>
      <c r="AU163" s="16">
        <v>0</v>
      </c>
      <c r="AV163" s="16">
        <v>0.45005186</v>
      </c>
      <c r="AW163" s="16">
        <v>0</v>
      </c>
      <c r="AX163" s="16">
        <v>0</v>
      </c>
      <c r="AY163" s="16">
        <v>0</v>
      </c>
      <c r="AZ163" s="16">
        <v>0</v>
      </c>
      <c r="BA163" s="16">
        <v>8</v>
      </c>
      <c r="BB163" s="16">
        <v>0</v>
      </c>
      <c r="BC163" s="16">
        <v>0</v>
      </c>
      <c r="BD163" s="16">
        <v>0</v>
      </c>
      <c r="BE163" s="16">
        <v>0</v>
      </c>
      <c r="BF163" s="16">
        <v>0</v>
      </c>
      <c r="BG163" s="16">
        <v>0</v>
      </c>
      <c r="BH163" s="16">
        <v>0</v>
      </c>
      <c r="BI163" s="16">
        <v>0</v>
      </c>
      <c r="BJ163" s="16">
        <v>0</v>
      </c>
      <c r="BK163" s="16">
        <v>0</v>
      </c>
      <c r="BL163" s="16">
        <v>0</v>
      </c>
      <c r="BM163" s="16">
        <v>0</v>
      </c>
      <c r="BN163" s="16">
        <v>0</v>
      </c>
      <c r="BO163" s="16">
        <v>0</v>
      </c>
      <c r="BP163" s="16">
        <v>0</v>
      </c>
      <c r="BQ163" s="16">
        <v>0</v>
      </c>
      <c r="BR163" s="16">
        <v>0</v>
      </c>
      <c r="BS163" s="16">
        <v>0</v>
      </c>
      <c r="BT163" s="16">
        <v>0</v>
      </c>
      <c r="BU163" s="16">
        <v>0</v>
      </c>
      <c r="BV163" s="16">
        <v>0</v>
      </c>
      <c r="BW163" s="16">
        <v>0</v>
      </c>
      <c r="BX163" s="16">
        <v>0</v>
      </c>
      <c r="BY163" s="16">
        <f t="shared" si="60"/>
        <v>0.001831060000000051</v>
      </c>
      <c r="BZ163" s="16">
        <f>BY163/F163*100</f>
        <v>0.40851740927686775</v>
      </c>
      <c r="CA163" s="1"/>
    </row>
    <row r="164" spans="1:79" ht="25.5">
      <c r="A164" s="35"/>
      <c r="B164" s="20" t="s">
        <v>320</v>
      </c>
      <c r="C164" s="24" t="s">
        <v>319</v>
      </c>
      <c r="D164" s="33">
        <v>0.2241104</v>
      </c>
      <c r="E164" s="16">
        <v>0</v>
      </c>
      <c r="F164" s="16">
        <f t="shared" si="48"/>
        <v>0.2241104</v>
      </c>
      <c r="G164" s="16">
        <f t="shared" si="49"/>
        <v>0</v>
      </c>
      <c r="H164" s="16">
        <f t="shared" si="50"/>
        <v>0</v>
      </c>
      <c r="I164" s="16">
        <f t="shared" si="51"/>
        <v>0</v>
      </c>
      <c r="J164" s="16">
        <f t="shared" si="52"/>
        <v>0</v>
      </c>
      <c r="K164" s="16">
        <f t="shared" si="53"/>
        <v>4</v>
      </c>
      <c r="L164" s="16">
        <v>0</v>
      </c>
      <c r="M164" s="16">
        <v>0.2241104</v>
      </c>
      <c r="N164" s="16">
        <v>0</v>
      </c>
      <c r="O164" s="16">
        <v>0</v>
      </c>
      <c r="P164" s="16">
        <v>0</v>
      </c>
      <c r="Q164" s="16">
        <v>0</v>
      </c>
      <c r="R164" s="16">
        <v>4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f t="shared" si="54"/>
        <v>0.22584847000000002</v>
      </c>
      <c r="AP164" s="16">
        <f t="shared" si="55"/>
        <v>0</v>
      </c>
      <c r="AQ164" s="16">
        <f t="shared" si="56"/>
        <v>0</v>
      </c>
      <c r="AR164" s="16">
        <f t="shared" si="57"/>
        <v>0</v>
      </c>
      <c r="AS164" s="16">
        <f t="shared" si="58"/>
        <v>0</v>
      </c>
      <c r="AT164" s="16">
        <f t="shared" si="59"/>
        <v>4</v>
      </c>
      <c r="AU164" s="16">
        <v>0</v>
      </c>
      <c r="AV164" s="16">
        <v>0.22584847000000002</v>
      </c>
      <c r="AW164" s="16">
        <v>0</v>
      </c>
      <c r="AX164" s="16">
        <v>0</v>
      </c>
      <c r="AY164" s="16">
        <v>0</v>
      </c>
      <c r="AZ164" s="16">
        <v>0</v>
      </c>
      <c r="BA164" s="16">
        <v>4</v>
      </c>
      <c r="BB164" s="16">
        <v>0</v>
      </c>
      <c r="BC164" s="16">
        <v>0</v>
      </c>
      <c r="BD164" s="16">
        <v>0</v>
      </c>
      <c r="BE164" s="16">
        <v>0</v>
      </c>
      <c r="BF164" s="16">
        <v>0</v>
      </c>
      <c r="BG164" s="16">
        <v>0</v>
      </c>
      <c r="BH164" s="16">
        <v>0</v>
      </c>
      <c r="BI164" s="16">
        <v>0</v>
      </c>
      <c r="BJ164" s="16">
        <v>0</v>
      </c>
      <c r="BK164" s="16">
        <v>0</v>
      </c>
      <c r="BL164" s="16">
        <v>0</v>
      </c>
      <c r="BM164" s="16">
        <v>0</v>
      </c>
      <c r="BN164" s="16">
        <v>0</v>
      </c>
      <c r="BO164" s="16">
        <v>0</v>
      </c>
      <c r="BP164" s="16">
        <v>0</v>
      </c>
      <c r="BQ164" s="16">
        <v>0</v>
      </c>
      <c r="BR164" s="16">
        <v>0</v>
      </c>
      <c r="BS164" s="16">
        <v>0</v>
      </c>
      <c r="BT164" s="16">
        <v>0</v>
      </c>
      <c r="BU164" s="16">
        <v>0</v>
      </c>
      <c r="BV164" s="16">
        <v>0</v>
      </c>
      <c r="BW164" s="16">
        <v>0</v>
      </c>
      <c r="BX164" s="16">
        <v>0</v>
      </c>
      <c r="BY164" s="16">
        <f t="shared" si="60"/>
        <v>0.001738070000000036</v>
      </c>
      <c r="BZ164" s="16">
        <f>BY164/F164*100</f>
        <v>0.7755418757898054</v>
      </c>
      <c r="CA164" s="1"/>
    </row>
    <row r="165" spans="1:79" ht="25.5">
      <c r="A165" s="35"/>
      <c r="B165" s="20" t="s">
        <v>321</v>
      </c>
      <c r="C165" s="24" t="s">
        <v>319</v>
      </c>
      <c r="D165" s="33">
        <v>0.1680828</v>
      </c>
      <c r="E165" s="16">
        <v>0</v>
      </c>
      <c r="F165" s="16">
        <f t="shared" si="48"/>
        <v>0.1680828</v>
      </c>
      <c r="G165" s="16">
        <f t="shared" si="49"/>
        <v>0</v>
      </c>
      <c r="H165" s="16">
        <f t="shared" si="50"/>
        <v>0</v>
      </c>
      <c r="I165" s="16">
        <f t="shared" si="51"/>
        <v>0</v>
      </c>
      <c r="J165" s="16">
        <f t="shared" si="52"/>
        <v>0</v>
      </c>
      <c r="K165" s="16">
        <f t="shared" si="53"/>
        <v>3</v>
      </c>
      <c r="L165" s="16">
        <v>0</v>
      </c>
      <c r="M165" s="16">
        <v>0.1680828</v>
      </c>
      <c r="N165" s="16">
        <v>0</v>
      </c>
      <c r="O165" s="16">
        <v>0</v>
      </c>
      <c r="P165" s="16">
        <v>0</v>
      </c>
      <c r="Q165" s="16">
        <v>0</v>
      </c>
      <c r="R165" s="16">
        <v>3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f t="shared" si="54"/>
        <v>0.16830679999999998</v>
      </c>
      <c r="AP165" s="16">
        <f t="shared" si="55"/>
        <v>0</v>
      </c>
      <c r="AQ165" s="16">
        <f t="shared" si="56"/>
        <v>0</v>
      </c>
      <c r="AR165" s="16">
        <f t="shared" si="57"/>
        <v>0</v>
      </c>
      <c r="AS165" s="16">
        <f t="shared" si="58"/>
        <v>0</v>
      </c>
      <c r="AT165" s="16">
        <f t="shared" si="59"/>
        <v>3</v>
      </c>
      <c r="AU165" s="16">
        <v>0</v>
      </c>
      <c r="AV165" s="16">
        <v>0.16830679999999998</v>
      </c>
      <c r="AW165" s="16">
        <v>0</v>
      </c>
      <c r="AX165" s="16">
        <v>0</v>
      </c>
      <c r="AY165" s="16">
        <v>0</v>
      </c>
      <c r="AZ165" s="16">
        <v>0</v>
      </c>
      <c r="BA165" s="16">
        <v>3</v>
      </c>
      <c r="BB165" s="16">
        <v>0</v>
      </c>
      <c r="BC165" s="16">
        <v>0</v>
      </c>
      <c r="BD165" s="16">
        <v>0</v>
      </c>
      <c r="BE165" s="16">
        <v>0</v>
      </c>
      <c r="BF165" s="16">
        <v>0</v>
      </c>
      <c r="BG165" s="16">
        <v>0</v>
      </c>
      <c r="BH165" s="16">
        <v>0</v>
      </c>
      <c r="BI165" s="16">
        <v>0</v>
      </c>
      <c r="BJ165" s="16">
        <v>0</v>
      </c>
      <c r="BK165" s="16">
        <v>0</v>
      </c>
      <c r="BL165" s="16">
        <v>0</v>
      </c>
      <c r="BM165" s="16">
        <v>0</v>
      </c>
      <c r="BN165" s="16">
        <v>0</v>
      </c>
      <c r="BO165" s="16">
        <v>0</v>
      </c>
      <c r="BP165" s="16">
        <v>0</v>
      </c>
      <c r="BQ165" s="16">
        <v>0</v>
      </c>
      <c r="BR165" s="16">
        <v>0</v>
      </c>
      <c r="BS165" s="16">
        <v>0</v>
      </c>
      <c r="BT165" s="16">
        <v>0</v>
      </c>
      <c r="BU165" s="16">
        <v>0</v>
      </c>
      <c r="BV165" s="16">
        <v>0</v>
      </c>
      <c r="BW165" s="16">
        <v>0</v>
      </c>
      <c r="BX165" s="16">
        <v>0</v>
      </c>
      <c r="BY165" s="16">
        <f t="shared" si="60"/>
        <v>0.00022399999999997422</v>
      </c>
      <c r="BZ165" s="16">
        <f>BY165/F165*100</f>
        <v>0.13326765141940414</v>
      </c>
      <c r="CA165" s="1"/>
    </row>
    <row r="166" spans="1:79" ht="12.75">
      <c r="A166" s="35"/>
      <c r="B166" s="20" t="s">
        <v>322</v>
      </c>
      <c r="C166" s="24" t="s">
        <v>319</v>
      </c>
      <c r="D166" s="33">
        <v>0.1120552</v>
      </c>
      <c r="E166" s="16">
        <v>0</v>
      </c>
      <c r="F166" s="16">
        <f t="shared" si="48"/>
        <v>0.1120552</v>
      </c>
      <c r="G166" s="16">
        <f t="shared" si="49"/>
        <v>0</v>
      </c>
      <c r="H166" s="16">
        <f t="shared" si="50"/>
        <v>0</v>
      </c>
      <c r="I166" s="16">
        <f t="shared" si="51"/>
        <v>0</v>
      </c>
      <c r="J166" s="16">
        <f t="shared" si="52"/>
        <v>0</v>
      </c>
      <c r="K166" s="16">
        <f t="shared" si="53"/>
        <v>2</v>
      </c>
      <c r="L166" s="16">
        <v>0</v>
      </c>
      <c r="M166" s="16">
        <v>0.1120552</v>
      </c>
      <c r="N166" s="16">
        <v>0</v>
      </c>
      <c r="O166" s="16">
        <v>0</v>
      </c>
      <c r="P166" s="16">
        <v>0</v>
      </c>
      <c r="Q166" s="16">
        <v>0</v>
      </c>
      <c r="R166" s="16">
        <v>2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f t="shared" si="54"/>
        <v>0.11210699999999998</v>
      </c>
      <c r="AP166" s="16">
        <f t="shared" si="55"/>
        <v>0</v>
      </c>
      <c r="AQ166" s="16">
        <f t="shared" si="56"/>
        <v>0</v>
      </c>
      <c r="AR166" s="16">
        <f t="shared" si="57"/>
        <v>0</v>
      </c>
      <c r="AS166" s="16">
        <f t="shared" si="58"/>
        <v>0</v>
      </c>
      <c r="AT166" s="16">
        <f t="shared" si="59"/>
        <v>2</v>
      </c>
      <c r="AU166" s="16">
        <v>0</v>
      </c>
      <c r="AV166" s="16">
        <v>0.11210699999999998</v>
      </c>
      <c r="AW166" s="16">
        <v>0</v>
      </c>
      <c r="AX166" s="16">
        <v>0</v>
      </c>
      <c r="AY166" s="16">
        <v>0</v>
      </c>
      <c r="AZ166" s="16">
        <v>0</v>
      </c>
      <c r="BA166" s="16">
        <v>2</v>
      </c>
      <c r="BB166" s="16">
        <v>0</v>
      </c>
      <c r="BC166" s="16">
        <v>0</v>
      </c>
      <c r="BD166" s="16">
        <v>0</v>
      </c>
      <c r="BE166" s="16">
        <v>0</v>
      </c>
      <c r="BF166" s="16">
        <v>0</v>
      </c>
      <c r="BG166" s="16">
        <v>0</v>
      </c>
      <c r="BH166" s="16">
        <v>0</v>
      </c>
      <c r="BI166" s="16">
        <v>0</v>
      </c>
      <c r="BJ166" s="16">
        <v>0</v>
      </c>
      <c r="BK166" s="16">
        <v>0</v>
      </c>
      <c r="BL166" s="16">
        <v>0</v>
      </c>
      <c r="BM166" s="16">
        <v>0</v>
      </c>
      <c r="BN166" s="16">
        <v>0</v>
      </c>
      <c r="BO166" s="16">
        <v>0</v>
      </c>
      <c r="BP166" s="16">
        <v>0</v>
      </c>
      <c r="BQ166" s="16">
        <v>0</v>
      </c>
      <c r="BR166" s="16">
        <v>0</v>
      </c>
      <c r="BS166" s="16">
        <v>0</v>
      </c>
      <c r="BT166" s="16">
        <v>0</v>
      </c>
      <c r="BU166" s="16">
        <v>0</v>
      </c>
      <c r="BV166" s="16">
        <v>0</v>
      </c>
      <c r="BW166" s="16">
        <v>0</v>
      </c>
      <c r="BX166" s="16">
        <v>0</v>
      </c>
      <c r="BY166" s="16">
        <f t="shared" si="60"/>
        <v>5.179999999999074E-05</v>
      </c>
      <c r="BZ166" s="16">
        <f>BY166/F166*100</f>
        <v>0.04622721658610287</v>
      </c>
      <c r="CA166" s="1"/>
    </row>
    <row r="167" spans="1:79" ht="25.5">
      <c r="A167" s="34" t="s">
        <v>162</v>
      </c>
      <c r="B167" s="23" t="s">
        <v>171</v>
      </c>
      <c r="C167" s="24" t="s">
        <v>323</v>
      </c>
      <c r="D167" s="33">
        <v>2.2394540000000003</v>
      </c>
      <c r="E167" s="16">
        <v>0</v>
      </c>
      <c r="F167" s="16">
        <f t="shared" si="48"/>
        <v>1.695756</v>
      </c>
      <c r="G167" s="16">
        <f t="shared" si="49"/>
        <v>0</v>
      </c>
      <c r="H167" s="16">
        <f t="shared" si="50"/>
        <v>0</v>
      </c>
      <c r="I167" s="16">
        <f t="shared" si="51"/>
        <v>0</v>
      </c>
      <c r="J167" s="16">
        <f t="shared" si="52"/>
        <v>0</v>
      </c>
      <c r="K167" s="16">
        <f t="shared" si="53"/>
        <v>12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1.695756</v>
      </c>
      <c r="U167" s="16">
        <v>0</v>
      </c>
      <c r="V167" s="16">
        <v>0</v>
      </c>
      <c r="W167" s="16">
        <v>0</v>
      </c>
      <c r="X167" s="16">
        <v>0</v>
      </c>
      <c r="Y167" s="16">
        <v>12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f t="shared" si="54"/>
        <v>2.19700557</v>
      </c>
      <c r="AP167" s="16">
        <f t="shared" si="55"/>
        <v>0</v>
      </c>
      <c r="AQ167" s="16">
        <f t="shared" si="56"/>
        <v>0</v>
      </c>
      <c r="AR167" s="16">
        <f t="shared" si="57"/>
        <v>0</v>
      </c>
      <c r="AS167" s="16">
        <f t="shared" si="58"/>
        <v>0</v>
      </c>
      <c r="AT167" s="16">
        <f t="shared" si="59"/>
        <v>16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  <c r="AZ167" s="16">
        <v>0</v>
      </c>
      <c r="BA167" s="16">
        <v>0</v>
      </c>
      <c r="BB167" s="16">
        <v>0</v>
      </c>
      <c r="BC167" s="16">
        <v>2.19700557</v>
      </c>
      <c r="BD167" s="16">
        <v>0</v>
      </c>
      <c r="BE167" s="16">
        <v>0</v>
      </c>
      <c r="BF167" s="16">
        <v>0</v>
      </c>
      <c r="BG167" s="16">
        <v>0</v>
      </c>
      <c r="BH167" s="16">
        <v>16</v>
      </c>
      <c r="BI167" s="16">
        <v>0</v>
      </c>
      <c r="BJ167" s="16">
        <v>0</v>
      </c>
      <c r="BK167" s="16">
        <v>0</v>
      </c>
      <c r="BL167" s="16">
        <v>0</v>
      </c>
      <c r="BM167" s="16">
        <v>0</v>
      </c>
      <c r="BN167" s="16">
        <v>0</v>
      </c>
      <c r="BO167" s="16">
        <v>0</v>
      </c>
      <c r="BP167" s="16">
        <v>0</v>
      </c>
      <c r="BQ167" s="16">
        <v>0</v>
      </c>
      <c r="BR167" s="16">
        <v>0</v>
      </c>
      <c r="BS167" s="16">
        <v>0</v>
      </c>
      <c r="BT167" s="16">
        <v>0</v>
      </c>
      <c r="BU167" s="16">
        <v>0</v>
      </c>
      <c r="BV167" s="16">
        <v>0</v>
      </c>
      <c r="BW167" s="16">
        <v>0</v>
      </c>
      <c r="BX167" s="16">
        <v>0</v>
      </c>
      <c r="BY167" s="16">
        <f t="shared" si="60"/>
        <v>0.5012495699999999</v>
      </c>
      <c r="BZ167" s="16">
        <v>0</v>
      </c>
      <c r="CA167" s="1"/>
    </row>
    <row r="168" spans="1:79" ht="13.5">
      <c r="A168" s="35"/>
      <c r="B168" s="19" t="s">
        <v>177</v>
      </c>
      <c r="C168" s="24"/>
      <c r="D168" s="33">
        <v>0</v>
      </c>
      <c r="E168" s="16">
        <v>0</v>
      </c>
      <c r="F168" s="16">
        <f t="shared" si="48"/>
        <v>0</v>
      </c>
      <c r="G168" s="16">
        <f t="shared" si="49"/>
        <v>0</v>
      </c>
      <c r="H168" s="16">
        <f t="shared" si="50"/>
        <v>0</v>
      </c>
      <c r="I168" s="16">
        <f t="shared" si="51"/>
        <v>0</v>
      </c>
      <c r="J168" s="16">
        <f t="shared" si="52"/>
        <v>0</v>
      </c>
      <c r="K168" s="16">
        <f t="shared" si="53"/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f t="shared" si="54"/>
        <v>0</v>
      </c>
      <c r="AP168" s="16">
        <f t="shared" si="55"/>
        <v>0</v>
      </c>
      <c r="AQ168" s="16">
        <f t="shared" si="56"/>
        <v>0</v>
      </c>
      <c r="AR168" s="16">
        <f t="shared" si="57"/>
        <v>0</v>
      </c>
      <c r="AS168" s="16">
        <f t="shared" si="58"/>
        <v>0</v>
      </c>
      <c r="AT168" s="16">
        <f t="shared" si="59"/>
        <v>0</v>
      </c>
      <c r="AU168" s="16">
        <v>0</v>
      </c>
      <c r="AV168" s="16">
        <v>0</v>
      </c>
      <c r="AW168" s="16">
        <v>0</v>
      </c>
      <c r="AX168" s="16">
        <v>0</v>
      </c>
      <c r="AY168" s="16">
        <v>0</v>
      </c>
      <c r="AZ168" s="16">
        <v>0</v>
      </c>
      <c r="BA168" s="16">
        <v>0</v>
      </c>
      <c r="BB168" s="16">
        <v>0</v>
      </c>
      <c r="BC168" s="16">
        <v>0</v>
      </c>
      <c r="BD168" s="16">
        <v>0</v>
      </c>
      <c r="BE168" s="16">
        <v>0</v>
      </c>
      <c r="BF168" s="16">
        <v>0</v>
      </c>
      <c r="BG168" s="16">
        <v>0</v>
      </c>
      <c r="BH168" s="16">
        <v>0</v>
      </c>
      <c r="BI168" s="16">
        <v>0</v>
      </c>
      <c r="BJ168" s="16">
        <v>0</v>
      </c>
      <c r="BK168" s="16">
        <v>0</v>
      </c>
      <c r="BL168" s="16">
        <v>0</v>
      </c>
      <c r="BM168" s="16">
        <v>0</v>
      </c>
      <c r="BN168" s="16">
        <v>0</v>
      </c>
      <c r="BO168" s="16">
        <v>0</v>
      </c>
      <c r="BP168" s="16">
        <v>0</v>
      </c>
      <c r="BQ168" s="16">
        <v>0</v>
      </c>
      <c r="BR168" s="16">
        <v>0</v>
      </c>
      <c r="BS168" s="16">
        <v>0</v>
      </c>
      <c r="BT168" s="16">
        <v>0</v>
      </c>
      <c r="BU168" s="16">
        <v>0</v>
      </c>
      <c r="BV168" s="16">
        <v>0</v>
      </c>
      <c r="BW168" s="16">
        <v>0</v>
      </c>
      <c r="BX168" s="16">
        <v>0</v>
      </c>
      <c r="BY168" s="16">
        <f t="shared" si="60"/>
        <v>0</v>
      </c>
      <c r="BZ168" s="16">
        <v>0</v>
      </c>
      <c r="CA168" s="1"/>
    </row>
    <row r="169" spans="1:79" ht="38.25">
      <c r="A169" s="35"/>
      <c r="B169" s="20" t="s">
        <v>324</v>
      </c>
      <c r="C169" s="24" t="s">
        <v>325</v>
      </c>
      <c r="D169" s="33">
        <v>0.706565</v>
      </c>
      <c r="E169" s="16">
        <v>0</v>
      </c>
      <c r="F169" s="16">
        <f t="shared" si="48"/>
        <v>0.706565</v>
      </c>
      <c r="G169" s="16">
        <f t="shared" si="49"/>
        <v>0</v>
      </c>
      <c r="H169" s="16">
        <f t="shared" si="50"/>
        <v>0</v>
      </c>
      <c r="I169" s="16">
        <f t="shared" si="51"/>
        <v>0</v>
      </c>
      <c r="J169" s="16">
        <f t="shared" si="52"/>
        <v>0</v>
      </c>
      <c r="K169" s="16">
        <f t="shared" si="53"/>
        <v>5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0.706565</v>
      </c>
      <c r="U169" s="16">
        <v>0</v>
      </c>
      <c r="V169" s="16">
        <v>0</v>
      </c>
      <c r="W169" s="16">
        <v>0</v>
      </c>
      <c r="X169" s="16">
        <v>0</v>
      </c>
      <c r="Y169" s="16">
        <v>5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f t="shared" si="54"/>
        <v>0.71039385</v>
      </c>
      <c r="AP169" s="16">
        <f t="shared" si="55"/>
        <v>0</v>
      </c>
      <c r="AQ169" s="16">
        <f t="shared" si="56"/>
        <v>0</v>
      </c>
      <c r="AR169" s="16">
        <f t="shared" si="57"/>
        <v>0</v>
      </c>
      <c r="AS169" s="16">
        <f t="shared" si="58"/>
        <v>0</v>
      </c>
      <c r="AT169" s="16">
        <f t="shared" si="59"/>
        <v>5</v>
      </c>
      <c r="AU169" s="16">
        <v>0</v>
      </c>
      <c r="AV169" s="16">
        <v>0</v>
      </c>
      <c r="AW169" s="16">
        <v>0</v>
      </c>
      <c r="AX169" s="16">
        <v>0</v>
      </c>
      <c r="AY169" s="16">
        <v>0</v>
      </c>
      <c r="AZ169" s="16">
        <v>0</v>
      </c>
      <c r="BA169" s="16">
        <v>0</v>
      </c>
      <c r="BB169" s="16">
        <v>0</v>
      </c>
      <c r="BC169" s="16">
        <v>0.71039385</v>
      </c>
      <c r="BD169" s="16">
        <v>0</v>
      </c>
      <c r="BE169" s="16">
        <v>0</v>
      </c>
      <c r="BF169" s="16">
        <v>0</v>
      </c>
      <c r="BG169" s="16">
        <v>0</v>
      </c>
      <c r="BH169" s="16">
        <v>5</v>
      </c>
      <c r="BI169" s="16">
        <v>0</v>
      </c>
      <c r="BJ169" s="16">
        <v>0</v>
      </c>
      <c r="BK169" s="16">
        <v>0</v>
      </c>
      <c r="BL169" s="16">
        <v>0</v>
      </c>
      <c r="BM169" s="16">
        <v>0</v>
      </c>
      <c r="BN169" s="16">
        <v>0</v>
      </c>
      <c r="BO169" s="16">
        <v>0</v>
      </c>
      <c r="BP169" s="16">
        <v>0</v>
      </c>
      <c r="BQ169" s="16">
        <v>0</v>
      </c>
      <c r="BR169" s="16">
        <v>0</v>
      </c>
      <c r="BS169" s="16">
        <v>0</v>
      </c>
      <c r="BT169" s="16">
        <v>0</v>
      </c>
      <c r="BU169" s="16">
        <v>0</v>
      </c>
      <c r="BV169" s="16">
        <v>0</v>
      </c>
      <c r="BW169" s="16">
        <v>0</v>
      </c>
      <c r="BX169" s="16">
        <v>0</v>
      </c>
      <c r="BY169" s="16">
        <f t="shared" si="60"/>
        <v>0.0038288499999999948</v>
      </c>
      <c r="BZ169" s="16">
        <v>0</v>
      </c>
      <c r="CA169" s="1"/>
    </row>
    <row r="170" spans="1:79" ht="38.25">
      <c r="A170" s="35"/>
      <c r="B170" s="20" t="s">
        <v>326</v>
      </c>
      <c r="C170" s="24" t="s">
        <v>325</v>
      </c>
      <c r="D170" s="33">
        <v>0.282626</v>
      </c>
      <c r="E170" s="16">
        <v>0</v>
      </c>
      <c r="F170" s="16">
        <f t="shared" si="48"/>
        <v>0.282626</v>
      </c>
      <c r="G170" s="16">
        <f t="shared" si="49"/>
        <v>0</v>
      </c>
      <c r="H170" s="16">
        <f t="shared" si="50"/>
        <v>0</v>
      </c>
      <c r="I170" s="16">
        <f t="shared" si="51"/>
        <v>0</v>
      </c>
      <c r="J170" s="16">
        <f t="shared" si="52"/>
        <v>0</v>
      </c>
      <c r="K170" s="16">
        <f t="shared" si="53"/>
        <v>2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0.282626</v>
      </c>
      <c r="U170" s="16">
        <v>0</v>
      </c>
      <c r="V170" s="16">
        <v>0</v>
      </c>
      <c r="W170" s="16">
        <v>0</v>
      </c>
      <c r="X170" s="16">
        <v>0</v>
      </c>
      <c r="Y170" s="16">
        <v>2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f t="shared" si="54"/>
        <v>0.2875273</v>
      </c>
      <c r="AP170" s="16">
        <f t="shared" si="55"/>
        <v>0</v>
      </c>
      <c r="AQ170" s="16">
        <f t="shared" si="56"/>
        <v>0</v>
      </c>
      <c r="AR170" s="16">
        <f t="shared" si="57"/>
        <v>0</v>
      </c>
      <c r="AS170" s="16">
        <f t="shared" si="58"/>
        <v>0</v>
      </c>
      <c r="AT170" s="16">
        <f t="shared" si="59"/>
        <v>2</v>
      </c>
      <c r="AU170" s="16">
        <v>0</v>
      </c>
      <c r="AV170" s="16">
        <v>0</v>
      </c>
      <c r="AW170" s="16">
        <v>0</v>
      </c>
      <c r="AX170" s="16">
        <v>0</v>
      </c>
      <c r="AY170" s="16">
        <v>0</v>
      </c>
      <c r="AZ170" s="16">
        <v>0</v>
      </c>
      <c r="BA170" s="16">
        <v>0</v>
      </c>
      <c r="BB170" s="16">
        <v>0</v>
      </c>
      <c r="BC170" s="16">
        <v>0.2875273</v>
      </c>
      <c r="BD170" s="16">
        <v>0</v>
      </c>
      <c r="BE170" s="16">
        <v>0</v>
      </c>
      <c r="BF170" s="16">
        <v>0</v>
      </c>
      <c r="BG170" s="16">
        <v>0</v>
      </c>
      <c r="BH170" s="16">
        <v>2</v>
      </c>
      <c r="BI170" s="16">
        <v>0</v>
      </c>
      <c r="BJ170" s="16">
        <v>0</v>
      </c>
      <c r="BK170" s="16">
        <v>0</v>
      </c>
      <c r="BL170" s="16">
        <v>0</v>
      </c>
      <c r="BM170" s="16">
        <v>0</v>
      </c>
      <c r="BN170" s="16">
        <v>0</v>
      </c>
      <c r="BO170" s="16">
        <v>0</v>
      </c>
      <c r="BP170" s="16">
        <v>0</v>
      </c>
      <c r="BQ170" s="16">
        <v>0</v>
      </c>
      <c r="BR170" s="16">
        <v>0</v>
      </c>
      <c r="BS170" s="16">
        <v>0</v>
      </c>
      <c r="BT170" s="16">
        <v>0</v>
      </c>
      <c r="BU170" s="16">
        <v>0</v>
      </c>
      <c r="BV170" s="16">
        <v>0</v>
      </c>
      <c r="BW170" s="16">
        <v>0</v>
      </c>
      <c r="BX170" s="16">
        <v>0</v>
      </c>
      <c r="BY170" s="16">
        <f t="shared" si="60"/>
        <v>0.004901299999999997</v>
      </c>
      <c r="BZ170" s="16">
        <v>0</v>
      </c>
      <c r="CA170" s="1"/>
    </row>
    <row r="171" spans="1:79" ht="25.5">
      <c r="A171" s="35"/>
      <c r="B171" s="20" t="s">
        <v>327</v>
      </c>
      <c r="C171" s="24" t="s">
        <v>325</v>
      </c>
      <c r="D171" s="33">
        <v>0.13053599999999999</v>
      </c>
      <c r="E171" s="16">
        <v>0</v>
      </c>
      <c r="F171" s="16">
        <f t="shared" si="48"/>
        <v>0</v>
      </c>
      <c r="G171" s="16">
        <f t="shared" si="49"/>
        <v>0</v>
      </c>
      <c r="H171" s="16">
        <f t="shared" si="50"/>
        <v>0</v>
      </c>
      <c r="I171" s="16">
        <f t="shared" si="51"/>
        <v>0</v>
      </c>
      <c r="J171" s="16">
        <f t="shared" si="52"/>
        <v>0</v>
      </c>
      <c r="K171" s="16">
        <f t="shared" si="53"/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f aca="true" t="shared" si="61" ref="V171:AM171">SUM(V173:V189)</f>
        <v>0</v>
      </c>
      <c r="W171" s="16">
        <v>0</v>
      </c>
      <c r="X171" s="16">
        <f t="shared" si="61"/>
        <v>0</v>
      </c>
      <c r="Y171" s="16">
        <v>0</v>
      </c>
      <c r="Z171" s="16">
        <f t="shared" si="61"/>
        <v>0</v>
      </c>
      <c r="AA171" s="16">
        <f t="shared" si="61"/>
        <v>0</v>
      </c>
      <c r="AB171" s="16">
        <f t="shared" si="61"/>
        <v>0</v>
      </c>
      <c r="AC171" s="16">
        <f t="shared" si="61"/>
        <v>0</v>
      </c>
      <c r="AD171" s="16">
        <f t="shared" si="61"/>
        <v>0</v>
      </c>
      <c r="AE171" s="16">
        <f t="shared" si="61"/>
        <v>0</v>
      </c>
      <c r="AF171" s="16">
        <f t="shared" si="61"/>
        <v>0</v>
      </c>
      <c r="AG171" s="16">
        <f t="shared" si="61"/>
        <v>0</v>
      </c>
      <c r="AH171" s="16">
        <v>0</v>
      </c>
      <c r="AI171" s="16">
        <f t="shared" si="61"/>
        <v>0</v>
      </c>
      <c r="AJ171" s="16">
        <f t="shared" si="61"/>
        <v>0</v>
      </c>
      <c r="AK171" s="16">
        <f t="shared" si="61"/>
        <v>0</v>
      </c>
      <c r="AL171" s="16">
        <f t="shared" si="61"/>
        <v>0</v>
      </c>
      <c r="AM171" s="16">
        <f t="shared" si="61"/>
        <v>0</v>
      </c>
      <c r="AN171" s="16">
        <v>0</v>
      </c>
      <c r="AO171" s="16">
        <f t="shared" si="54"/>
        <v>0.13435163</v>
      </c>
      <c r="AP171" s="16">
        <f t="shared" si="55"/>
        <v>0</v>
      </c>
      <c r="AQ171" s="16">
        <f t="shared" si="56"/>
        <v>0</v>
      </c>
      <c r="AR171" s="16">
        <f t="shared" si="57"/>
        <v>0</v>
      </c>
      <c r="AS171" s="16">
        <f t="shared" si="58"/>
        <v>0</v>
      </c>
      <c r="AT171" s="16">
        <f t="shared" si="59"/>
        <v>1</v>
      </c>
      <c r="AU171" s="16">
        <v>0</v>
      </c>
      <c r="AV171" s="16">
        <v>0</v>
      </c>
      <c r="AW171" s="16">
        <v>0</v>
      </c>
      <c r="AX171" s="16">
        <v>0</v>
      </c>
      <c r="AY171" s="16">
        <v>0</v>
      </c>
      <c r="AZ171" s="16">
        <v>0</v>
      </c>
      <c r="BA171" s="16">
        <v>0</v>
      </c>
      <c r="BB171" s="16">
        <v>0</v>
      </c>
      <c r="BC171" s="16">
        <v>0.13435163</v>
      </c>
      <c r="BD171" s="16">
        <v>0</v>
      </c>
      <c r="BE171" s="16">
        <v>0</v>
      </c>
      <c r="BF171" s="16">
        <v>0</v>
      </c>
      <c r="BG171" s="16">
        <v>0</v>
      </c>
      <c r="BH171" s="16">
        <v>1</v>
      </c>
      <c r="BI171" s="16">
        <v>0</v>
      </c>
      <c r="BJ171" s="16">
        <v>0</v>
      </c>
      <c r="BK171" s="16">
        <v>0</v>
      </c>
      <c r="BL171" s="16">
        <v>0</v>
      </c>
      <c r="BM171" s="16">
        <v>0</v>
      </c>
      <c r="BN171" s="16">
        <v>0</v>
      </c>
      <c r="BO171" s="16">
        <v>0</v>
      </c>
      <c r="BP171" s="16">
        <v>0</v>
      </c>
      <c r="BQ171" s="16">
        <v>0</v>
      </c>
      <c r="BR171" s="16">
        <v>0</v>
      </c>
      <c r="BS171" s="16">
        <v>0</v>
      </c>
      <c r="BT171" s="16">
        <v>0</v>
      </c>
      <c r="BU171" s="16">
        <v>0</v>
      </c>
      <c r="BV171" s="16">
        <v>0</v>
      </c>
      <c r="BW171" s="16">
        <v>0</v>
      </c>
      <c r="BX171" s="16">
        <v>0</v>
      </c>
      <c r="BY171" s="16">
        <f t="shared" si="60"/>
        <v>0.13435163</v>
      </c>
      <c r="BZ171" s="16">
        <v>0</v>
      </c>
      <c r="CA171" s="1" t="s">
        <v>533</v>
      </c>
    </row>
    <row r="172" spans="1:79" ht="25.5">
      <c r="A172" s="35"/>
      <c r="B172" s="20" t="s">
        <v>328</v>
      </c>
      <c r="C172" s="24" t="s">
        <v>325</v>
      </c>
      <c r="D172" s="33">
        <v>0.141313</v>
      </c>
      <c r="E172" s="16">
        <v>0</v>
      </c>
      <c r="F172" s="16">
        <f t="shared" si="48"/>
        <v>0</v>
      </c>
      <c r="G172" s="16">
        <f t="shared" si="49"/>
        <v>0</v>
      </c>
      <c r="H172" s="16">
        <f t="shared" si="50"/>
        <v>0</v>
      </c>
      <c r="I172" s="16">
        <f t="shared" si="51"/>
        <v>0</v>
      </c>
      <c r="J172" s="16">
        <f t="shared" si="52"/>
        <v>0</v>
      </c>
      <c r="K172" s="16">
        <f t="shared" si="53"/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f t="shared" si="54"/>
        <v>0.14406218</v>
      </c>
      <c r="AP172" s="16">
        <f t="shared" si="55"/>
        <v>0</v>
      </c>
      <c r="AQ172" s="16">
        <f t="shared" si="56"/>
        <v>0</v>
      </c>
      <c r="AR172" s="16">
        <f t="shared" si="57"/>
        <v>0</v>
      </c>
      <c r="AS172" s="16">
        <f t="shared" si="58"/>
        <v>0</v>
      </c>
      <c r="AT172" s="16">
        <f t="shared" si="59"/>
        <v>1</v>
      </c>
      <c r="AU172" s="16">
        <v>0</v>
      </c>
      <c r="AV172" s="16">
        <v>0</v>
      </c>
      <c r="AW172" s="16">
        <v>0</v>
      </c>
      <c r="AX172" s="16">
        <v>0</v>
      </c>
      <c r="AY172" s="16">
        <v>0</v>
      </c>
      <c r="AZ172" s="16">
        <v>0</v>
      </c>
      <c r="BA172" s="16">
        <v>0</v>
      </c>
      <c r="BB172" s="16">
        <v>0</v>
      </c>
      <c r="BC172" s="16">
        <v>0.14406218</v>
      </c>
      <c r="BD172" s="16">
        <v>0</v>
      </c>
      <c r="BE172" s="16">
        <v>0</v>
      </c>
      <c r="BF172" s="16">
        <v>0</v>
      </c>
      <c r="BG172" s="16">
        <v>0</v>
      </c>
      <c r="BH172" s="16">
        <v>1</v>
      </c>
      <c r="BI172" s="16">
        <v>0</v>
      </c>
      <c r="BJ172" s="16">
        <v>0</v>
      </c>
      <c r="BK172" s="16">
        <v>0</v>
      </c>
      <c r="BL172" s="16">
        <v>0</v>
      </c>
      <c r="BM172" s="16">
        <v>0</v>
      </c>
      <c r="BN172" s="16">
        <v>0</v>
      </c>
      <c r="BO172" s="16">
        <v>0</v>
      </c>
      <c r="BP172" s="16">
        <v>0</v>
      </c>
      <c r="BQ172" s="16">
        <v>0</v>
      </c>
      <c r="BR172" s="16">
        <v>0</v>
      </c>
      <c r="BS172" s="16">
        <v>0</v>
      </c>
      <c r="BT172" s="16">
        <v>0</v>
      </c>
      <c r="BU172" s="16">
        <v>0</v>
      </c>
      <c r="BV172" s="16">
        <v>0</v>
      </c>
      <c r="BW172" s="16">
        <v>0</v>
      </c>
      <c r="BX172" s="16">
        <v>0</v>
      </c>
      <c r="BY172" s="16">
        <f t="shared" si="60"/>
        <v>0.14406218</v>
      </c>
      <c r="BZ172" s="16">
        <v>0</v>
      </c>
      <c r="CA172" s="1" t="s">
        <v>533</v>
      </c>
    </row>
    <row r="173" spans="1:79" ht="38.25">
      <c r="A173" s="35"/>
      <c r="B173" s="20" t="s">
        <v>329</v>
      </c>
      <c r="C173" s="24" t="s">
        <v>325</v>
      </c>
      <c r="D173" s="33">
        <v>0.141313</v>
      </c>
      <c r="E173" s="16">
        <v>0</v>
      </c>
      <c r="F173" s="16">
        <f t="shared" si="48"/>
        <v>0</v>
      </c>
      <c r="G173" s="16">
        <f t="shared" si="49"/>
        <v>0</v>
      </c>
      <c r="H173" s="16">
        <f t="shared" si="50"/>
        <v>0</v>
      </c>
      <c r="I173" s="16">
        <f t="shared" si="51"/>
        <v>0</v>
      </c>
      <c r="J173" s="16">
        <f t="shared" si="52"/>
        <v>0</v>
      </c>
      <c r="K173" s="16">
        <f t="shared" si="53"/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f t="shared" si="54"/>
        <v>0.14376366000000002</v>
      </c>
      <c r="AP173" s="16">
        <f t="shared" si="55"/>
        <v>0</v>
      </c>
      <c r="AQ173" s="16">
        <f t="shared" si="56"/>
        <v>0</v>
      </c>
      <c r="AR173" s="16">
        <f t="shared" si="57"/>
        <v>0</v>
      </c>
      <c r="AS173" s="16">
        <f t="shared" si="58"/>
        <v>0</v>
      </c>
      <c r="AT173" s="16">
        <f t="shared" si="59"/>
        <v>1</v>
      </c>
      <c r="AU173" s="16">
        <v>0</v>
      </c>
      <c r="AV173" s="16">
        <v>0</v>
      </c>
      <c r="AW173" s="16">
        <v>0</v>
      </c>
      <c r="AX173" s="16">
        <v>0</v>
      </c>
      <c r="AY173" s="16">
        <v>0</v>
      </c>
      <c r="AZ173" s="16">
        <v>0</v>
      </c>
      <c r="BA173" s="16">
        <v>0</v>
      </c>
      <c r="BB173" s="16">
        <v>0</v>
      </c>
      <c r="BC173" s="16">
        <v>0.14376366000000002</v>
      </c>
      <c r="BD173" s="16">
        <v>0</v>
      </c>
      <c r="BE173" s="16">
        <v>0</v>
      </c>
      <c r="BF173" s="16">
        <v>0</v>
      </c>
      <c r="BG173" s="16">
        <v>0</v>
      </c>
      <c r="BH173" s="16">
        <v>1</v>
      </c>
      <c r="BI173" s="16">
        <v>0</v>
      </c>
      <c r="BJ173" s="16">
        <v>0</v>
      </c>
      <c r="BK173" s="16">
        <v>0</v>
      </c>
      <c r="BL173" s="16">
        <v>0</v>
      </c>
      <c r="BM173" s="16">
        <v>0</v>
      </c>
      <c r="BN173" s="16">
        <v>0</v>
      </c>
      <c r="BO173" s="16">
        <v>0</v>
      </c>
      <c r="BP173" s="16">
        <v>0</v>
      </c>
      <c r="BQ173" s="16">
        <v>0</v>
      </c>
      <c r="BR173" s="16">
        <v>0</v>
      </c>
      <c r="BS173" s="16">
        <v>0</v>
      </c>
      <c r="BT173" s="16">
        <v>0</v>
      </c>
      <c r="BU173" s="16">
        <v>0</v>
      </c>
      <c r="BV173" s="16">
        <v>0</v>
      </c>
      <c r="BW173" s="16">
        <v>0</v>
      </c>
      <c r="BX173" s="16">
        <v>0</v>
      </c>
      <c r="BY173" s="16">
        <f t="shared" si="60"/>
        <v>0.14376366000000002</v>
      </c>
      <c r="BZ173" s="16">
        <v>0</v>
      </c>
      <c r="CA173" s="1" t="s">
        <v>533</v>
      </c>
    </row>
    <row r="174" spans="1:79" ht="25.5">
      <c r="A174" s="35"/>
      <c r="B174" s="20" t="s">
        <v>330</v>
      </c>
      <c r="C174" s="24" t="s">
        <v>325</v>
      </c>
      <c r="D174" s="33">
        <v>0.13053599999999999</v>
      </c>
      <c r="E174" s="16">
        <v>0</v>
      </c>
      <c r="F174" s="16">
        <f t="shared" si="48"/>
        <v>0</v>
      </c>
      <c r="G174" s="16">
        <f t="shared" si="49"/>
        <v>0</v>
      </c>
      <c r="H174" s="16">
        <f t="shared" si="50"/>
        <v>0</v>
      </c>
      <c r="I174" s="16">
        <f t="shared" si="51"/>
        <v>0</v>
      </c>
      <c r="J174" s="16">
        <f t="shared" si="52"/>
        <v>0</v>
      </c>
      <c r="K174" s="16">
        <f t="shared" si="53"/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f t="shared" si="54"/>
        <v>0.14376366000000002</v>
      </c>
      <c r="AP174" s="16">
        <f t="shared" si="55"/>
        <v>0</v>
      </c>
      <c r="AQ174" s="16">
        <f t="shared" si="56"/>
        <v>0</v>
      </c>
      <c r="AR174" s="16">
        <f t="shared" si="57"/>
        <v>0</v>
      </c>
      <c r="AS174" s="16">
        <f t="shared" si="58"/>
        <v>0</v>
      </c>
      <c r="AT174" s="16">
        <f t="shared" si="59"/>
        <v>1</v>
      </c>
      <c r="AU174" s="16">
        <v>0</v>
      </c>
      <c r="AV174" s="16">
        <v>0</v>
      </c>
      <c r="AW174" s="16">
        <v>0</v>
      </c>
      <c r="AX174" s="16">
        <v>0</v>
      </c>
      <c r="AY174" s="16">
        <v>0</v>
      </c>
      <c r="AZ174" s="16">
        <v>0</v>
      </c>
      <c r="BA174" s="16">
        <v>0</v>
      </c>
      <c r="BB174" s="16">
        <v>0</v>
      </c>
      <c r="BC174" s="16">
        <v>0.14376366000000002</v>
      </c>
      <c r="BD174" s="16">
        <v>0</v>
      </c>
      <c r="BE174" s="16">
        <v>0</v>
      </c>
      <c r="BF174" s="16">
        <v>0</v>
      </c>
      <c r="BG174" s="16">
        <v>0</v>
      </c>
      <c r="BH174" s="16">
        <v>1</v>
      </c>
      <c r="BI174" s="16">
        <v>0</v>
      </c>
      <c r="BJ174" s="16">
        <v>0</v>
      </c>
      <c r="BK174" s="16">
        <v>0</v>
      </c>
      <c r="BL174" s="16">
        <v>0</v>
      </c>
      <c r="BM174" s="16">
        <v>0</v>
      </c>
      <c r="BN174" s="16">
        <v>0</v>
      </c>
      <c r="BO174" s="16">
        <v>0</v>
      </c>
      <c r="BP174" s="16">
        <v>0</v>
      </c>
      <c r="BQ174" s="16">
        <v>0</v>
      </c>
      <c r="BR174" s="16">
        <v>0</v>
      </c>
      <c r="BS174" s="16">
        <v>0</v>
      </c>
      <c r="BT174" s="16">
        <v>0</v>
      </c>
      <c r="BU174" s="16">
        <v>0</v>
      </c>
      <c r="BV174" s="16">
        <v>0</v>
      </c>
      <c r="BW174" s="16">
        <v>0</v>
      </c>
      <c r="BX174" s="16">
        <v>0</v>
      </c>
      <c r="BY174" s="16">
        <f t="shared" si="60"/>
        <v>0.14376366000000002</v>
      </c>
      <c r="BZ174" s="16">
        <v>0</v>
      </c>
      <c r="CA174" s="1" t="s">
        <v>533</v>
      </c>
    </row>
    <row r="175" spans="1:79" ht="13.5">
      <c r="A175" s="35"/>
      <c r="B175" s="19" t="s">
        <v>166</v>
      </c>
      <c r="C175" s="24"/>
      <c r="D175" s="33">
        <v>0</v>
      </c>
      <c r="E175" s="16">
        <v>0</v>
      </c>
      <c r="F175" s="16">
        <f t="shared" si="48"/>
        <v>0</v>
      </c>
      <c r="G175" s="16">
        <f t="shared" si="49"/>
        <v>0</v>
      </c>
      <c r="H175" s="16">
        <f t="shared" si="50"/>
        <v>0</v>
      </c>
      <c r="I175" s="16">
        <f t="shared" si="51"/>
        <v>0</v>
      </c>
      <c r="J175" s="16">
        <f t="shared" si="52"/>
        <v>0</v>
      </c>
      <c r="K175" s="16">
        <f t="shared" si="53"/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f t="shared" si="54"/>
        <v>0</v>
      </c>
      <c r="AP175" s="16">
        <f t="shared" si="55"/>
        <v>0</v>
      </c>
      <c r="AQ175" s="16">
        <f t="shared" si="56"/>
        <v>0</v>
      </c>
      <c r="AR175" s="16">
        <f t="shared" si="57"/>
        <v>0</v>
      </c>
      <c r="AS175" s="16">
        <f t="shared" si="58"/>
        <v>0</v>
      </c>
      <c r="AT175" s="16">
        <f t="shared" si="59"/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  <c r="AZ175" s="16">
        <v>0</v>
      </c>
      <c r="BA175" s="16">
        <v>0</v>
      </c>
      <c r="BB175" s="16">
        <v>0</v>
      </c>
      <c r="BC175" s="16">
        <v>0</v>
      </c>
      <c r="BD175" s="16">
        <v>0</v>
      </c>
      <c r="BE175" s="16">
        <v>0</v>
      </c>
      <c r="BF175" s="16">
        <v>0</v>
      </c>
      <c r="BG175" s="16">
        <v>0</v>
      </c>
      <c r="BH175" s="16">
        <v>0</v>
      </c>
      <c r="BI175" s="16">
        <v>0</v>
      </c>
      <c r="BJ175" s="16">
        <v>0</v>
      </c>
      <c r="BK175" s="16">
        <v>0</v>
      </c>
      <c r="BL175" s="16">
        <v>0</v>
      </c>
      <c r="BM175" s="16">
        <v>0</v>
      </c>
      <c r="BN175" s="16">
        <v>0</v>
      </c>
      <c r="BO175" s="16">
        <v>0</v>
      </c>
      <c r="BP175" s="16">
        <v>0</v>
      </c>
      <c r="BQ175" s="16">
        <v>0</v>
      </c>
      <c r="BR175" s="16">
        <v>0</v>
      </c>
      <c r="BS175" s="16">
        <v>0</v>
      </c>
      <c r="BT175" s="16">
        <v>0</v>
      </c>
      <c r="BU175" s="16">
        <v>0</v>
      </c>
      <c r="BV175" s="16">
        <v>0</v>
      </c>
      <c r="BW175" s="16">
        <v>0</v>
      </c>
      <c r="BX175" s="16">
        <v>0</v>
      </c>
      <c r="BY175" s="16">
        <f t="shared" si="60"/>
        <v>0</v>
      </c>
      <c r="BZ175" s="16">
        <v>0</v>
      </c>
      <c r="CA175" s="1"/>
    </row>
    <row r="176" spans="1:79" ht="38.25">
      <c r="A176" s="35"/>
      <c r="B176" s="20" t="s">
        <v>331</v>
      </c>
      <c r="C176" s="24" t="s">
        <v>325</v>
      </c>
      <c r="D176" s="33">
        <v>0.423939</v>
      </c>
      <c r="E176" s="16">
        <v>0</v>
      </c>
      <c r="F176" s="16">
        <f t="shared" si="48"/>
        <v>0.423939</v>
      </c>
      <c r="G176" s="16">
        <f t="shared" si="49"/>
        <v>0</v>
      </c>
      <c r="H176" s="16">
        <f t="shared" si="50"/>
        <v>0</v>
      </c>
      <c r="I176" s="16">
        <f t="shared" si="51"/>
        <v>0</v>
      </c>
      <c r="J176" s="16">
        <f t="shared" si="52"/>
        <v>0</v>
      </c>
      <c r="K176" s="16">
        <f t="shared" si="53"/>
        <v>3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0.423939</v>
      </c>
      <c r="U176" s="16">
        <v>0</v>
      </c>
      <c r="V176" s="16">
        <v>0</v>
      </c>
      <c r="W176" s="16">
        <v>0</v>
      </c>
      <c r="X176" s="16">
        <v>0</v>
      </c>
      <c r="Y176" s="16">
        <v>3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f t="shared" si="54"/>
        <v>0.34984643</v>
      </c>
      <c r="AP176" s="16">
        <f t="shared" si="55"/>
        <v>0</v>
      </c>
      <c r="AQ176" s="16">
        <f t="shared" si="56"/>
        <v>0</v>
      </c>
      <c r="AR176" s="16">
        <f t="shared" si="57"/>
        <v>0</v>
      </c>
      <c r="AS176" s="16">
        <f t="shared" si="58"/>
        <v>0</v>
      </c>
      <c r="AT176" s="16">
        <f t="shared" si="59"/>
        <v>3</v>
      </c>
      <c r="AU176" s="16">
        <v>0</v>
      </c>
      <c r="AV176" s="16">
        <v>0</v>
      </c>
      <c r="AW176" s="16">
        <v>0</v>
      </c>
      <c r="AX176" s="16">
        <v>0</v>
      </c>
      <c r="AY176" s="16">
        <v>0</v>
      </c>
      <c r="AZ176" s="16">
        <v>0</v>
      </c>
      <c r="BA176" s="16">
        <v>0</v>
      </c>
      <c r="BB176" s="16">
        <v>0</v>
      </c>
      <c r="BC176" s="16">
        <v>0.34984643</v>
      </c>
      <c r="BD176" s="16">
        <v>0</v>
      </c>
      <c r="BE176" s="16">
        <v>0</v>
      </c>
      <c r="BF176" s="16">
        <v>0</v>
      </c>
      <c r="BG176" s="16">
        <v>0</v>
      </c>
      <c r="BH176" s="16">
        <v>3</v>
      </c>
      <c r="BI176" s="16">
        <v>0</v>
      </c>
      <c r="BJ176" s="16">
        <v>0</v>
      </c>
      <c r="BK176" s="16">
        <v>0</v>
      </c>
      <c r="BL176" s="16">
        <v>0</v>
      </c>
      <c r="BM176" s="16">
        <v>0</v>
      </c>
      <c r="BN176" s="16">
        <v>0</v>
      </c>
      <c r="BO176" s="16">
        <v>0</v>
      </c>
      <c r="BP176" s="16">
        <v>0</v>
      </c>
      <c r="BQ176" s="16">
        <v>0</v>
      </c>
      <c r="BR176" s="16">
        <v>0</v>
      </c>
      <c r="BS176" s="16">
        <v>0</v>
      </c>
      <c r="BT176" s="16">
        <v>0</v>
      </c>
      <c r="BU176" s="16">
        <v>0</v>
      </c>
      <c r="BV176" s="16">
        <v>0</v>
      </c>
      <c r="BW176" s="16">
        <v>0</v>
      </c>
      <c r="BX176" s="16">
        <v>0</v>
      </c>
      <c r="BY176" s="16">
        <f t="shared" si="60"/>
        <v>-0.07409257000000002</v>
      </c>
      <c r="BZ176" s="16">
        <v>0</v>
      </c>
      <c r="CA176" s="2" t="s">
        <v>535</v>
      </c>
    </row>
    <row r="177" spans="1:79" ht="38.25">
      <c r="A177" s="35"/>
      <c r="B177" s="20" t="s">
        <v>332</v>
      </c>
      <c r="C177" s="24" t="s">
        <v>325</v>
      </c>
      <c r="D177" s="33">
        <v>0.141313</v>
      </c>
      <c r="E177" s="16">
        <v>0</v>
      </c>
      <c r="F177" s="16">
        <f t="shared" si="48"/>
        <v>0.141313</v>
      </c>
      <c r="G177" s="16">
        <f t="shared" si="49"/>
        <v>0</v>
      </c>
      <c r="H177" s="16">
        <f t="shared" si="50"/>
        <v>0</v>
      </c>
      <c r="I177" s="16">
        <f t="shared" si="51"/>
        <v>0</v>
      </c>
      <c r="J177" s="16">
        <f t="shared" si="52"/>
        <v>0</v>
      </c>
      <c r="K177" s="16">
        <f t="shared" si="53"/>
        <v>1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0.141313</v>
      </c>
      <c r="U177" s="16">
        <v>0</v>
      </c>
      <c r="V177" s="16">
        <v>0</v>
      </c>
      <c r="W177" s="16">
        <v>0</v>
      </c>
      <c r="X177" s="16">
        <v>0</v>
      </c>
      <c r="Y177" s="16">
        <v>1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f t="shared" si="54"/>
        <v>0.14164843</v>
      </c>
      <c r="AP177" s="16">
        <f t="shared" si="55"/>
        <v>0</v>
      </c>
      <c r="AQ177" s="16">
        <f t="shared" si="56"/>
        <v>0</v>
      </c>
      <c r="AR177" s="16">
        <f t="shared" si="57"/>
        <v>0</v>
      </c>
      <c r="AS177" s="16">
        <f t="shared" si="58"/>
        <v>0</v>
      </c>
      <c r="AT177" s="16">
        <f t="shared" si="59"/>
        <v>1</v>
      </c>
      <c r="AU177" s="16">
        <v>0</v>
      </c>
      <c r="AV177" s="16">
        <v>0</v>
      </c>
      <c r="AW177" s="16">
        <v>0</v>
      </c>
      <c r="AX177" s="16">
        <v>0</v>
      </c>
      <c r="AY177" s="16">
        <v>0</v>
      </c>
      <c r="AZ177" s="16">
        <v>0</v>
      </c>
      <c r="BA177" s="16">
        <v>0</v>
      </c>
      <c r="BB177" s="16">
        <v>0</v>
      </c>
      <c r="BC177" s="16">
        <v>0.14164843</v>
      </c>
      <c r="BD177" s="16">
        <v>0</v>
      </c>
      <c r="BE177" s="16">
        <v>0</v>
      </c>
      <c r="BF177" s="16">
        <v>0</v>
      </c>
      <c r="BG177" s="16">
        <v>0</v>
      </c>
      <c r="BH177" s="16">
        <v>1</v>
      </c>
      <c r="BI177" s="16">
        <v>0</v>
      </c>
      <c r="BJ177" s="16">
        <v>0</v>
      </c>
      <c r="BK177" s="16">
        <v>0</v>
      </c>
      <c r="BL177" s="16">
        <v>0</v>
      </c>
      <c r="BM177" s="16">
        <v>0</v>
      </c>
      <c r="BN177" s="16">
        <v>0</v>
      </c>
      <c r="BO177" s="16">
        <v>0</v>
      </c>
      <c r="BP177" s="16">
        <v>0</v>
      </c>
      <c r="BQ177" s="16">
        <v>0</v>
      </c>
      <c r="BR177" s="16">
        <v>0</v>
      </c>
      <c r="BS177" s="16">
        <v>0</v>
      </c>
      <c r="BT177" s="16">
        <v>0</v>
      </c>
      <c r="BU177" s="16">
        <v>0</v>
      </c>
      <c r="BV177" s="16">
        <v>0</v>
      </c>
      <c r="BW177" s="16">
        <v>0</v>
      </c>
      <c r="BX177" s="16">
        <v>0</v>
      </c>
      <c r="BY177" s="16">
        <f t="shared" si="60"/>
        <v>0.0003354299999999977</v>
      </c>
      <c r="BZ177" s="16">
        <v>0</v>
      </c>
      <c r="CA177" s="1"/>
    </row>
    <row r="178" spans="1:79" ht="38.25">
      <c r="A178" s="35"/>
      <c r="B178" s="20" t="s">
        <v>333</v>
      </c>
      <c r="C178" s="24" t="s">
        <v>325</v>
      </c>
      <c r="D178" s="33">
        <v>0.141313</v>
      </c>
      <c r="E178" s="16">
        <v>0</v>
      </c>
      <c r="F178" s="16">
        <f t="shared" si="48"/>
        <v>0.141313</v>
      </c>
      <c r="G178" s="16">
        <f t="shared" si="49"/>
        <v>0</v>
      </c>
      <c r="H178" s="16">
        <f t="shared" si="50"/>
        <v>0</v>
      </c>
      <c r="I178" s="16">
        <f t="shared" si="51"/>
        <v>0</v>
      </c>
      <c r="J178" s="16">
        <f t="shared" si="52"/>
        <v>0</v>
      </c>
      <c r="K178" s="16">
        <f t="shared" si="53"/>
        <v>1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0.141313</v>
      </c>
      <c r="U178" s="16">
        <v>0</v>
      </c>
      <c r="V178" s="16">
        <v>0</v>
      </c>
      <c r="W178" s="16">
        <v>0</v>
      </c>
      <c r="X178" s="16">
        <v>0</v>
      </c>
      <c r="Y178" s="16">
        <v>1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f t="shared" si="54"/>
        <v>0.14164843</v>
      </c>
      <c r="AP178" s="16">
        <f t="shared" si="55"/>
        <v>0</v>
      </c>
      <c r="AQ178" s="16">
        <f t="shared" si="56"/>
        <v>0</v>
      </c>
      <c r="AR178" s="16">
        <f t="shared" si="57"/>
        <v>0</v>
      </c>
      <c r="AS178" s="16">
        <f t="shared" si="58"/>
        <v>0</v>
      </c>
      <c r="AT178" s="16">
        <f t="shared" si="59"/>
        <v>1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v>0</v>
      </c>
      <c r="BB178" s="16">
        <v>0</v>
      </c>
      <c r="BC178" s="16">
        <v>0.14164843</v>
      </c>
      <c r="BD178" s="16">
        <v>0</v>
      </c>
      <c r="BE178" s="16">
        <v>0</v>
      </c>
      <c r="BF178" s="16">
        <v>0</v>
      </c>
      <c r="BG178" s="16">
        <v>0</v>
      </c>
      <c r="BH178" s="16">
        <v>1</v>
      </c>
      <c r="BI178" s="16">
        <v>0</v>
      </c>
      <c r="BJ178" s="16">
        <v>0</v>
      </c>
      <c r="BK178" s="16">
        <v>0</v>
      </c>
      <c r="BL178" s="16">
        <v>0</v>
      </c>
      <c r="BM178" s="16">
        <v>0</v>
      </c>
      <c r="BN178" s="16">
        <v>0</v>
      </c>
      <c r="BO178" s="16">
        <v>0</v>
      </c>
      <c r="BP178" s="16">
        <v>0</v>
      </c>
      <c r="BQ178" s="16">
        <v>0</v>
      </c>
      <c r="BR178" s="16">
        <v>0</v>
      </c>
      <c r="BS178" s="16">
        <v>0</v>
      </c>
      <c r="BT178" s="16">
        <v>0</v>
      </c>
      <c r="BU178" s="16">
        <v>0</v>
      </c>
      <c r="BV178" s="16">
        <v>0</v>
      </c>
      <c r="BW178" s="16">
        <v>0</v>
      </c>
      <c r="BX178" s="16">
        <v>0</v>
      </c>
      <c r="BY178" s="16">
        <f t="shared" si="60"/>
        <v>0.0003354299999999977</v>
      </c>
      <c r="BZ178" s="16">
        <v>0</v>
      </c>
      <c r="CA178" s="1"/>
    </row>
    <row r="179" spans="1:79" ht="25.5">
      <c r="A179" s="34" t="s">
        <v>172</v>
      </c>
      <c r="B179" s="25" t="s">
        <v>173</v>
      </c>
      <c r="C179" s="24" t="s">
        <v>109</v>
      </c>
      <c r="D179" s="33">
        <v>83.3377302167778</v>
      </c>
      <c r="E179" s="16">
        <v>0</v>
      </c>
      <c r="F179" s="16">
        <f t="shared" si="48"/>
        <v>42.539470470848116</v>
      </c>
      <c r="G179" s="16">
        <f t="shared" si="49"/>
        <v>0</v>
      </c>
      <c r="H179" s="16">
        <f t="shared" si="50"/>
        <v>0</v>
      </c>
      <c r="I179" s="16">
        <f t="shared" si="51"/>
        <v>36.532</v>
      </c>
      <c r="J179" s="16">
        <f t="shared" si="52"/>
        <v>0</v>
      </c>
      <c r="K179" s="16">
        <f t="shared" si="53"/>
        <v>0</v>
      </c>
      <c r="L179" s="16">
        <v>0</v>
      </c>
      <c r="M179" s="16">
        <v>11.180606713196497</v>
      </c>
      <c r="N179" s="16">
        <v>0</v>
      </c>
      <c r="O179" s="16">
        <v>0</v>
      </c>
      <c r="P179" s="16">
        <v>11.776</v>
      </c>
      <c r="Q179" s="16">
        <v>0</v>
      </c>
      <c r="R179" s="16">
        <v>0</v>
      </c>
      <c r="S179" s="16">
        <v>0</v>
      </c>
      <c r="T179" s="16">
        <v>31.35886375765162</v>
      </c>
      <c r="U179" s="16">
        <v>0</v>
      </c>
      <c r="V179" s="16">
        <v>0</v>
      </c>
      <c r="W179" s="16">
        <v>24.755999999999993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f t="shared" si="54"/>
        <v>32.6261549</v>
      </c>
      <c r="AP179" s="16">
        <f t="shared" si="55"/>
        <v>0</v>
      </c>
      <c r="AQ179" s="16">
        <f t="shared" si="56"/>
        <v>0</v>
      </c>
      <c r="AR179" s="16">
        <f t="shared" si="57"/>
        <v>30.49</v>
      </c>
      <c r="AS179" s="16">
        <f t="shared" si="58"/>
        <v>0</v>
      </c>
      <c r="AT179" s="16">
        <f t="shared" si="59"/>
        <v>0</v>
      </c>
      <c r="AU179" s="16">
        <v>0</v>
      </c>
      <c r="AV179" s="16">
        <v>12.688494339999998</v>
      </c>
      <c r="AW179" s="16">
        <v>0</v>
      </c>
      <c r="AX179" s="16">
        <v>0</v>
      </c>
      <c r="AY179" s="16">
        <v>11.800000000000004</v>
      </c>
      <c r="AZ179" s="16">
        <v>0</v>
      </c>
      <c r="BA179" s="16">
        <v>0</v>
      </c>
      <c r="BB179" s="16">
        <v>0</v>
      </c>
      <c r="BC179" s="16">
        <v>19.93766056</v>
      </c>
      <c r="BD179" s="16">
        <v>0</v>
      </c>
      <c r="BE179" s="16">
        <v>0</v>
      </c>
      <c r="BF179" s="16">
        <v>18.689999999999994</v>
      </c>
      <c r="BG179" s="16">
        <v>0</v>
      </c>
      <c r="BH179" s="16">
        <v>0</v>
      </c>
      <c r="BI179" s="16">
        <v>0</v>
      </c>
      <c r="BJ179" s="16">
        <v>0</v>
      </c>
      <c r="BK179" s="16">
        <v>0</v>
      </c>
      <c r="BL179" s="16">
        <v>0</v>
      </c>
      <c r="BM179" s="16">
        <v>0</v>
      </c>
      <c r="BN179" s="16">
        <v>0</v>
      </c>
      <c r="BO179" s="16">
        <v>0</v>
      </c>
      <c r="BP179" s="16">
        <v>0</v>
      </c>
      <c r="BQ179" s="16">
        <v>0</v>
      </c>
      <c r="BR179" s="16">
        <v>0</v>
      </c>
      <c r="BS179" s="16">
        <v>0</v>
      </c>
      <c r="BT179" s="16">
        <v>0</v>
      </c>
      <c r="BU179" s="16">
        <v>0</v>
      </c>
      <c r="BV179" s="16">
        <v>0</v>
      </c>
      <c r="BW179" s="16">
        <v>0</v>
      </c>
      <c r="BX179" s="16">
        <v>0</v>
      </c>
      <c r="BY179" s="16">
        <f t="shared" si="60"/>
        <v>-9.913315570848113</v>
      </c>
      <c r="BZ179" s="16">
        <f>BY179/F179*100</f>
        <v>-23.303805762325158</v>
      </c>
      <c r="CA179" s="1"/>
    </row>
    <row r="180" spans="1:79" ht="25.5">
      <c r="A180" s="34" t="s">
        <v>174</v>
      </c>
      <c r="B180" s="25" t="s">
        <v>175</v>
      </c>
      <c r="C180" s="24" t="s">
        <v>109</v>
      </c>
      <c r="D180" s="33">
        <v>70.0863382167778</v>
      </c>
      <c r="E180" s="16">
        <v>0</v>
      </c>
      <c r="F180" s="16">
        <f t="shared" si="48"/>
        <v>42.539470470848116</v>
      </c>
      <c r="G180" s="16">
        <f t="shared" si="49"/>
        <v>0</v>
      </c>
      <c r="H180" s="16">
        <f t="shared" si="50"/>
        <v>0</v>
      </c>
      <c r="I180" s="16">
        <f t="shared" si="51"/>
        <v>36.532</v>
      </c>
      <c r="J180" s="16">
        <f t="shared" si="52"/>
        <v>0</v>
      </c>
      <c r="K180" s="16">
        <f t="shared" si="53"/>
        <v>0</v>
      </c>
      <c r="L180" s="16">
        <v>0</v>
      </c>
      <c r="M180" s="16">
        <v>11.180606713196497</v>
      </c>
      <c r="N180" s="16">
        <v>0</v>
      </c>
      <c r="O180" s="16">
        <v>0</v>
      </c>
      <c r="P180" s="16">
        <v>11.776</v>
      </c>
      <c r="Q180" s="16">
        <v>0</v>
      </c>
      <c r="R180" s="16">
        <v>0</v>
      </c>
      <c r="S180" s="16">
        <v>0</v>
      </c>
      <c r="T180" s="16">
        <v>31.35886375765162</v>
      </c>
      <c r="U180" s="16">
        <v>0</v>
      </c>
      <c r="V180" s="16">
        <v>0</v>
      </c>
      <c r="W180" s="16">
        <v>24.755999999999993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f t="shared" si="54"/>
        <v>32.6261549</v>
      </c>
      <c r="AP180" s="16">
        <f t="shared" si="55"/>
        <v>0</v>
      </c>
      <c r="AQ180" s="16">
        <f t="shared" si="56"/>
        <v>0</v>
      </c>
      <c r="AR180" s="16">
        <f t="shared" si="57"/>
        <v>30.49</v>
      </c>
      <c r="AS180" s="16">
        <f t="shared" si="58"/>
        <v>0</v>
      </c>
      <c r="AT180" s="16">
        <f t="shared" si="59"/>
        <v>0</v>
      </c>
      <c r="AU180" s="16">
        <v>0</v>
      </c>
      <c r="AV180" s="16">
        <v>12.688494339999998</v>
      </c>
      <c r="AW180" s="16">
        <v>0</v>
      </c>
      <c r="AX180" s="16">
        <v>0</v>
      </c>
      <c r="AY180" s="16">
        <v>11.800000000000004</v>
      </c>
      <c r="AZ180" s="16">
        <v>0</v>
      </c>
      <c r="BA180" s="16">
        <v>0</v>
      </c>
      <c r="BB180" s="16">
        <v>0</v>
      </c>
      <c r="BC180" s="16">
        <v>19.93766056</v>
      </c>
      <c r="BD180" s="16">
        <v>0</v>
      </c>
      <c r="BE180" s="16">
        <v>0</v>
      </c>
      <c r="BF180" s="16">
        <v>18.689999999999994</v>
      </c>
      <c r="BG180" s="16">
        <v>0</v>
      </c>
      <c r="BH180" s="16">
        <v>0</v>
      </c>
      <c r="BI180" s="16">
        <v>0</v>
      </c>
      <c r="BJ180" s="16">
        <v>0</v>
      </c>
      <c r="BK180" s="16">
        <v>0</v>
      </c>
      <c r="BL180" s="16">
        <v>0</v>
      </c>
      <c r="BM180" s="16">
        <v>0</v>
      </c>
      <c r="BN180" s="16">
        <v>0</v>
      </c>
      <c r="BO180" s="16">
        <v>0</v>
      </c>
      <c r="BP180" s="16">
        <v>0</v>
      </c>
      <c r="BQ180" s="16">
        <v>0</v>
      </c>
      <c r="BR180" s="16">
        <v>0</v>
      </c>
      <c r="BS180" s="16">
        <v>0</v>
      </c>
      <c r="BT180" s="16">
        <v>0</v>
      </c>
      <c r="BU180" s="16">
        <v>0</v>
      </c>
      <c r="BV180" s="16">
        <v>0</v>
      </c>
      <c r="BW180" s="16">
        <v>0</v>
      </c>
      <c r="BX180" s="16">
        <v>0</v>
      </c>
      <c r="BY180" s="16">
        <f t="shared" si="60"/>
        <v>-9.913315570848113</v>
      </c>
      <c r="BZ180" s="16">
        <f>BY180/F180*100</f>
        <v>-23.303805762325158</v>
      </c>
      <c r="CA180" s="1"/>
    </row>
    <row r="181" spans="1:79" ht="25.5">
      <c r="A181" s="34" t="s">
        <v>174</v>
      </c>
      <c r="B181" s="23" t="s">
        <v>176</v>
      </c>
      <c r="C181" s="24" t="s">
        <v>334</v>
      </c>
      <c r="D181" s="33">
        <v>46.16135880727</v>
      </c>
      <c r="E181" s="16">
        <v>0</v>
      </c>
      <c r="F181" s="16">
        <f t="shared" si="48"/>
        <v>33.28847086101</v>
      </c>
      <c r="G181" s="16">
        <f t="shared" si="49"/>
        <v>0</v>
      </c>
      <c r="H181" s="16">
        <f t="shared" si="50"/>
        <v>0</v>
      </c>
      <c r="I181" s="16">
        <f t="shared" si="51"/>
        <v>33.28699999999999</v>
      </c>
      <c r="J181" s="16">
        <f t="shared" si="52"/>
        <v>0</v>
      </c>
      <c r="K181" s="16">
        <f t="shared" si="53"/>
        <v>0</v>
      </c>
      <c r="L181" s="16">
        <v>0</v>
      </c>
      <c r="M181" s="16">
        <v>9.826393156160002</v>
      </c>
      <c r="N181" s="16">
        <v>0</v>
      </c>
      <c r="O181" s="16">
        <v>0</v>
      </c>
      <c r="P181" s="16">
        <v>11.092</v>
      </c>
      <c r="Q181" s="16">
        <v>0</v>
      </c>
      <c r="R181" s="16">
        <v>0</v>
      </c>
      <c r="S181" s="16">
        <v>0</v>
      </c>
      <c r="T181" s="16">
        <v>23.462077704849992</v>
      </c>
      <c r="U181" s="16">
        <v>0</v>
      </c>
      <c r="V181" s="16">
        <v>0</v>
      </c>
      <c r="W181" s="16">
        <v>22.194999999999993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f t="shared" si="54"/>
        <v>29.00032013</v>
      </c>
      <c r="AP181" s="16">
        <f t="shared" si="55"/>
        <v>0</v>
      </c>
      <c r="AQ181" s="16">
        <f t="shared" si="56"/>
        <v>0</v>
      </c>
      <c r="AR181" s="16">
        <f t="shared" si="57"/>
        <v>28.479</v>
      </c>
      <c r="AS181" s="16">
        <f t="shared" si="58"/>
        <v>0</v>
      </c>
      <c r="AT181" s="16">
        <f t="shared" si="59"/>
        <v>0</v>
      </c>
      <c r="AU181" s="16">
        <v>0</v>
      </c>
      <c r="AV181" s="16">
        <v>11.556946969999998</v>
      </c>
      <c r="AW181" s="16">
        <v>0</v>
      </c>
      <c r="AX181" s="16">
        <v>0</v>
      </c>
      <c r="AY181" s="16">
        <v>11.012000000000004</v>
      </c>
      <c r="AZ181" s="16">
        <v>0</v>
      </c>
      <c r="BA181" s="16">
        <v>0</v>
      </c>
      <c r="BB181" s="16">
        <v>0</v>
      </c>
      <c r="BC181" s="16">
        <v>17.44337316</v>
      </c>
      <c r="BD181" s="16">
        <v>0</v>
      </c>
      <c r="BE181" s="16">
        <v>0</v>
      </c>
      <c r="BF181" s="16">
        <v>17.466999999999995</v>
      </c>
      <c r="BG181" s="16">
        <v>0</v>
      </c>
      <c r="BH181" s="16">
        <v>0</v>
      </c>
      <c r="BI181" s="16">
        <v>0</v>
      </c>
      <c r="BJ181" s="16">
        <v>0</v>
      </c>
      <c r="BK181" s="16">
        <v>0</v>
      </c>
      <c r="BL181" s="16">
        <v>0</v>
      </c>
      <c r="BM181" s="16">
        <v>0</v>
      </c>
      <c r="BN181" s="16">
        <v>0</v>
      </c>
      <c r="BO181" s="16">
        <v>0</v>
      </c>
      <c r="BP181" s="16">
        <v>0</v>
      </c>
      <c r="BQ181" s="16">
        <v>0</v>
      </c>
      <c r="BR181" s="16">
        <v>0</v>
      </c>
      <c r="BS181" s="16">
        <v>0</v>
      </c>
      <c r="BT181" s="16">
        <v>0</v>
      </c>
      <c r="BU181" s="16">
        <v>0</v>
      </c>
      <c r="BV181" s="16">
        <v>0</v>
      </c>
      <c r="BW181" s="16">
        <v>0</v>
      </c>
      <c r="BX181" s="16">
        <v>0</v>
      </c>
      <c r="BY181" s="16">
        <f t="shared" si="60"/>
        <v>-4.288150731009999</v>
      </c>
      <c r="BZ181" s="16">
        <f>BY181/F181*100</f>
        <v>-12.881789460724702</v>
      </c>
      <c r="CA181" s="1"/>
    </row>
    <row r="182" spans="1:79" ht="13.5">
      <c r="A182" s="35"/>
      <c r="B182" s="19" t="s">
        <v>229</v>
      </c>
      <c r="C182" s="24"/>
      <c r="D182" s="33">
        <v>0</v>
      </c>
      <c r="E182" s="16">
        <v>0</v>
      </c>
      <c r="F182" s="16">
        <f t="shared" si="48"/>
        <v>0</v>
      </c>
      <c r="G182" s="16">
        <f t="shared" si="49"/>
        <v>0</v>
      </c>
      <c r="H182" s="16">
        <f t="shared" si="50"/>
        <v>0</v>
      </c>
      <c r="I182" s="16">
        <f t="shared" si="51"/>
        <v>0</v>
      </c>
      <c r="J182" s="16">
        <f t="shared" si="52"/>
        <v>0</v>
      </c>
      <c r="K182" s="16">
        <f t="shared" si="53"/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f t="shared" si="54"/>
        <v>0</v>
      </c>
      <c r="AP182" s="16">
        <f t="shared" si="55"/>
        <v>0</v>
      </c>
      <c r="AQ182" s="16">
        <f t="shared" si="56"/>
        <v>0</v>
      </c>
      <c r="AR182" s="16">
        <f t="shared" si="57"/>
        <v>0</v>
      </c>
      <c r="AS182" s="16">
        <f t="shared" si="58"/>
        <v>0</v>
      </c>
      <c r="AT182" s="16">
        <f t="shared" si="59"/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0</v>
      </c>
      <c r="AZ182" s="16">
        <v>0</v>
      </c>
      <c r="BA182" s="16">
        <v>0</v>
      </c>
      <c r="BB182" s="16">
        <v>0</v>
      </c>
      <c r="BC182" s="16">
        <v>0</v>
      </c>
      <c r="BD182" s="16">
        <v>0</v>
      </c>
      <c r="BE182" s="16">
        <v>0</v>
      </c>
      <c r="BF182" s="16">
        <v>0</v>
      </c>
      <c r="BG182" s="16">
        <v>0</v>
      </c>
      <c r="BH182" s="16">
        <v>0</v>
      </c>
      <c r="BI182" s="16">
        <v>0</v>
      </c>
      <c r="BJ182" s="16">
        <v>0</v>
      </c>
      <c r="BK182" s="16">
        <v>0</v>
      </c>
      <c r="BL182" s="16">
        <v>0</v>
      </c>
      <c r="BM182" s="16">
        <v>0</v>
      </c>
      <c r="BN182" s="16">
        <v>0</v>
      </c>
      <c r="BO182" s="16">
        <v>0</v>
      </c>
      <c r="BP182" s="16">
        <v>0</v>
      </c>
      <c r="BQ182" s="16">
        <v>0</v>
      </c>
      <c r="BR182" s="16">
        <v>0</v>
      </c>
      <c r="BS182" s="16">
        <v>0</v>
      </c>
      <c r="BT182" s="16">
        <v>0</v>
      </c>
      <c r="BU182" s="16">
        <v>0</v>
      </c>
      <c r="BV182" s="16">
        <v>0</v>
      </c>
      <c r="BW182" s="16">
        <v>0</v>
      </c>
      <c r="BX182" s="16">
        <v>0</v>
      </c>
      <c r="BY182" s="16">
        <f t="shared" si="60"/>
        <v>0</v>
      </c>
      <c r="BZ182" s="16">
        <v>0</v>
      </c>
      <c r="CA182" s="1"/>
    </row>
    <row r="183" spans="1:79" ht="25.5">
      <c r="A183" s="35"/>
      <c r="B183" s="20" t="s">
        <v>335</v>
      </c>
      <c r="C183" s="24" t="s">
        <v>336</v>
      </c>
      <c r="D183" s="33">
        <v>0.2152051596</v>
      </c>
      <c r="E183" s="16">
        <v>0</v>
      </c>
      <c r="F183" s="16">
        <f t="shared" si="48"/>
        <v>0.2152051596</v>
      </c>
      <c r="G183" s="16">
        <f t="shared" si="49"/>
        <v>0</v>
      </c>
      <c r="H183" s="16">
        <f t="shared" si="50"/>
        <v>0</v>
      </c>
      <c r="I183" s="16">
        <f t="shared" si="51"/>
        <v>0.18</v>
      </c>
      <c r="J183" s="16">
        <f t="shared" si="52"/>
        <v>0</v>
      </c>
      <c r="K183" s="16">
        <f t="shared" si="53"/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0.2152051596</v>
      </c>
      <c r="U183" s="16">
        <v>0</v>
      </c>
      <c r="V183" s="16">
        <v>0</v>
      </c>
      <c r="W183" s="16">
        <v>0.18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f t="shared" si="54"/>
        <v>0.17030078</v>
      </c>
      <c r="AP183" s="16">
        <f t="shared" si="55"/>
        <v>0</v>
      </c>
      <c r="AQ183" s="16">
        <f t="shared" si="56"/>
        <v>0</v>
      </c>
      <c r="AR183" s="16">
        <f t="shared" si="57"/>
        <v>0.134</v>
      </c>
      <c r="AS183" s="16">
        <f t="shared" si="58"/>
        <v>0</v>
      </c>
      <c r="AT183" s="16">
        <f t="shared" si="59"/>
        <v>0</v>
      </c>
      <c r="AU183" s="16">
        <v>0</v>
      </c>
      <c r="AV183" s="16">
        <v>0</v>
      </c>
      <c r="AW183" s="16">
        <v>0</v>
      </c>
      <c r="AX183" s="16">
        <v>0</v>
      </c>
      <c r="AY183" s="16">
        <v>0</v>
      </c>
      <c r="AZ183" s="16">
        <v>0</v>
      </c>
      <c r="BA183" s="16">
        <v>0</v>
      </c>
      <c r="BB183" s="16">
        <v>0</v>
      </c>
      <c r="BC183" s="16">
        <v>0.17030078</v>
      </c>
      <c r="BD183" s="16">
        <v>0</v>
      </c>
      <c r="BE183" s="16">
        <v>0</v>
      </c>
      <c r="BF183" s="16">
        <v>0.134</v>
      </c>
      <c r="BG183" s="16">
        <v>0</v>
      </c>
      <c r="BH183" s="16">
        <v>0</v>
      </c>
      <c r="BI183" s="16">
        <v>0</v>
      </c>
      <c r="BJ183" s="16">
        <v>0</v>
      </c>
      <c r="BK183" s="16">
        <v>0</v>
      </c>
      <c r="BL183" s="16">
        <v>0</v>
      </c>
      <c r="BM183" s="16">
        <v>0</v>
      </c>
      <c r="BN183" s="16">
        <v>0</v>
      </c>
      <c r="BO183" s="16">
        <v>0</v>
      </c>
      <c r="BP183" s="16">
        <v>0</v>
      </c>
      <c r="BQ183" s="16">
        <v>0</v>
      </c>
      <c r="BR183" s="16">
        <v>0</v>
      </c>
      <c r="BS183" s="16">
        <v>0</v>
      </c>
      <c r="BT183" s="16">
        <v>0</v>
      </c>
      <c r="BU183" s="16">
        <v>0</v>
      </c>
      <c r="BV183" s="16">
        <v>0</v>
      </c>
      <c r="BW183" s="16">
        <v>0</v>
      </c>
      <c r="BX183" s="16">
        <v>0</v>
      </c>
      <c r="BY183" s="16">
        <f t="shared" si="60"/>
        <v>-0.04490437959999999</v>
      </c>
      <c r="BZ183" s="16">
        <v>0</v>
      </c>
      <c r="CA183" s="1" t="s">
        <v>538</v>
      </c>
    </row>
    <row r="184" spans="1:79" ht="25.5">
      <c r="A184" s="35"/>
      <c r="B184" s="20" t="s">
        <v>337</v>
      </c>
      <c r="C184" s="24" t="s">
        <v>336</v>
      </c>
      <c r="D184" s="33">
        <v>0.059779211000000006</v>
      </c>
      <c r="E184" s="16">
        <v>0</v>
      </c>
      <c r="F184" s="16">
        <f t="shared" si="48"/>
        <v>0</v>
      </c>
      <c r="G184" s="16">
        <f t="shared" si="49"/>
        <v>0</v>
      </c>
      <c r="H184" s="16">
        <f t="shared" si="50"/>
        <v>0</v>
      </c>
      <c r="I184" s="16">
        <f t="shared" si="51"/>
        <v>0</v>
      </c>
      <c r="J184" s="16">
        <f t="shared" si="52"/>
        <v>0</v>
      </c>
      <c r="K184" s="16">
        <f t="shared" si="53"/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f t="shared" si="54"/>
        <v>0</v>
      </c>
      <c r="AP184" s="16">
        <f t="shared" si="55"/>
        <v>0</v>
      </c>
      <c r="AQ184" s="16">
        <f t="shared" si="56"/>
        <v>0</v>
      </c>
      <c r="AR184" s="16">
        <f t="shared" si="57"/>
        <v>0</v>
      </c>
      <c r="AS184" s="16">
        <f t="shared" si="58"/>
        <v>0</v>
      </c>
      <c r="AT184" s="16">
        <f t="shared" si="59"/>
        <v>0</v>
      </c>
      <c r="AU184" s="16">
        <v>0</v>
      </c>
      <c r="AV184" s="16">
        <v>0</v>
      </c>
      <c r="AW184" s="16">
        <v>0</v>
      </c>
      <c r="AX184" s="16">
        <v>0</v>
      </c>
      <c r="AY184" s="16">
        <v>0</v>
      </c>
      <c r="AZ184" s="16">
        <v>0</v>
      </c>
      <c r="BA184" s="16">
        <v>0</v>
      </c>
      <c r="BB184" s="16">
        <v>0</v>
      </c>
      <c r="BC184" s="16">
        <v>0</v>
      </c>
      <c r="BD184" s="16">
        <v>0</v>
      </c>
      <c r="BE184" s="16">
        <v>0</v>
      </c>
      <c r="BF184" s="16">
        <v>0</v>
      </c>
      <c r="BG184" s="16">
        <v>0</v>
      </c>
      <c r="BH184" s="16">
        <v>0</v>
      </c>
      <c r="BI184" s="16">
        <v>0</v>
      </c>
      <c r="BJ184" s="16">
        <v>0</v>
      </c>
      <c r="BK184" s="16">
        <v>0</v>
      </c>
      <c r="BL184" s="16">
        <v>0</v>
      </c>
      <c r="BM184" s="16">
        <v>0</v>
      </c>
      <c r="BN184" s="16">
        <v>0</v>
      </c>
      <c r="BO184" s="16">
        <v>0</v>
      </c>
      <c r="BP184" s="16">
        <v>0</v>
      </c>
      <c r="BQ184" s="16">
        <v>0</v>
      </c>
      <c r="BR184" s="16">
        <v>0</v>
      </c>
      <c r="BS184" s="16">
        <v>0</v>
      </c>
      <c r="BT184" s="16">
        <v>0</v>
      </c>
      <c r="BU184" s="16">
        <v>0</v>
      </c>
      <c r="BV184" s="16">
        <v>0</v>
      </c>
      <c r="BW184" s="16">
        <v>0</v>
      </c>
      <c r="BX184" s="16">
        <v>0</v>
      </c>
      <c r="BY184" s="16">
        <f t="shared" si="60"/>
        <v>0</v>
      </c>
      <c r="BZ184" s="16">
        <v>0</v>
      </c>
      <c r="CA184" s="1"/>
    </row>
    <row r="185" spans="1:79" ht="25.5">
      <c r="A185" s="35"/>
      <c r="B185" s="20" t="s">
        <v>338</v>
      </c>
      <c r="C185" s="24" t="s">
        <v>336</v>
      </c>
      <c r="D185" s="33">
        <v>0.1434701064</v>
      </c>
      <c r="E185" s="16">
        <v>0</v>
      </c>
      <c r="F185" s="16">
        <f t="shared" si="48"/>
        <v>0.1434701064</v>
      </c>
      <c r="G185" s="16">
        <f t="shared" si="49"/>
        <v>0</v>
      </c>
      <c r="H185" s="16">
        <f t="shared" si="50"/>
        <v>0</v>
      </c>
      <c r="I185" s="16">
        <f t="shared" si="51"/>
        <v>0.12</v>
      </c>
      <c r="J185" s="16">
        <f t="shared" si="52"/>
        <v>0</v>
      </c>
      <c r="K185" s="16">
        <f t="shared" si="53"/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0.1434701064</v>
      </c>
      <c r="U185" s="16">
        <v>0</v>
      </c>
      <c r="V185" s="16">
        <v>0</v>
      </c>
      <c r="W185" s="16">
        <v>0.12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f t="shared" si="54"/>
        <v>0.1433332</v>
      </c>
      <c r="AP185" s="16">
        <f t="shared" si="55"/>
        <v>0</v>
      </c>
      <c r="AQ185" s="16">
        <f t="shared" si="56"/>
        <v>0</v>
      </c>
      <c r="AR185" s="16">
        <f t="shared" si="57"/>
        <v>0.1</v>
      </c>
      <c r="AS185" s="16">
        <f t="shared" si="58"/>
        <v>0</v>
      </c>
      <c r="AT185" s="16">
        <f t="shared" si="59"/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  <c r="AZ185" s="16">
        <v>0</v>
      </c>
      <c r="BA185" s="16">
        <v>0</v>
      </c>
      <c r="BB185" s="16">
        <v>0</v>
      </c>
      <c r="BC185" s="16">
        <v>0.1433332</v>
      </c>
      <c r="BD185" s="16">
        <v>0</v>
      </c>
      <c r="BE185" s="16">
        <v>0</v>
      </c>
      <c r="BF185" s="16">
        <v>0.1</v>
      </c>
      <c r="BG185" s="16">
        <v>0</v>
      </c>
      <c r="BH185" s="16">
        <v>0</v>
      </c>
      <c r="BI185" s="16">
        <v>0</v>
      </c>
      <c r="BJ185" s="16">
        <v>0</v>
      </c>
      <c r="BK185" s="16">
        <v>0</v>
      </c>
      <c r="BL185" s="16">
        <v>0</v>
      </c>
      <c r="BM185" s="16">
        <v>0</v>
      </c>
      <c r="BN185" s="16">
        <v>0</v>
      </c>
      <c r="BO185" s="16">
        <v>0</v>
      </c>
      <c r="BP185" s="16">
        <v>0</v>
      </c>
      <c r="BQ185" s="16">
        <v>0</v>
      </c>
      <c r="BR185" s="16">
        <v>0</v>
      </c>
      <c r="BS185" s="16">
        <v>0</v>
      </c>
      <c r="BT185" s="16">
        <v>0</v>
      </c>
      <c r="BU185" s="16">
        <v>0</v>
      </c>
      <c r="BV185" s="16">
        <v>0</v>
      </c>
      <c r="BW185" s="16">
        <v>0</v>
      </c>
      <c r="BX185" s="16">
        <v>0</v>
      </c>
      <c r="BY185" s="16">
        <f t="shared" si="60"/>
        <v>-0.00013690639999999754</v>
      </c>
      <c r="BZ185" s="16">
        <v>0</v>
      </c>
      <c r="CA185" s="1"/>
    </row>
    <row r="186" spans="1:79" ht="25.5">
      <c r="A186" s="35"/>
      <c r="B186" s="20" t="s">
        <v>339</v>
      </c>
      <c r="C186" s="24" t="s">
        <v>336</v>
      </c>
      <c r="D186" s="33">
        <v>1.024023462</v>
      </c>
      <c r="E186" s="16">
        <v>0</v>
      </c>
      <c r="F186" s="16">
        <f t="shared" si="48"/>
        <v>1.024023462</v>
      </c>
      <c r="G186" s="16">
        <f t="shared" si="49"/>
        <v>0</v>
      </c>
      <c r="H186" s="16">
        <f t="shared" si="50"/>
        <v>0</v>
      </c>
      <c r="I186" s="16">
        <f t="shared" si="51"/>
        <v>2.1</v>
      </c>
      <c r="J186" s="16">
        <f t="shared" si="52"/>
        <v>0</v>
      </c>
      <c r="K186" s="16">
        <f t="shared" si="53"/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1.024023462</v>
      </c>
      <c r="U186" s="16">
        <v>0</v>
      </c>
      <c r="V186" s="16">
        <v>0</v>
      </c>
      <c r="W186" s="16">
        <v>2.1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f t="shared" si="54"/>
        <v>0</v>
      </c>
      <c r="AP186" s="16">
        <f t="shared" si="55"/>
        <v>0</v>
      </c>
      <c r="AQ186" s="16">
        <f t="shared" si="56"/>
        <v>0</v>
      </c>
      <c r="AR186" s="16">
        <f t="shared" si="57"/>
        <v>0</v>
      </c>
      <c r="AS186" s="16">
        <f t="shared" si="58"/>
        <v>0</v>
      </c>
      <c r="AT186" s="16">
        <f t="shared" si="59"/>
        <v>0</v>
      </c>
      <c r="AU186" s="16">
        <v>0</v>
      </c>
      <c r="AV186" s="16">
        <v>0</v>
      </c>
      <c r="AW186" s="16">
        <v>0</v>
      </c>
      <c r="AX186" s="16">
        <v>0</v>
      </c>
      <c r="AY186" s="16">
        <v>0</v>
      </c>
      <c r="AZ186" s="16">
        <v>0</v>
      </c>
      <c r="BA186" s="16">
        <v>0</v>
      </c>
      <c r="BB186" s="16">
        <v>0</v>
      </c>
      <c r="BC186" s="16">
        <v>0</v>
      </c>
      <c r="BD186" s="16">
        <v>0</v>
      </c>
      <c r="BE186" s="16">
        <v>0</v>
      </c>
      <c r="BF186" s="16">
        <v>0</v>
      </c>
      <c r="BG186" s="16">
        <v>0</v>
      </c>
      <c r="BH186" s="16">
        <v>0</v>
      </c>
      <c r="BI186" s="16">
        <v>0</v>
      </c>
      <c r="BJ186" s="16">
        <v>0</v>
      </c>
      <c r="BK186" s="16">
        <v>0</v>
      </c>
      <c r="BL186" s="16">
        <v>0</v>
      </c>
      <c r="BM186" s="16">
        <v>0</v>
      </c>
      <c r="BN186" s="16">
        <v>0</v>
      </c>
      <c r="BO186" s="16">
        <v>0</v>
      </c>
      <c r="BP186" s="16">
        <v>0</v>
      </c>
      <c r="BQ186" s="16">
        <v>0</v>
      </c>
      <c r="BR186" s="16">
        <v>0</v>
      </c>
      <c r="BS186" s="16">
        <v>0</v>
      </c>
      <c r="BT186" s="16">
        <v>0</v>
      </c>
      <c r="BU186" s="16">
        <v>0</v>
      </c>
      <c r="BV186" s="16">
        <v>0</v>
      </c>
      <c r="BW186" s="16">
        <v>0</v>
      </c>
      <c r="BX186" s="16">
        <v>0</v>
      </c>
      <c r="BY186" s="16">
        <f t="shared" si="60"/>
        <v>-1.024023462</v>
      </c>
      <c r="BZ186" s="16">
        <v>0</v>
      </c>
      <c r="CA186" s="1" t="s">
        <v>545</v>
      </c>
    </row>
    <row r="187" spans="1:79" ht="25.5">
      <c r="A187" s="35"/>
      <c r="B187" s="20" t="s">
        <v>340</v>
      </c>
      <c r="C187" s="24" t="s">
        <v>336</v>
      </c>
      <c r="D187" s="33">
        <v>0.9069922092</v>
      </c>
      <c r="E187" s="16">
        <v>0</v>
      </c>
      <c r="F187" s="16">
        <f t="shared" si="48"/>
        <v>0</v>
      </c>
      <c r="G187" s="16">
        <f t="shared" si="49"/>
        <v>0</v>
      </c>
      <c r="H187" s="16">
        <f t="shared" si="50"/>
        <v>0</v>
      </c>
      <c r="I187" s="16">
        <f t="shared" si="51"/>
        <v>0</v>
      </c>
      <c r="J187" s="16">
        <f t="shared" si="52"/>
        <v>0</v>
      </c>
      <c r="K187" s="16">
        <f t="shared" si="53"/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f t="shared" si="54"/>
        <v>0</v>
      </c>
      <c r="AP187" s="16">
        <f t="shared" si="55"/>
        <v>0</v>
      </c>
      <c r="AQ187" s="16">
        <f t="shared" si="56"/>
        <v>0</v>
      </c>
      <c r="AR187" s="16">
        <f t="shared" si="57"/>
        <v>0</v>
      </c>
      <c r="AS187" s="16">
        <f t="shared" si="58"/>
        <v>0</v>
      </c>
      <c r="AT187" s="16">
        <f t="shared" si="59"/>
        <v>0</v>
      </c>
      <c r="AU187" s="16">
        <v>0</v>
      </c>
      <c r="AV187" s="16">
        <v>0</v>
      </c>
      <c r="AW187" s="16">
        <v>0</v>
      </c>
      <c r="AX187" s="16">
        <v>0</v>
      </c>
      <c r="AY187" s="16">
        <v>0</v>
      </c>
      <c r="AZ187" s="16">
        <v>0</v>
      </c>
      <c r="BA187" s="16">
        <v>0</v>
      </c>
      <c r="BB187" s="16">
        <v>0</v>
      </c>
      <c r="BC187" s="16">
        <v>0</v>
      </c>
      <c r="BD187" s="16">
        <v>0</v>
      </c>
      <c r="BE187" s="16">
        <v>0</v>
      </c>
      <c r="BF187" s="16">
        <v>0</v>
      </c>
      <c r="BG187" s="16">
        <v>0</v>
      </c>
      <c r="BH187" s="16">
        <v>0</v>
      </c>
      <c r="BI187" s="16">
        <v>0</v>
      </c>
      <c r="BJ187" s="16">
        <v>0</v>
      </c>
      <c r="BK187" s="16">
        <v>0</v>
      </c>
      <c r="BL187" s="16">
        <v>0</v>
      </c>
      <c r="BM187" s="16">
        <v>0</v>
      </c>
      <c r="BN187" s="16">
        <v>0</v>
      </c>
      <c r="BO187" s="16">
        <v>0</v>
      </c>
      <c r="BP187" s="16">
        <v>0</v>
      </c>
      <c r="BQ187" s="16">
        <v>0</v>
      </c>
      <c r="BR187" s="16">
        <v>0</v>
      </c>
      <c r="BS187" s="16">
        <v>0</v>
      </c>
      <c r="BT187" s="16">
        <v>0</v>
      </c>
      <c r="BU187" s="16">
        <v>0</v>
      </c>
      <c r="BV187" s="16">
        <v>0</v>
      </c>
      <c r="BW187" s="16">
        <v>0</v>
      </c>
      <c r="BX187" s="16">
        <v>0</v>
      </c>
      <c r="BY187" s="16">
        <f t="shared" si="60"/>
        <v>0</v>
      </c>
      <c r="BZ187" s="16">
        <v>0</v>
      </c>
      <c r="CA187" s="1" t="s">
        <v>533</v>
      </c>
    </row>
    <row r="188" spans="1:79" ht="25.5">
      <c r="A188" s="35"/>
      <c r="B188" s="20" t="s">
        <v>341</v>
      </c>
      <c r="C188" s="24" t="s">
        <v>336</v>
      </c>
      <c r="D188" s="33">
        <v>0.5266406376</v>
      </c>
      <c r="E188" s="16">
        <v>0</v>
      </c>
      <c r="F188" s="16">
        <f t="shared" si="48"/>
        <v>0</v>
      </c>
      <c r="G188" s="16">
        <f t="shared" si="49"/>
        <v>0</v>
      </c>
      <c r="H188" s="16">
        <f t="shared" si="50"/>
        <v>0</v>
      </c>
      <c r="I188" s="16">
        <f t="shared" si="51"/>
        <v>0</v>
      </c>
      <c r="J188" s="16">
        <f t="shared" si="52"/>
        <v>0</v>
      </c>
      <c r="K188" s="16">
        <f t="shared" si="53"/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f t="shared" si="54"/>
        <v>0</v>
      </c>
      <c r="AP188" s="16">
        <f t="shared" si="55"/>
        <v>0</v>
      </c>
      <c r="AQ188" s="16">
        <f t="shared" si="56"/>
        <v>0</v>
      </c>
      <c r="AR188" s="16">
        <f t="shared" si="57"/>
        <v>0</v>
      </c>
      <c r="AS188" s="16">
        <f t="shared" si="58"/>
        <v>0</v>
      </c>
      <c r="AT188" s="16">
        <f t="shared" si="59"/>
        <v>0</v>
      </c>
      <c r="AU188" s="16">
        <v>0</v>
      </c>
      <c r="AV188" s="16">
        <v>0</v>
      </c>
      <c r="AW188" s="16">
        <v>0</v>
      </c>
      <c r="AX188" s="16">
        <v>0</v>
      </c>
      <c r="AY188" s="16">
        <v>0</v>
      </c>
      <c r="AZ188" s="16">
        <v>0</v>
      </c>
      <c r="BA188" s="16">
        <v>0</v>
      </c>
      <c r="BB188" s="16">
        <v>0</v>
      </c>
      <c r="BC188" s="16">
        <v>0</v>
      </c>
      <c r="BD188" s="16">
        <v>0</v>
      </c>
      <c r="BE188" s="16">
        <v>0</v>
      </c>
      <c r="BF188" s="16">
        <v>0</v>
      </c>
      <c r="BG188" s="16">
        <v>0</v>
      </c>
      <c r="BH188" s="16">
        <v>0</v>
      </c>
      <c r="BI188" s="16">
        <v>0</v>
      </c>
      <c r="BJ188" s="16">
        <v>0</v>
      </c>
      <c r="BK188" s="16">
        <v>0</v>
      </c>
      <c r="BL188" s="16">
        <v>0</v>
      </c>
      <c r="BM188" s="16">
        <v>0</v>
      </c>
      <c r="BN188" s="16">
        <v>0</v>
      </c>
      <c r="BO188" s="16">
        <v>0</v>
      </c>
      <c r="BP188" s="16">
        <v>0</v>
      </c>
      <c r="BQ188" s="16">
        <v>0</v>
      </c>
      <c r="BR188" s="16">
        <v>0</v>
      </c>
      <c r="BS188" s="16">
        <v>0</v>
      </c>
      <c r="BT188" s="16">
        <v>0</v>
      </c>
      <c r="BU188" s="16">
        <v>0</v>
      </c>
      <c r="BV188" s="16">
        <v>0</v>
      </c>
      <c r="BW188" s="16">
        <v>0</v>
      </c>
      <c r="BX188" s="16">
        <v>0</v>
      </c>
      <c r="BY188" s="16">
        <f t="shared" si="60"/>
        <v>0</v>
      </c>
      <c r="BZ188" s="16">
        <v>0</v>
      </c>
      <c r="CA188" s="1" t="s">
        <v>533</v>
      </c>
    </row>
    <row r="189" spans="1:79" ht="25.5">
      <c r="A189" s="35"/>
      <c r="B189" s="20" t="s">
        <v>342</v>
      </c>
      <c r="C189" s="24" t="s">
        <v>336</v>
      </c>
      <c r="D189" s="33">
        <v>0.33158854960000006</v>
      </c>
      <c r="E189" s="16">
        <v>0</v>
      </c>
      <c r="F189" s="16">
        <f t="shared" si="48"/>
        <v>0.33158854960000006</v>
      </c>
      <c r="G189" s="16">
        <f t="shared" si="49"/>
        <v>0</v>
      </c>
      <c r="H189" s="16">
        <f t="shared" si="50"/>
        <v>0</v>
      </c>
      <c r="I189" s="16">
        <f t="shared" si="51"/>
        <v>0.68</v>
      </c>
      <c r="J189" s="16">
        <f t="shared" si="52"/>
        <v>0</v>
      </c>
      <c r="K189" s="16">
        <f t="shared" si="53"/>
        <v>0</v>
      </c>
      <c r="L189" s="16">
        <v>0</v>
      </c>
      <c r="M189" s="16">
        <v>0.33158854960000006</v>
      </c>
      <c r="N189" s="16">
        <v>0</v>
      </c>
      <c r="O189" s="16">
        <v>0</v>
      </c>
      <c r="P189" s="16">
        <v>0.68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f t="shared" si="54"/>
        <v>0.33268744</v>
      </c>
      <c r="AP189" s="16">
        <f t="shared" si="55"/>
        <v>0</v>
      </c>
      <c r="AQ189" s="16">
        <f t="shared" si="56"/>
        <v>0</v>
      </c>
      <c r="AR189" s="16">
        <f t="shared" si="57"/>
        <v>0.593</v>
      </c>
      <c r="AS189" s="16">
        <f t="shared" si="58"/>
        <v>0</v>
      </c>
      <c r="AT189" s="16">
        <f t="shared" si="59"/>
        <v>0</v>
      </c>
      <c r="AU189" s="16">
        <v>0</v>
      </c>
      <c r="AV189" s="16">
        <v>0.33268744</v>
      </c>
      <c r="AW189" s="16">
        <v>0</v>
      </c>
      <c r="AX189" s="16">
        <v>0</v>
      </c>
      <c r="AY189" s="16">
        <v>0.593</v>
      </c>
      <c r="AZ189" s="16">
        <v>0</v>
      </c>
      <c r="BA189" s="16">
        <v>0</v>
      </c>
      <c r="BB189" s="16">
        <v>0</v>
      </c>
      <c r="BC189" s="16">
        <v>0</v>
      </c>
      <c r="BD189" s="16">
        <v>0</v>
      </c>
      <c r="BE189" s="16">
        <v>0</v>
      </c>
      <c r="BF189" s="16">
        <v>0</v>
      </c>
      <c r="BG189" s="16">
        <v>0</v>
      </c>
      <c r="BH189" s="16">
        <v>0</v>
      </c>
      <c r="BI189" s="16">
        <v>0</v>
      </c>
      <c r="BJ189" s="16">
        <v>0</v>
      </c>
      <c r="BK189" s="16">
        <v>0</v>
      </c>
      <c r="BL189" s="16">
        <v>0</v>
      </c>
      <c r="BM189" s="16">
        <v>0</v>
      </c>
      <c r="BN189" s="16">
        <v>0</v>
      </c>
      <c r="BO189" s="16">
        <v>0</v>
      </c>
      <c r="BP189" s="16">
        <v>0</v>
      </c>
      <c r="BQ189" s="16">
        <v>0</v>
      </c>
      <c r="BR189" s="16">
        <v>0</v>
      </c>
      <c r="BS189" s="16">
        <v>0</v>
      </c>
      <c r="BT189" s="16">
        <v>0</v>
      </c>
      <c r="BU189" s="16">
        <v>0</v>
      </c>
      <c r="BV189" s="16">
        <v>0</v>
      </c>
      <c r="BW189" s="16">
        <v>0</v>
      </c>
      <c r="BX189" s="16">
        <v>0</v>
      </c>
      <c r="BY189" s="16">
        <f t="shared" si="60"/>
        <v>0.001098890399999941</v>
      </c>
      <c r="BZ189" s="16">
        <f>BY189/F189*100</f>
        <v>0.3314017933748159</v>
      </c>
      <c r="CA189" s="1"/>
    </row>
    <row r="190" spans="1:79" ht="25.5">
      <c r="A190" s="35"/>
      <c r="B190" s="20" t="s">
        <v>343</v>
      </c>
      <c r="C190" s="24" t="s">
        <v>336</v>
      </c>
      <c r="D190" s="33">
        <v>0.219433599</v>
      </c>
      <c r="E190" s="16">
        <v>0</v>
      </c>
      <c r="F190" s="16">
        <f t="shared" si="48"/>
        <v>0.219433599</v>
      </c>
      <c r="G190" s="16">
        <f t="shared" si="49"/>
        <v>0</v>
      </c>
      <c r="H190" s="16">
        <f t="shared" si="50"/>
        <v>0</v>
      </c>
      <c r="I190" s="16">
        <f t="shared" si="51"/>
        <v>0.45</v>
      </c>
      <c r="J190" s="16">
        <f t="shared" si="52"/>
        <v>0</v>
      </c>
      <c r="K190" s="16">
        <f t="shared" si="53"/>
        <v>0</v>
      </c>
      <c r="L190" s="16">
        <v>0</v>
      </c>
      <c r="M190" s="16">
        <v>0.219433599</v>
      </c>
      <c r="N190" s="16">
        <v>0</v>
      </c>
      <c r="O190" s="16">
        <v>0</v>
      </c>
      <c r="P190" s="16">
        <v>0.45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f t="shared" si="54"/>
        <v>0.22001801999999998</v>
      </c>
      <c r="AP190" s="16">
        <f t="shared" si="55"/>
        <v>0</v>
      </c>
      <c r="AQ190" s="16">
        <f t="shared" si="56"/>
        <v>0</v>
      </c>
      <c r="AR190" s="16">
        <f t="shared" si="57"/>
        <v>0.37</v>
      </c>
      <c r="AS190" s="16">
        <f t="shared" si="58"/>
        <v>0</v>
      </c>
      <c r="AT190" s="16">
        <f t="shared" si="59"/>
        <v>0</v>
      </c>
      <c r="AU190" s="16">
        <v>0</v>
      </c>
      <c r="AV190" s="16">
        <v>0.22001801999999998</v>
      </c>
      <c r="AW190" s="16">
        <v>0</v>
      </c>
      <c r="AX190" s="16">
        <v>0</v>
      </c>
      <c r="AY190" s="16">
        <v>0.37</v>
      </c>
      <c r="AZ190" s="16">
        <v>0</v>
      </c>
      <c r="BA190" s="16">
        <v>0</v>
      </c>
      <c r="BB190" s="16">
        <v>0</v>
      </c>
      <c r="BC190" s="16">
        <v>0</v>
      </c>
      <c r="BD190" s="16">
        <v>0</v>
      </c>
      <c r="BE190" s="16">
        <v>0</v>
      </c>
      <c r="BF190" s="16">
        <v>0</v>
      </c>
      <c r="BG190" s="16">
        <v>0</v>
      </c>
      <c r="BH190" s="16">
        <v>0</v>
      </c>
      <c r="BI190" s="16">
        <v>0</v>
      </c>
      <c r="BJ190" s="16">
        <v>0</v>
      </c>
      <c r="BK190" s="16">
        <v>0</v>
      </c>
      <c r="BL190" s="16">
        <v>0</v>
      </c>
      <c r="BM190" s="16">
        <v>0</v>
      </c>
      <c r="BN190" s="16">
        <v>0</v>
      </c>
      <c r="BO190" s="16">
        <v>0</v>
      </c>
      <c r="BP190" s="16">
        <v>0</v>
      </c>
      <c r="BQ190" s="16">
        <v>0</v>
      </c>
      <c r="BR190" s="16">
        <v>0</v>
      </c>
      <c r="BS190" s="16">
        <v>0</v>
      </c>
      <c r="BT190" s="16">
        <v>0</v>
      </c>
      <c r="BU190" s="16">
        <v>0</v>
      </c>
      <c r="BV190" s="16">
        <v>0</v>
      </c>
      <c r="BW190" s="16">
        <v>0</v>
      </c>
      <c r="BX190" s="16">
        <v>0</v>
      </c>
      <c r="BY190" s="16">
        <f t="shared" si="60"/>
        <v>0.0005844209999999739</v>
      </c>
      <c r="BZ190" s="16">
        <f>BY190/F190*100</f>
        <v>0.2663315930938971</v>
      </c>
      <c r="CA190" s="1"/>
    </row>
    <row r="191" spans="1:79" ht="25.5">
      <c r="A191" s="35"/>
      <c r="B191" s="20" t="s">
        <v>344</v>
      </c>
      <c r="C191" s="24" t="s">
        <v>336</v>
      </c>
      <c r="D191" s="33">
        <v>0.658300797</v>
      </c>
      <c r="E191" s="16">
        <v>0</v>
      </c>
      <c r="F191" s="16">
        <f t="shared" si="48"/>
        <v>0.658300797</v>
      </c>
      <c r="G191" s="16">
        <f t="shared" si="49"/>
        <v>0</v>
      </c>
      <c r="H191" s="16">
        <f t="shared" si="50"/>
        <v>0</v>
      </c>
      <c r="I191" s="16">
        <f t="shared" si="51"/>
        <v>1.35</v>
      </c>
      <c r="J191" s="16">
        <f t="shared" si="52"/>
        <v>0</v>
      </c>
      <c r="K191" s="16">
        <f t="shared" si="53"/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0.658300797</v>
      </c>
      <c r="U191" s="16">
        <v>0</v>
      </c>
      <c r="V191" s="16">
        <v>0</v>
      </c>
      <c r="W191" s="16">
        <v>1.35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f t="shared" si="54"/>
        <v>0.6581778300000001</v>
      </c>
      <c r="AP191" s="16">
        <f t="shared" si="55"/>
        <v>0</v>
      </c>
      <c r="AQ191" s="16">
        <f t="shared" si="56"/>
        <v>0</v>
      </c>
      <c r="AR191" s="16">
        <f t="shared" si="57"/>
        <v>1.256</v>
      </c>
      <c r="AS191" s="16">
        <f t="shared" si="58"/>
        <v>0</v>
      </c>
      <c r="AT191" s="16">
        <f t="shared" si="59"/>
        <v>0</v>
      </c>
      <c r="AU191" s="16">
        <v>0</v>
      </c>
      <c r="AV191" s="16">
        <v>0</v>
      </c>
      <c r="AW191" s="16">
        <v>0</v>
      </c>
      <c r="AX191" s="16">
        <v>0</v>
      </c>
      <c r="AY191" s="16">
        <v>0</v>
      </c>
      <c r="AZ191" s="16">
        <v>0</v>
      </c>
      <c r="BA191" s="16">
        <v>0</v>
      </c>
      <c r="BB191" s="16">
        <v>0</v>
      </c>
      <c r="BC191" s="16">
        <v>0.6581778300000001</v>
      </c>
      <c r="BD191" s="16">
        <v>0</v>
      </c>
      <c r="BE191" s="16">
        <v>0</v>
      </c>
      <c r="BF191" s="16">
        <v>1.256</v>
      </c>
      <c r="BG191" s="16">
        <v>0</v>
      </c>
      <c r="BH191" s="16">
        <v>0</v>
      </c>
      <c r="BI191" s="16">
        <v>0</v>
      </c>
      <c r="BJ191" s="16">
        <v>0</v>
      </c>
      <c r="BK191" s="16">
        <v>0</v>
      </c>
      <c r="BL191" s="16">
        <v>0</v>
      </c>
      <c r="BM191" s="16">
        <v>0</v>
      </c>
      <c r="BN191" s="16">
        <v>0</v>
      </c>
      <c r="BO191" s="16">
        <v>0</v>
      </c>
      <c r="BP191" s="16">
        <v>0</v>
      </c>
      <c r="BQ191" s="16">
        <v>0</v>
      </c>
      <c r="BR191" s="16">
        <v>0</v>
      </c>
      <c r="BS191" s="16">
        <v>0</v>
      </c>
      <c r="BT191" s="16">
        <v>0</v>
      </c>
      <c r="BU191" s="16">
        <v>0</v>
      </c>
      <c r="BV191" s="16">
        <v>0</v>
      </c>
      <c r="BW191" s="16">
        <v>0</v>
      </c>
      <c r="BX191" s="16">
        <v>0</v>
      </c>
      <c r="BY191" s="16">
        <f t="shared" si="60"/>
        <v>-0.00012296699999991834</v>
      </c>
      <c r="BZ191" s="16">
        <v>0</v>
      </c>
      <c r="CA191" s="1"/>
    </row>
    <row r="192" spans="1:79" ht="25.5">
      <c r="A192" s="35"/>
      <c r="B192" s="20" t="s">
        <v>345</v>
      </c>
      <c r="C192" s="24" t="s">
        <v>336</v>
      </c>
      <c r="D192" s="33">
        <v>0.9996419509999998</v>
      </c>
      <c r="E192" s="16">
        <v>0</v>
      </c>
      <c r="F192" s="16">
        <f t="shared" si="48"/>
        <v>0.9996419509999998</v>
      </c>
      <c r="G192" s="16">
        <f t="shared" si="49"/>
        <v>0</v>
      </c>
      <c r="H192" s="16">
        <f t="shared" si="50"/>
        <v>0</v>
      </c>
      <c r="I192" s="16">
        <f t="shared" si="51"/>
        <v>2.05</v>
      </c>
      <c r="J192" s="16">
        <f t="shared" si="52"/>
        <v>0</v>
      </c>
      <c r="K192" s="16">
        <f t="shared" si="53"/>
        <v>0</v>
      </c>
      <c r="L192" s="16">
        <v>0</v>
      </c>
      <c r="M192" s="16">
        <v>0.9996419509999998</v>
      </c>
      <c r="N192" s="16">
        <v>0</v>
      </c>
      <c r="O192" s="16">
        <v>0</v>
      </c>
      <c r="P192" s="16">
        <v>2.05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f>V193</f>
        <v>0</v>
      </c>
      <c r="W192" s="16">
        <v>0</v>
      </c>
      <c r="X192" s="16">
        <f>X193</f>
        <v>0</v>
      </c>
      <c r="Y192" s="16">
        <v>0</v>
      </c>
      <c r="Z192" s="16">
        <f>Z193</f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f>AG193</f>
        <v>0</v>
      </c>
      <c r="AH192" s="16">
        <v>0</v>
      </c>
      <c r="AI192" s="16">
        <f>AI193</f>
        <v>0</v>
      </c>
      <c r="AJ192" s="16">
        <f>AJ193</f>
        <v>0</v>
      </c>
      <c r="AK192" s="16">
        <f>AK193</f>
        <v>0</v>
      </c>
      <c r="AL192" s="16">
        <f>AL193</f>
        <v>0</v>
      </c>
      <c r="AM192" s="16">
        <f>AM193</f>
        <v>0</v>
      </c>
      <c r="AN192" s="16">
        <v>0</v>
      </c>
      <c r="AO192" s="16">
        <f t="shared" si="54"/>
        <v>1.00075286</v>
      </c>
      <c r="AP192" s="16">
        <f t="shared" si="55"/>
        <v>0</v>
      </c>
      <c r="AQ192" s="16">
        <f t="shared" si="56"/>
        <v>0</v>
      </c>
      <c r="AR192" s="16">
        <f t="shared" si="57"/>
        <v>1.955</v>
      </c>
      <c r="AS192" s="16">
        <f t="shared" si="58"/>
        <v>0</v>
      </c>
      <c r="AT192" s="16">
        <f t="shared" si="59"/>
        <v>0</v>
      </c>
      <c r="AU192" s="16">
        <v>0</v>
      </c>
      <c r="AV192" s="16">
        <v>1.00075286</v>
      </c>
      <c r="AW192" s="16">
        <v>0</v>
      </c>
      <c r="AX192" s="16">
        <v>0</v>
      </c>
      <c r="AY192" s="16">
        <v>1.955</v>
      </c>
      <c r="AZ192" s="16">
        <v>0</v>
      </c>
      <c r="BA192" s="16">
        <v>0</v>
      </c>
      <c r="BB192" s="16">
        <v>0</v>
      </c>
      <c r="BC192" s="16">
        <v>0</v>
      </c>
      <c r="BD192" s="16">
        <v>0</v>
      </c>
      <c r="BE192" s="16">
        <v>0</v>
      </c>
      <c r="BF192" s="16">
        <v>0</v>
      </c>
      <c r="BG192" s="16">
        <v>0</v>
      </c>
      <c r="BH192" s="16">
        <v>0</v>
      </c>
      <c r="BI192" s="16">
        <v>0</v>
      </c>
      <c r="BJ192" s="16">
        <v>0</v>
      </c>
      <c r="BK192" s="16">
        <v>0</v>
      </c>
      <c r="BL192" s="16">
        <v>0</v>
      </c>
      <c r="BM192" s="16">
        <v>0</v>
      </c>
      <c r="BN192" s="16">
        <v>0</v>
      </c>
      <c r="BO192" s="16">
        <v>0</v>
      </c>
      <c r="BP192" s="16">
        <v>0</v>
      </c>
      <c r="BQ192" s="16">
        <v>0</v>
      </c>
      <c r="BR192" s="16">
        <v>0</v>
      </c>
      <c r="BS192" s="16">
        <v>0</v>
      </c>
      <c r="BT192" s="16">
        <v>0</v>
      </c>
      <c r="BU192" s="16">
        <v>0</v>
      </c>
      <c r="BV192" s="16">
        <v>0</v>
      </c>
      <c r="BW192" s="16">
        <v>0</v>
      </c>
      <c r="BX192" s="16">
        <v>0</v>
      </c>
      <c r="BY192" s="16">
        <f t="shared" si="60"/>
        <v>0.0011109090000002153</v>
      </c>
      <c r="BZ192" s="16">
        <f>BY192/F192*100</f>
        <v>0.11113069023252861</v>
      </c>
      <c r="CA192" s="1"/>
    </row>
    <row r="193" spans="1:79" ht="25.5">
      <c r="A193" s="35"/>
      <c r="B193" s="20" t="s">
        <v>346</v>
      </c>
      <c r="C193" s="24" t="s">
        <v>336</v>
      </c>
      <c r="D193" s="33">
        <v>0.8192187696000001</v>
      </c>
      <c r="E193" s="16">
        <v>0</v>
      </c>
      <c r="F193" s="16">
        <f t="shared" si="48"/>
        <v>0.8192187696000001</v>
      </c>
      <c r="G193" s="16">
        <f t="shared" si="49"/>
        <v>0</v>
      </c>
      <c r="H193" s="16">
        <f t="shared" si="50"/>
        <v>0</v>
      </c>
      <c r="I193" s="16">
        <f t="shared" si="51"/>
        <v>1.6800000000000002</v>
      </c>
      <c r="J193" s="16">
        <f t="shared" si="52"/>
        <v>0</v>
      </c>
      <c r="K193" s="16">
        <f t="shared" si="53"/>
        <v>0</v>
      </c>
      <c r="L193" s="16">
        <v>0</v>
      </c>
      <c r="M193" s="16">
        <v>0.8192187696000001</v>
      </c>
      <c r="N193" s="16">
        <v>0</v>
      </c>
      <c r="O193" s="16">
        <v>0</v>
      </c>
      <c r="P193" s="16">
        <v>1.6800000000000002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f aca="true" t="shared" si="62" ref="V193:AG193">SUM(V195:V201)</f>
        <v>0</v>
      </c>
      <c r="W193" s="16">
        <v>0</v>
      </c>
      <c r="X193" s="16">
        <f t="shared" si="62"/>
        <v>0</v>
      </c>
      <c r="Y193" s="16">
        <v>0</v>
      </c>
      <c r="Z193" s="16">
        <f t="shared" si="62"/>
        <v>0</v>
      </c>
      <c r="AA193" s="16">
        <f t="shared" si="62"/>
        <v>0</v>
      </c>
      <c r="AB193" s="16">
        <f t="shared" si="62"/>
        <v>0</v>
      </c>
      <c r="AC193" s="16">
        <f t="shared" si="62"/>
        <v>0</v>
      </c>
      <c r="AD193" s="16">
        <f t="shared" si="62"/>
        <v>0</v>
      </c>
      <c r="AE193" s="16">
        <f t="shared" si="62"/>
        <v>0</v>
      </c>
      <c r="AF193" s="16">
        <f t="shared" si="62"/>
        <v>0</v>
      </c>
      <c r="AG193" s="16">
        <f t="shared" si="62"/>
        <v>0</v>
      </c>
      <c r="AH193" s="16">
        <v>0</v>
      </c>
      <c r="AI193" s="16">
        <f>SUM(AI195:AI201)</f>
        <v>0</v>
      </c>
      <c r="AJ193" s="16">
        <f>SUM(AJ195:AJ201)</f>
        <v>0</v>
      </c>
      <c r="AK193" s="16">
        <f>SUM(AK195:AK201)</f>
        <v>0</v>
      </c>
      <c r="AL193" s="16">
        <f>SUM(AL195:AL201)</f>
        <v>0</v>
      </c>
      <c r="AM193" s="16">
        <f>SUM(AM195:AM201)</f>
        <v>0</v>
      </c>
      <c r="AN193" s="16">
        <v>0</v>
      </c>
      <c r="AO193" s="16">
        <f t="shared" si="54"/>
        <v>0.8189332</v>
      </c>
      <c r="AP193" s="16">
        <f t="shared" si="55"/>
        <v>0</v>
      </c>
      <c r="AQ193" s="16">
        <f t="shared" si="56"/>
        <v>0</v>
      </c>
      <c r="AR193" s="16">
        <f t="shared" si="57"/>
        <v>1.6</v>
      </c>
      <c r="AS193" s="16">
        <f t="shared" si="58"/>
        <v>0</v>
      </c>
      <c r="AT193" s="16">
        <f t="shared" si="59"/>
        <v>0</v>
      </c>
      <c r="AU193" s="16">
        <v>0</v>
      </c>
      <c r="AV193" s="16">
        <v>0.8189332</v>
      </c>
      <c r="AW193" s="16">
        <v>0</v>
      </c>
      <c r="AX193" s="16">
        <v>0</v>
      </c>
      <c r="AY193" s="16">
        <v>1.6</v>
      </c>
      <c r="AZ193" s="16">
        <v>0</v>
      </c>
      <c r="BA193" s="16">
        <v>0</v>
      </c>
      <c r="BB193" s="16">
        <v>0</v>
      </c>
      <c r="BC193" s="16">
        <v>0</v>
      </c>
      <c r="BD193" s="16">
        <v>0</v>
      </c>
      <c r="BE193" s="16">
        <v>0</v>
      </c>
      <c r="BF193" s="16">
        <v>0</v>
      </c>
      <c r="BG193" s="16">
        <v>0</v>
      </c>
      <c r="BH193" s="16">
        <v>0</v>
      </c>
      <c r="BI193" s="16">
        <v>0</v>
      </c>
      <c r="BJ193" s="16">
        <v>0</v>
      </c>
      <c r="BK193" s="16">
        <v>0</v>
      </c>
      <c r="BL193" s="16">
        <v>0</v>
      </c>
      <c r="BM193" s="16">
        <v>0</v>
      </c>
      <c r="BN193" s="16">
        <v>0</v>
      </c>
      <c r="BO193" s="16">
        <v>0</v>
      </c>
      <c r="BP193" s="16">
        <v>0</v>
      </c>
      <c r="BQ193" s="16">
        <v>0</v>
      </c>
      <c r="BR193" s="16">
        <v>0</v>
      </c>
      <c r="BS193" s="16">
        <v>0</v>
      </c>
      <c r="BT193" s="16">
        <v>0</v>
      </c>
      <c r="BU193" s="16">
        <v>0</v>
      </c>
      <c r="BV193" s="16">
        <v>0</v>
      </c>
      <c r="BW193" s="16">
        <v>0</v>
      </c>
      <c r="BX193" s="16">
        <v>0</v>
      </c>
      <c r="BY193" s="16">
        <f t="shared" si="60"/>
        <v>-0.0002855696000000352</v>
      </c>
      <c r="BZ193" s="16">
        <f>BY193/F193*100</f>
        <v>-0.03485877162451615</v>
      </c>
      <c r="CA193" s="1"/>
    </row>
    <row r="194" spans="1:79" ht="25.5">
      <c r="A194" s="35"/>
      <c r="B194" s="20" t="s">
        <v>347</v>
      </c>
      <c r="C194" s="24" t="s">
        <v>336</v>
      </c>
      <c r="D194" s="33">
        <v>1.024023462</v>
      </c>
      <c r="E194" s="16">
        <v>0</v>
      </c>
      <c r="F194" s="16">
        <f t="shared" si="48"/>
        <v>1.024023462</v>
      </c>
      <c r="G194" s="16">
        <f t="shared" si="49"/>
        <v>0</v>
      </c>
      <c r="H194" s="16">
        <f t="shared" si="50"/>
        <v>0</v>
      </c>
      <c r="I194" s="16">
        <f t="shared" si="51"/>
        <v>2.1</v>
      </c>
      <c r="J194" s="16">
        <f t="shared" si="52"/>
        <v>0</v>
      </c>
      <c r="K194" s="16">
        <f t="shared" si="53"/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1.024023462</v>
      </c>
      <c r="U194" s="16">
        <v>0</v>
      </c>
      <c r="V194" s="16">
        <v>0</v>
      </c>
      <c r="W194" s="16">
        <v>2.1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f t="shared" si="54"/>
        <v>1.02408928</v>
      </c>
      <c r="AP194" s="16">
        <f t="shared" si="55"/>
        <v>0</v>
      </c>
      <c r="AQ194" s="16">
        <f t="shared" si="56"/>
        <v>0</v>
      </c>
      <c r="AR194" s="16">
        <f t="shared" si="57"/>
        <v>2.018</v>
      </c>
      <c r="AS194" s="16">
        <f t="shared" si="58"/>
        <v>0</v>
      </c>
      <c r="AT194" s="16">
        <f t="shared" si="59"/>
        <v>0</v>
      </c>
      <c r="AU194" s="16">
        <v>0</v>
      </c>
      <c r="AV194" s="16">
        <v>0</v>
      </c>
      <c r="AW194" s="16">
        <v>0</v>
      </c>
      <c r="AX194" s="16">
        <v>0</v>
      </c>
      <c r="AY194" s="16">
        <v>0</v>
      </c>
      <c r="AZ194" s="16">
        <v>0</v>
      </c>
      <c r="BA194" s="16">
        <v>0</v>
      </c>
      <c r="BB194" s="16">
        <v>0</v>
      </c>
      <c r="BC194" s="16">
        <v>1.02408928</v>
      </c>
      <c r="BD194" s="16">
        <v>0</v>
      </c>
      <c r="BE194" s="16">
        <v>0</v>
      </c>
      <c r="BF194" s="16">
        <v>2.018</v>
      </c>
      <c r="BG194" s="16">
        <v>0</v>
      </c>
      <c r="BH194" s="16">
        <v>0</v>
      </c>
      <c r="BI194" s="16">
        <v>0</v>
      </c>
      <c r="BJ194" s="16">
        <v>0</v>
      </c>
      <c r="BK194" s="16">
        <v>0</v>
      </c>
      <c r="BL194" s="16">
        <v>0</v>
      </c>
      <c r="BM194" s="16">
        <v>0</v>
      </c>
      <c r="BN194" s="16">
        <v>0</v>
      </c>
      <c r="BO194" s="16">
        <v>0</v>
      </c>
      <c r="BP194" s="16">
        <v>0</v>
      </c>
      <c r="BQ194" s="16">
        <v>0</v>
      </c>
      <c r="BR194" s="16">
        <v>0</v>
      </c>
      <c r="BS194" s="16">
        <v>0</v>
      </c>
      <c r="BT194" s="16">
        <v>0</v>
      </c>
      <c r="BU194" s="16">
        <v>0</v>
      </c>
      <c r="BV194" s="16">
        <v>0</v>
      </c>
      <c r="BW194" s="16">
        <v>0</v>
      </c>
      <c r="BX194" s="16">
        <v>0</v>
      </c>
      <c r="BY194" s="16">
        <f t="shared" si="60"/>
        <v>6.58180000001618E-05</v>
      </c>
      <c r="BZ194" s="16">
        <v>0</v>
      </c>
      <c r="CA194" s="1"/>
    </row>
    <row r="195" spans="1:79" ht="13.5">
      <c r="A195" s="35"/>
      <c r="B195" s="19" t="s">
        <v>223</v>
      </c>
      <c r="C195" s="24"/>
      <c r="D195" s="33">
        <v>0</v>
      </c>
      <c r="E195" s="16">
        <v>0</v>
      </c>
      <c r="F195" s="16">
        <f t="shared" si="48"/>
        <v>0</v>
      </c>
      <c r="G195" s="16">
        <f t="shared" si="49"/>
        <v>0</v>
      </c>
      <c r="H195" s="16">
        <f t="shared" si="50"/>
        <v>0</v>
      </c>
      <c r="I195" s="16">
        <f t="shared" si="51"/>
        <v>0</v>
      </c>
      <c r="J195" s="16">
        <f t="shared" si="52"/>
        <v>0</v>
      </c>
      <c r="K195" s="16">
        <f t="shared" si="53"/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f t="shared" si="54"/>
        <v>0</v>
      </c>
      <c r="AP195" s="16">
        <f t="shared" si="55"/>
        <v>0</v>
      </c>
      <c r="AQ195" s="16">
        <f t="shared" si="56"/>
        <v>0</v>
      </c>
      <c r="AR195" s="16">
        <f t="shared" si="57"/>
        <v>0</v>
      </c>
      <c r="AS195" s="16">
        <f t="shared" si="58"/>
        <v>0</v>
      </c>
      <c r="AT195" s="16">
        <f t="shared" si="59"/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v>0</v>
      </c>
      <c r="BB195" s="16">
        <v>0</v>
      </c>
      <c r="BC195" s="16">
        <v>0</v>
      </c>
      <c r="BD195" s="16">
        <v>0</v>
      </c>
      <c r="BE195" s="16">
        <v>0</v>
      </c>
      <c r="BF195" s="16">
        <v>0</v>
      </c>
      <c r="BG195" s="16">
        <v>0</v>
      </c>
      <c r="BH195" s="16">
        <v>0</v>
      </c>
      <c r="BI195" s="16">
        <v>0</v>
      </c>
      <c r="BJ195" s="16">
        <v>0</v>
      </c>
      <c r="BK195" s="16">
        <v>0</v>
      </c>
      <c r="BL195" s="16">
        <v>0</v>
      </c>
      <c r="BM195" s="16">
        <v>0</v>
      </c>
      <c r="BN195" s="16">
        <v>0</v>
      </c>
      <c r="BO195" s="16">
        <v>0</v>
      </c>
      <c r="BP195" s="16">
        <v>0</v>
      </c>
      <c r="BQ195" s="16">
        <v>0</v>
      </c>
      <c r="BR195" s="16">
        <v>0</v>
      </c>
      <c r="BS195" s="16">
        <v>0</v>
      </c>
      <c r="BT195" s="16">
        <v>0</v>
      </c>
      <c r="BU195" s="16">
        <v>0</v>
      </c>
      <c r="BV195" s="16">
        <v>0</v>
      </c>
      <c r="BW195" s="16">
        <v>0</v>
      </c>
      <c r="BX195" s="16">
        <v>0</v>
      </c>
      <c r="BY195" s="16">
        <f t="shared" si="60"/>
        <v>0</v>
      </c>
      <c r="BZ195" s="16">
        <v>0</v>
      </c>
      <c r="CA195" s="1"/>
    </row>
    <row r="196" spans="1:79" ht="25.5">
      <c r="A196" s="35"/>
      <c r="B196" s="26" t="s">
        <v>348</v>
      </c>
      <c r="C196" s="24" t="s">
        <v>336</v>
      </c>
      <c r="D196" s="33">
        <v>0.900291918</v>
      </c>
      <c r="E196" s="16">
        <v>0</v>
      </c>
      <c r="F196" s="16">
        <f t="shared" si="48"/>
        <v>0.900291918</v>
      </c>
      <c r="G196" s="16">
        <f t="shared" si="49"/>
        <v>0</v>
      </c>
      <c r="H196" s="16">
        <f t="shared" si="50"/>
        <v>0</v>
      </c>
      <c r="I196" s="16">
        <f t="shared" si="51"/>
        <v>0.6000000000000001</v>
      </c>
      <c r="J196" s="16">
        <f t="shared" si="52"/>
        <v>0</v>
      </c>
      <c r="K196" s="16">
        <f t="shared" si="53"/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0.900291918</v>
      </c>
      <c r="U196" s="16">
        <v>0</v>
      </c>
      <c r="V196" s="16">
        <v>0</v>
      </c>
      <c r="W196" s="16">
        <v>0.6000000000000001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f t="shared" si="54"/>
        <v>0.9345340000000001</v>
      </c>
      <c r="AP196" s="16">
        <f t="shared" si="55"/>
        <v>0</v>
      </c>
      <c r="AQ196" s="16">
        <f t="shared" si="56"/>
        <v>0</v>
      </c>
      <c r="AR196" s="16">
        <f t="shared" si="57"/>
        <v>0.582</v>
      </c>
      <c r="AS196" s="16">
        <f t="shared" si="58"/>
        <v>0</v>
      </c>
      <c r="AT196" s="16">
        <f t="shared" si="59"/>
        <v>0</v>
      </c>
      <c r="AU196" s="16">
        <v>0</v>
      </c>
      <c r="AV196" s="16">
        <v>0.00620958</v>
      </c>
      <c r="AW196" s="16">
        <v>0</v>
      </c>
      <c r="AX196" s="16">
        <v>0</v>
      </c>
      <c r="AY196" s="16">
        <v>0</v>
      </c>
      <c r="AZ196" s="16">
        <v>0</v>
      </c>
      <c r="BA196" s="16">
        <v>0</v>
      </c>
      <c r="BB196" s="16">
        <v>0</v>
      </c>
      <c r="BC196" s="16">
        <v>0.92832442</v>
      </c>
      <c r="BD196" s="16">
        <v>0</v>
      </c>
      <c r="BE196" s="16">
        <v>0</v>
      </c>
      <c r="BF196" s="16">
        <v>0.582</v>
      </c>
      <c r="BG196" s="16">
        <v>0</v>
      </c>
      <c r="BH196" s="16">
        <v>0</v>
      </c>
      <c r="BI196" s="16">
        <v>0</v>
      </c>
      <c r="BJ196" s="16">
        <v>0</v>
      </c>
      <c r="BK196" s="16">
        <v>0</v>
      </c>
      <c r="BL196" s="16">
        <v>0</v>
      </c>
      <c r="BM196" s="16">
        <v>0</v>
      </c>
      <c r="BN196" s="16">
        <v>0</v>
      </c>
      <c r="BO196" s="16">
        <v>0</v>
      </c>
      <c r="BP196" s="16">
        <v>0</v>
      </c>
      <c r="BQ196" s="16">
        <v>0</v>
      </c>
      <c r="BR196" s="16">
        <v>0</v>
      </c>
      <c r="BS196" s="16">
        <v>0</v>
      </c>
      <c r="BT196" s="16">
        <v>0</v>
      </c>
      <c r="BU196" s="16">
        <v>0</v>
      </c>
      <c r="BV196" s="16">
        <v>0</v>
      </c>
      <c r="BW196" s="16">
        <v>0</v>
      </c>
      <c r="BX196" s="16">
        <v>0</v>
      </c>
      <c r="BY196" s="16">
        <f t="shared" si="60"/>
        <v>0.03424208200000012</v>
      </c>
      <c r="BZ196" s="16">
        <v>0</v>
      </c>
      <c r="CA196" s="1"/>
    </row>
    <row r="197" spans="1:79" ht="25.5">
      <c r="A197" s="35"/>
      <c r="B197" s="20" t="s">
        <v>349</v>
      </c>
      <c r="C197" s="24" t="s">
        <v>336</v>
      </c>
      <c r="D197" s="33">
        <v>1.0170144005000001</v>
      </c>
      <c r="E197" s="16">
        <v>0</v>
      </c>
      <c r="F197" s="16">
        <f t="shared" si="48"/>
        <v>0.5085072002500001</v>
      </c>
      <c r="G197" s="16">
        <f t="shared" si="49"/>
        <v>0</v>
      </c>
      <c r="H197" s="16">
        <f t="shared" si="50"/>
        <v>0</v>
      </c>
      <c r="I197" s="16">
        <f t="shared" si="51"/>
        <v>0.425</v>
      </c>
      <c r="J197" s="16">
        <f t="shared" si="52"/>
        <v>0</v>
      </c>
      <c r="K197" s="16">
        <f t="shared" si="53"/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0.5085072002500001</v>
      </c>
      <c r="U197" s="16">
        <v>0</v>
      </c>
      <c r="V197" s="16">
        <v>0</v>
      </c>
      <c r="W197" s="16">
        <v>0.425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f t="shared" si="54"/>
        <v>1.0301516699999997</v>
      </c>
      <c r="AP197" s="16">
        <f t="shared" si="55"/>
        <v>0</v>
      </c>
      <c r="AQ197" s="16">
        <f t="shared" si="56"/>
        <v>0</v>
      </c>
      <c r="AR197" s="16">
        <f t="shared" si="57"/>
        <v>0.99</v>
      </c>
      <c r="AS197" s="16">
        <f t="shared" si="58"/>
        <v>0</v>
      </c>
      <c r="AT197" s="16">
        <f t="shared" si="59"/>
        <v>0</v>
      </c>
      <c r="AU197" s="16">
        <v>0</v>
      </c>
      <c r="AV197" s="16">
        <v>0.01281341</v>
      </c>
      <c r="AW197" s="16">
        <v>0</v>
      </c>
      <c r="AX197" s="16">
        <v>0</v>
      </c>
      <c r="AY197" s="16">
        <v>0</v>
      </c>
      <c r="AZ197" s="16">
        <v>0</v>
      </c>
      <c r="BA197" s="16">
        <v>0</v>
      </c>
      <c r="BB197" s="16">
        <v>0</v>
      </c>
      <c r="BC197" s="16">
        <v>1.0173382599999998</v>
      </c>
      <c r="BD197" s="16">
        <v>0</v>
      </c>
      <c r="BE197" s="16">
        <v>0</v>
      </c>
      <c r="BF197" s="16">
        <v>0.99</v>
      </c>
      <c r="BG197" s="16">
        <v>0</v>
      </c>
      <c r="BH197" s="16">
        <v>0</v>
      </c>
      <c r="BI197" s="16">
        <v>0</v>
      </c>
      <c r="BJ197" s="16">
        <v>0</v>
      </c>
      <c r="BK197" s="16">
        <v>0</v>
      </c>
      <c r="BL197" s="16">
        <v>0</v>
      </c>
      <c r="BM197" s="16">
        <v>0</v>
      </c>
      <c r="BN197" s="16">
        <v>0</v>
      </c>
      <c r="BO197" s="16">
        <v>0</v>
      </c>
      <c r="BP197" s="16">
        <v>0</v>
      </c>
      <c r="BQ197" s="16">
        <v>0</v>
      </c>
      <c r="BR197" s="16">
        <v>0</v>
      </c>
      <c r="BS197" s="16">
        <v>0</v>
      </c>
      <c r="BT197" s="16">
        <v>0</v>
      </c>
      <c r="BU197" s="16">
        <v>0</v>
      </c>
      <c r="BV197" s="16">
        <v>0</v>
      </c>
      <c r="BW197" s="16">
        <v>0</v>
      </c>
      <c r="BX197" s="16">
        <v>0</v>
      </c>
      <c r="BY197" s="16">
        <f t="shared" si="60"/>
        <v>0.5216444697499997</v>
      </c>
      <c r="BZ197" s="16">
        <v>0</v>
      </c>
      <c r="CA197" s="1" t="s">
        <v>537</v>
      </c>
    </row>
    <row r="198" spans="1:79" ht="25.5">
      <c r="A198" s="35"/>
      <c r="B198" s="20" t="s">
        <v>350</v>
      </c>
      <c r="C198" s="24" t="s">
        <v>336</v>
      </c>
      <c r="D198" s="33">
        <v>0.598243765</v>
      </c>
      <c r="E198" s="16">
        <v>0</v>
      </c>
      <c r="F198" s="16">
        <f t="shared" si="48"/>
        <v>0.598243765</v>
      </c>
      <c r="G198" s="16">
        <f t="shared" si="49"/>
        <v>0</v>
      </c>
      <c r="H198" s="16">
        <f t="shared" si="50"/>
        <v>0</v>
      </c>
      <c r="I198" s="16">
        <f t="shared" si="51"/>
        <v>0.5</v>
      </c>
      <c r="J198" s="16">
        <f t="shared" si="52"/>
        <v>0</v>
      </c>
      <c r="K198" s="16">
        <f t="shared" si="53"/>
        <v>0</v>
      </c>
      <c r="L198" s="16">
        <v>0</v>
      </c>
      <c r="M198" s="16">
        <v>0.598243765</v>
      </c>
      <c r="N198" s="16">
        <v>0</v>
      </c>
      <c r="O198" s="16">
        <v>0</v>
      </c>
      <c r="P198" s="16">
        <v>0.5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f t="shared" si="54"/>
        <v>0.33927236000000005</v>
      </c>
      <c r="AP198" s="16">
        <f t="shared" si="55"/>
        <v>0</v>
      </c>
      <c r="AQ198" s="16">
        <f t="shared" si="56"/>
        <v>0</v>
      </c>
      <c r="AR198" s="16">
        <f t="shared" si="57"/>
        <v>0.338</v>
      </c>
      <c r="AS198" s="16">
        <f t="shared" si="58"/>
        <v>0</v>
      </c>
      <c r="AT198" s="16">
        <f t="shared" si="59"/>
        <v>0</v>
      </c>
      <c r="AU198" s="16">
        <v>0</v>
      </c>
      <c r="AV198" s="16">
        <v>0.33927236000000005</v>
      </c>
      <c r="AW198" s="16">
        <v>0</v>
      </c>
      <c r="AX198" s="16">
        <v>0</v>
      </c>
      <c r="AY198" s="16">
        <v>0.338</v>
      </c>
      <c r="AZ198" s="16">
        <v>0</v>
      </c>
      <c r="BA198" s="16">
        <v>0</v>
      </c>
      <c r="BB198" s="16">
        <v>0</v>
      </c>
      <c r="BC198" s="16">
        <v>0</v>
      </c>
      <c r="BD198" s="16">
        <v>0</v>
      </c>
      <c r="BE198" s="16">
        <v>0</v>
      </c>
      <c r="BF198" s="16">
        <v>0</v>
      </c>
      <c r="BG198" s="16">
        <v>0</v>
      </c>
      <c r="BH198" s="16">
        <v>0</v>
      </c>
      <c r="BI198" s="16">
        <v>0</v>
      </c>
      <c r="BJ198" s="16">
        <v>0</v>
      </c>
      <c r="BK198" s="16">
        <v>0</v>
      </c>
      <c r="BL198" s="16">
        <v>0</v>
      </c>
      <c r="BM198" s="16">
        <v>0</v>
      </c>
      <c r="BN198" s="16">
        <v>0</v>
      </c>
      <c r="BO198" s="16">
        <v>0</v>
      </c>
      <c r="BP198" s="16">
        <v>0</v>
      </c>
      <c r="BQ198" s="16">
        <v>0</v>
      </c>
      <c r="BR198" s="16">
        <v>0</v>
      </c>
      <c r="BS198" s="16">
        <v>0</v>
      </c>
      <c r="BT198" s="16">
        <v>0</v>
      </c>
      <c r="BU198" s="16">
        <v>0</v>
      </c>
      <c r="BV198" s="16">
        <v>0</v>
      </c>
      <c r="BW198" s="16">
        <v>0</v>
      </c>
      <c r="BX198" s="16">
        <v>0</v>
      </c>
      <c r="BY198" s="16">
        <f t="shared" si="60"/>
        <v>-0.25897140499999993</v>
      </c>
      <c r="BZ198" s="16">
        <f>BY198/F198*100</f>
        <v>-43.28860911738879</v>
      </c>
      <c r="CA198" s="1" t="s">
        <v>538</v>
      </c>
    </row>
    <row r="199" spans="1:79" ht="13.5">
      <c r="A199" s="35"/>
      <c r="B199" s="19" t="s">
        <v>166</v>
      </c>
      <c r="C199" s="24"/>
      <c r="D199" s="33">
        <v>0</v>
      </c>
      <c r="E199" s="16">
        <v>0</v>
      </c>
      <c r="F199" s="16">
        <f t="shared" si="48"/>
        <v>0</v>
      </c>
      <c r="G199" s="16">
        <f t="shared" si="49"/>
        <v>0</v>
      </c>
      <c r="H199" s="16">
        <f t="shared" si="50"/>
        <v>0</v>
      </c>
      <c r="I199" s="16">
        <f t="shared" si="51"/>
        <v>0</v>
      </c>
      <c r="J199" s="16">
        <f t="shared" si="52"/>
        <v>0</v>
      </c>
      <c r="K199" s="16">
        <f t="shared" si="53"/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f t="shared" si="54"/>
        <v>0</v>
      </c>
      <c r="AP199" s="16">
        <f t="shared" si="55"/>
        <v>0</v>
      </c>
      <c r="AQ199" s="16">
        <f t="shared" si="56"/>
        <v>0</v>
      </c>
      <c r="AR199" s="16">
        <f t="shared" si="57"/>
        <v>0</v>
      </c>
      <c r="AS199" s="16">
        <f t="shared" si="58"/>
        <v>0</v>
      </c>
      <c r="AT199" s="16">
        <f t="shared" si="59"/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16">
        <v>0</v>
      </c>
      <c r="BA199" s="16">
        <v>0</v>
      </c>
      <c r="BB199" s="16">
        <v>0</v>
      </c>
      <c r="BC199" s="16">
        <v>0</v>
      </c>
      <c r="BD199" s="16">
        <v>0</v>
      </c>
      <c r="BE199" s="16">
        <v>0</v>
      </c>
      <c r="BF199" s="16">
        <v>0</v>
      </c>
      <c r="BG199" s="16">
        <v>0</v>
      </c>
      <c r="BH199" s="16">
        <v>0</v>
      </c>
      <c r="BI199" s="16">
        <v>0</v>
      </c>
      <c r="BJ199" s="16">
        <v>0</v>
      </c>
      <c r="BK199" s="16">
        <v>0</v>
      </c>
      <c r="BL199" s="16">
        <v>0</v>
      </c>
      <c r="BM199" s="16">
        <v>0</v>
      </c>
      <c r="BN199" s="16">
        <v>0</v>
      </c>
      <c r="BO199" s="16">
        <v>0</v>
      </c>
      <c r="BP199" s="16">
        <v>0</v>
      </c>
      <c r="BQ199" s="16">
        <v>0</v>
      </c>
      <c r="BR199" s="16">
        <v>0</v>
      </c>
      <c r="BS199" s="16">
        <v>0</v>
      </c>
      <c r="BT199" s="16">
        <v>0</v>
      </c>
      <c r="BU199" s="16">
        <v>0</v>
      </c>
      <c r="BV199" s="16">
        <v>0</v>
      </c>
      <c r="BW199" s="16">
        <v>0</v>
      </c>
      <c r="BX199" s="16">
        <v>0</v>
      </c>
      <c r="BY199" s="16">
        <f t="shared" si="60"/>
        <v>0</v>
      </c>
      <c r="BZ199" s="16">
        <v>0</v>
      </c>
      <c r="CA199" s="1"/>
    </row>
    <row r="200" spans="1:79" ht="25.5">
      <c r="A200" s="35"/>
      <c r="B200" s="28" t="s">
        <v>351</v>
      </c>
      <c r="C200" s="24" t="s">
        <v>336</v>
      </c>
      <c r="D200" s="33">
        <v>6.07223012</v>
      </c>
      <c r="E200" s="16">
        <v>0</v>
      </c>
      <c r="F200" s="16">
        <f t="shared" si="48"/>
        <v>2.4288920480000002</v>
      </c>
      <c r="G200" s="16">
        <f t="shared" si="49"/>
        <v>0</v>
      </c>
      <c r="H200" s="16">
        <f t="shared" si="50"/>
        <v>0</v>
      </c>
      <c r="I200" s="16">
        <f t="shared" si="51"/>
        <v>1.6</v>
      </c>
      <c r="J200" s="16">
        <f t="shared" si="52"/>
        <v>0</v>
      </c>
      <c r="K200" s="16">
        <f t="shared" si="53"/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2.4288920480000002</v>
      </c>
      <c r="U200" s="16">
        <v>0</v>
      </c>
      <c r="V200" s="16">
        <v>0</v>
      </c>
      <c r="W200" s="16">
        <v>1.6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f t="shared" si="54"/>
        <v>0.06368778</v>
      </c>
      <c r="AP200" s="16">
        <f t="shared" si="55"/>
        <v>0</v>
      </c>
      <c r="AQ200" s="16">
        <f t="shared" si="56"/>
        <v>0</v>
      </c>
      <c r="AR200" s="16">
        <f t="shared" si="57"/>
        <v>0</v>
      </c>
      <c r="AS200" s="16">
        <f t="shared" si="58"/>
        <v>0</v>
      </c>
      <c r="AT200" s="16">
        <f t="shared" si="59"/>
        <v>0</v>
      </c>
      <c r="AU200" s="16">
        <v>0</v>
      </c>
      <c r="AV200" s="16">
        <v>0.05440178</v>
      </c>
      <c r="AW200" s="16">
        <v>0</v>
      </c>
      <c r="AX200" s="16">
        <v>0</v>
      </c>
      <c r="AY200" s="16">
        <v>0</v>
      </c>
      <c r="AZ200" s="16">
        <v>0</v>
      </c>
      <c r="BA200" s="16">
        <v>0</v>
      </c>
      <c r="BB200" s="16">
        <v>0</v>
      </c>
      <c r="BC200" s="16">
        <v>0.009286</v>
      </c>
      <c r="BD200" s="16">
        <v>0</v>
      </c>
      <c r="BE200" s="16">
        <v>0</v>
      </c>
      <c r="BF200" s="16">
        <v>0</v>
      </c>
      <c r="BG200" s="16">
        <v>0</v>
      </c>
      <c r="BH200" s="16">
        <v>0</v>
      </c>
      <c r="BI200" s="16">
        <v>0</v>
      </c>
      <c r="BJ200" s="16">
        <v>0</v>
      </c>
      <c r="BK200" s="16">
        <v>0</v>
      </c>
      <c r="BL200" s="16">
        <v>0</v>
      </c>
      <c r="BM200" s="16">
        <v>0</v>
      </c>
      <c r="BN200" s="16">
        <v>0</v>
      </c>
      <c r="BO200" s="16">
        <v>0</v>
      </c>
      <c r="BP200" s="16">
        <v>0</v>
      </c>
      <c r="BQ200" s="16">
        <v>0</v>
      </c>
      <c r="BR200" s="16">
        <v>0</v>
      </c>
      <c r="BS200" s="16">
        <v>0</v>
      </c>
      <c r="BT200" s="16">
        <v>0</v>
      </c>
      <c r="BU200" s="16">
        <v>0</v>
      </c>
      <c r="BV200" s="16">
        <v>0</v>
      </c>
      <c r="BW200" s="16">
        <v>0</v>
      </c>
      <c r="BX200" s="16">
        <v>0</v>
      </c>
      <c r="BY200" s="16">
        <f t="shared" si="60"/>
        <v>-2.3652042680000003</v>
      </c>
      <c r="BZ200" s="16">
        <v>0</v>
      </c>
      <c r="CA200" s="1" t="s">
        <v>537</v>
      </c>
    </row>
    <row r="201" spans="1:79" ht="25.5">
      <c r="A201" s="35"/>
      <c r="B201" s="20" t="s">
        <v>352</v>
      </c>
      <c r="C201" s="24" t="s">
        <v>336</v>
      </c>
      <c r="D201" s="33">
        <v>1.3161362830000003</v>
      </c>
      <c r="E201" s="16">
        <v>0</v>
      </c>
      <c r="F201" s="16">
        <f t="shared" si="48"/>
        <v>1.3161362830000003</v>
      </c>
      <c r="G201" s="16">
        <f t="shared" si="49"/>
        <v>0</v>
      </c>
      <c r="H201" s="16">
        <f t="shared" si="50"/>
        <v>0</v>
      </c>
      <c r="I201" s="16">
        <f t="shared" si="51"/>
        <v>1.1</v>
      </c>
      <c r="J201" s="16">
        <f t="shared" si="52"/>
        <v>0</v>
      </c>
      <c r="K201" s="16">
        <f t="shared" si="53"/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1.3161362830000003</v>
      </c>
      <c r="U201" s="16">
        <v>0</v>
      </c>
      <c r="V201" s="16">
        <v>0</v>
      </c>
      <c r="W201" s="16">
        <v>1.1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f t="shared" si="54"/>
        <v>1.0567936</v>
      </c>
      <c r="AP201" s="16">
        <f t="shared" si="55"/>
        <v>0</v>
      </c>
      <c r="AQ201" s="16">
        <f t="shared" si="56"/>
        <v>0</v>
      </c>
      <c r="AR201" s="16">
        <f t="shared" si="57"/>
        <v>0.8600000000000001</v>
      </c>
      <c r="AS201" s="16">
        <f t="shared" si="58"/>
        <v>0</v>
      </c>
      <c r="AT201" s="16">
        <f t="shared" si="59"/>
        <v>0</v>
      </c>
      <c r="AU201" s="16">
        <v>0</v>
      </c>
      <c r="AV201" s="16">
        <v>0.1497415</v>
      </c>
      <c r="AW201" s="16">
        <v>0</v>
      </c>
      <c r="AX201" s="16">
        <v>0</v>
      </c>
      <c r="AY201" s="16">
        <v>0</v>
      </c>
      <c r="AZ201" s="16">
        <v>0</v>
      </c>
      <c r="BA201" s="16">
        <v>0</v>
      </c>
      <c r="BB201" s="16">
        <v>0</v>
      </c>
      <c r="BC201" s="16">
        <v>0.9070521</v>
      </c>
      <c r="BD201" s="16">
        <v>0</v>
      </c>
      <c r="BE201" s="16">
        <v>0</v>
      </c>
      <c r="BF201" s="16">
        <v>0.8600000000000001</v>
      </c>
      <c r="BG201" s="16">
        <v>0</v>
      </c>
      <c r="BH201" s="16">
        <v>0</v>
      </c>
      <c r="BI201" s="16">
        <v>0</v>
      </c>
      <c r="BJ201" s="16">
        <v>0</v>
      </c>
      <c r="BK201" s="16">
        <v>0</v>
      </c>
      <c r="BL201" s="16">
        <v>0</v>
      </c>
      <c r="BM201" s="16">
        <v>0</v>
      </c>
      <c r="BN201" s="16">
        <v>0</v>
      </c>
      <c r="BO201" s="16">
        <v>0</v>
      </c>
      <c r="BP201" s="16">
        <v>0</v>
      </c>
      <c r="BQ201" s="16">
        <v>0</v>
      </c>
      <c r="BR201" s="16">
        <v>0</v>
      </c>
      <c r="BS201" s="16">
        <v>0</v>
      </c>
      <c r="BT201" s="16">
        <v>0</v>
      </c>
      <c r="BU201" s="16">
        <v>0</v>
      </c>
      <c r="BV201" s="16">
        <v>0</v>
      </c>
      <c r="BW201" s="16">
        <v>0</v>
      </c>
      <c r="BX201" s="16">
        <v>0</v>
      </c>
      <c r="BY201" s="16">
        <f t="shared" si="60"/>
        <v>-0.2593426830000003</v>
      </c>
      <c r="BZ201" s="16">
        <v>0</v>
      </c>
      <c r="CA201" s="1" t="s">
        <v>538</v>
      </c>
    </row>
    <row r="202" spans="1:79" ht="31.5" customHeight="1">
      <c r="A202" s="35"/>
      <c r="B202" s="19" t="s">
        <v>221</v>
      </c>
      <c r="C202" s="24"/>
      <c r="D202" s="33">
        <v>0</v>
      </c>
      <c r="E202" s="16">
        <v>0</v>
      </c>
      <c r="F202" s="16">
        <f t="shared" si="48"/>
        <v>0</v>
      </c>
      <c r="G202" s="16">
        <f t="shared" si="49"/>
        <v>0</v>
      </c>
      <c r="H202" s="16">
        <f t="shared" si="50"/>
        <v>0</v>
      </c>
      <c r="I202" s="16">
        <f t="shared" si="51"/>
        <v>0</v>
      </c>
      <c r="J202" s="16">
        <f t="shared" si="52"/>
        <v>0</v>
      </c>
      <c r="K202" s="16">
        <f t="shared" si="53"/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f aca="true" t="shared" si="63" ref="V202:AG202">V209+V242</f>
        <v>0</v>
      </c>
      <c r="W202" s="16">
        <v>0</v>
      </c>
      <c r="X202" s="16">
        <f t="shared" si="63"/>
        <v>0</v>
      </c>
      <c r="Y202" s="16">
        <v>0</v>
      </c>
      <c r="Z202" s="16">
        <f t="shared" si="63"/>
        <v>0</v>
      </c>
      <c r="AA202" s="16">
        <f t="shared" si="63"/>
        <v>0</v>
      </c>
      <c r="AB202" s="16">
        <f t="shared" si="63"/>
        <v>0</v>
      </c>
      <c r="AC202" s="16">
        <f t="shared" si="63"/>
        <v>0</v>
      </c>
      <c r="AD202" s="16">
        <f t="shared" si="63"/>
        <v>0</v>
      </c>
      <c r="AE202" s="16">
        <f t="shared" si="63"/>
        <v>0</v>
      </c>
      <c r="AF202" s="16">
        <f t="shared" si="63"/>
        <v>0</v>
      </c>
      <c r="AG202" s="16">
        <f t="shared" si="63"/>
        <v>0</v>
      </c>
      <c r="AH202" s="16">
        <v>0</v>
      </c>
      <c r="AI202" s="16">
        <f aca="true" t="shared" si="64" ref="AI202:AN202">AI209+AI242</f>
        <v>0</v>
      </c>
      <c r="AJ202" s="16">
        <f t="shared" si="64"/>
        <v>0</v>
      </c>
      <c r="AK202" s="16">
        <f t="shared" si="64"/>
        <v>0</v>
      </c>
      <c r="AL202" s="16">
        <f t="shared" si="64"/>
        <v>0</v>
      </c>
      <c r="AM202" s="16">
        <f t="shared" si="64"/>
        <v>0</v>
      </c>
      <c r="AN202" s="16">
        <f t="shared" si="64"/>
        <v>0</v>
      </c>
      <c r="AO202" s="16">
        <f t="shared" si="54"/>
        <v>0</v>
      </c>
      <c r="AP202" s="16">
        <f t="shared" si="55"/>
        <v>0</v>
      </c>
      <c r="AQ202" s="16">
        <f t="shared" si="56"/>
        <v>0</v>
      </c>
      <c r="AR202" s="16">
        <f t="shared" si="57"/>
        <v>0</v>
      </c>
      <c r="AS202" s="16">
        <f t="shared" si="58"/>
        <v>0</v>
      </c>
      <c r="AT202" s="16">
        <f t="shared" si="59"/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v>0</v>
      </c>
      <c r="BB202" s="16">
        <v>0</v>
      </c>
      <c r="BC202" s="16">
        <v>0</v>
      </c>
      <c r="BD202" s="16">
        <v>0</v>
      </c>
      <c r="BE202" s="16">
        <v>0</v>
      </c>
      <c r="BF202" s="16">
        <v>0</v>
      </c>
      <c r="BG202" s="16">
        <v>0</v>
      </c>
      <c r="BH202" s="16">
        <v>0</v>
      </c>
      <c r="BI202" s="16">
        <v>0</v>
      </c>
      <c r="BJ202" s="16">
        <v>0</v>
      </c>
      <c r="BK202" s="16">
        <v>0</v>
      </c>
      <c r="BL202" s="16">
        <v>0</v>
      </c>
      <c r="BM202" s="16">
        <v>0</v>
      </c>
      <c r="BN202" s="16">
        <v>0</v>
      </c>
      <c r="BO202" s="16">
        <v>0</v>
      </c>
      <c r="BP202" s="16">
        <v>0</v>
      </c>
      <c r="BQ202" s="16">
        <v>0</v>
      </c>
      <c r="BR202" s="16">
        <v>0</v>
      </c>
      <c r="BS202" s="16">
        <v>0</v>
      </c>
      <c r="BT202" s="16">
        <v>0</v>
      </c>
      <c r="BU202" s="16">
        <v>0</v>
      </c>
      <c r="BV202" s="16">
        <v>0</v>
      </c>
      <c r="BW202" s="16">
        <v>0</v>
      </c>
      <c r="BX202" s="16">
        <v>0</v>
      </c>
      <c r="BY202" s="16">
        <f t="shared" si="60"/>
        <v>0</v>
      </c>
      <c r="BZ202" s="16">
        <v>0</v>
      </c>
      <c r="CA202" s="1"/>
    </row>
    <row r="203" spans="1:79" ht="25.5">
      <c r="A203" s="35"/>
      <c r="B203" s="20" t="s">
        <v>353</v>
      </c>
      <c r="C203" s="24" t="s">
        <v>336</v>
      </c>
      <c r="D203" s="33">
        <v>1.3161362830000003</v>
      </c>
      <c r="E203" s="16">
        <v>0</v>
      </c>
      <c r="F203" s="16">
        <f t="shared" si="48"/>
        <v>1.3161362830000003</v>
      </c>
      <c r="G203" s="16">
        <f t="shared" si="49"/>
        <v>0</v>
      </c>
      <c r="H203" s="16">
        <f t="shared" si="50"/>
        <v>0</v>
      </c>
      <c r="I203" s="16">
        <f t="shared" si="51"/>
        <v>1.1</v>
      </c>
      <c r="J203" s="16">
        <f t="shared" si="52"/>
        <v>0</v>
      </c>
      <c r="K203" s="16">
        <f t="shared" si="53"/>
        <v>0</v>
      </c>
      <c r="L203" s="16">
        <v>0</v>
      </c>
      <c r="M203" s="16">
        <v>1.3161362830000003</v>
      </c>
      <c r="N203" s="16">
        <v>0</v>
      </c>
      <c r="O203" s="16">
        <v>0</v>
      </c>
      <c r="P203" s="16">
        <v>1.1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f t="shared" si="54"/>
        <v>1.10178104</v>
      </c>
      <c r="AP203" s="16">
        <f t="shared" si="55"/>
        <v>0</v>
      </c>
      <c r="AQ203" s="16">
        <f t="shared" si="56"/>
        <v>0</v>
      </c>
      <c r="AR203" s="16">
        <f t="shared" si="57"/>
        <v>1.003</v>
      </c>
      <c r="AS203" s="16">
        <f t="shared" si="58"/>
        <v>0</v>
      </c>
      <c r="AT203" s="16">
        <f t="shared" si="59"/>
        <v>0</v>
      </c>
      <c r="AU203" s="16">
        <v>0</v>
      </c>
      <c r="AV203" s="16">
        <v>1.10178104</v>
      </c>
      <c r="AW203" s="16">
        <v>0</v>
      </c>
      <c r="AX203" s="16">
        <v>0</v>
      </c>
      <c r="AY203" s="16">
        <v>1.003</v>
      </c>
      <c r="AZ203" s="16">
        <v>0</v>
      </c>
      <c r="BA203" s="16">
        <v>0</v>
      </c>
      <c r="BB203" s="16">
        <v>0</v>
      </c>
      <c r="BC203" s="16">
        <v>0</v>
      </c>
      <c r="BD203" s="16">
        <v>0</v>
      </c>
      <c r="BE203" s="16">
        <v>0</v>
      </c>
      <c r="BF203" s="16">
        <v>0</v>
      </c>
      <c r="BG203" s="16">
        <v>0</v>
      </c>
      <c r="BH203" s="16">
        <v>0</v>
      </c>
      <c r="BI203" s="16">
        <v>0</v>
      </c>
      <c r="BJ203" s="16">
        <v>0</v>
      </c>
      <c r="BK203" s="16">
        <v>0</v>
      </c>
      <c r="BL203" s="16">
        <v>0</v>
      </c>
      <c r="BM203" s="16">
        <v>0</v>
      </c>
      <c r="BN203" s="16">
        <v>0</v>
      </c>
      <c r="BO203" s="16">
        <v>0</v>
      </c>
      <c r="BP203" s="16">
        <v>0</v>
      </c>
      <c r="BQ203" s="16">
        <v>0</v>
      </c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  <c r="BW203" s="16">
        <v>0</v>
      </c>
      <c r="BX203" s="16">
        <v>0</v>
      </c>
      <c r="BY203" s="16">
        <f t="shared" si="60"/>
        <v>-0.2143552430000002</v>
      </c>
      <c r="BZ203" s="16">
        <f>BY203/F203*100</f>
        <v>-16.28670569824266</v>
      </c>
      <c r="CA203" s="1" t="s">
        <v>538</v>
      </c>
    </row>
    <row r="204" spans="1:79" ht="25.5">
      <c r="A204" s="35"/>
      <c r="B204" s="20" t="s">
        <v>354</v>
      </c>
      <c r="C204" s="24" t="s">
        <v>336</v>
      </c>
      <c r="D204" s="33">
        <v>1.6152581655000002</v>
      </c>
      <c r="E204" s="16">
        <v>0</v>
      </c>
      <c r="F204" s="16">
        <f t="shared" si="48"/>
        <v>1.6152581655000002</v>
      </c>
      <c r="G204" s="16">
        <f t="shared" si="49"/>
        <v>0</v>
      </c>
      <c r="H204" s="16">
        <f t="shared" si="50"/>
        <v>0</v>
      </c>
      <c r="I204" s="16">
        <f t="shared" si="51"/>
        <v>1.35</v>
      </c>
      <c r="J204" s="16">
        <f t="shared" si="52"/>
        <v>0</v>
      </c>
      <c r="K204" s="16">
        <f t="shared" si="53"/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1.6152581655000002</v>
      </c>
      <c r="U204" s="16">
        <v>0</v>
      </c>
      <c r="V204" s="16">
        <v>0</v>
      </c>
      <c r="W204" s="16">
        <v>1.35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f t="shared" si="54"/>
        <v>1.6114885899999998</v>
      </c>
      <c r="AP204" s="16">
        <f t="shared" si="55"/>
        <v>0</v>
      </c>
      <c r="AQ204" s="16">
        <f t="shared" si="56"/>
        <v>0</v>
      </c>
      <c r="AR204" s="16">
        <f t="shared" si="57"/>
        <v>1.544</v>
      </c>
      <c r="AS204" s="16">
        <f t="shared" si="58"/>
        <v>0</v>
      </c>
      <c r="AT204" s="16">
        <f t="shared" si="59"/>
        <v>0</v>
      </c>
      <c r="AU204" s="16">
        <v>0</v>
      </c>
      <c r="AV204" s="16">
        <v>0.5248588599999999</v>
      </c>
      <c r="AW204" s="16">
        <v>0</v>
      </c>
      <c r="AX204" s="16">
        <v>0</v>
      </c>
      <c r="AY204" s="16">
        <v>0</v>
      </c>
      <c r="AZ204" s="16">
        <v>0</v>
      </c>
      <c r="BA204" s="16">
        <v>0</v>
      </c>
      <c r="BB204" s="16">
        <v>0</v>
      </c>
      <c r="BC204" s="16">
        <v>1.0866297299999998</v>
      </c>
      <c r="BD204" s="16">
        <v>0</v>
      </c>
      <c r="BE204" s="16">
        <v>0</v>
      </c>
      <c r="BF204" s="16">
        <v>1.544</v>
      </c>
      <c r="BG204" s="16">
        <v>0</v>
      </c>
      <c r="BH204" s="16">
        <v>0</v>
      </c>
      <c r="BI204" s="16">
        <v>0</v>
      </c>
      <c r="BJ204" s="16">
        <v>0</v>
      </c>
      <c r="BK204" s="16">
        <v>0</v>
      </c>
      <c r="BL204" s="16">
        <v>0</v>
      </c>
      <c r="BM204" s="16">
        <v>0</v>
      </c>
      <c r="BN204" s="16">
        <v>0</v>
      </c>
      <c r="BO204" s="16">
        <v>0</v>
      </c>
      <c r="BP204" s="16">
        <v>0</v>
      </c>
      <c r="BQ204" s="16">
        <v>0</v>
      </c>
      <c r="BR204" s="16">
        <v>0</v>
      </c>
      <c r="BS204" s="16">
        <v>0</v>
      </c>
      <c r="BT204" s="16">
        <v>0</v>
      </c>
      <c r="BU204" s="16">
        <v>0</v>
      </c>
      <c r="BV204" s="16">
        <v>0</v>
      </c>
      <c r="BW204" s="16">
        <v>0</v>
      </c>
      <c r="BX204" s="16">
        <v>0</v>
      </c>
      <c r="BY204" s="16">
        <f t="shared" si="60"/>
        <v>-0.003769575500000455</v>
      </c>
      <c r="BZ204" s="16">
        <v>0</v>
      </c>
      <c r="CA204" s="1"/>
    </row>
    <row r="205" spans="1:79" ht="25.5">
      <c r="A205" s="35"/>
      <c r="B205" s="20" t="s">
        <v>355</v>
      </c>
      <c r="C205" s="24" t="s">
        <v>336</v>
      </c>
      <c r="D205" s="33">
        <v>0.837541271</v>
      </c>
      <c r="E205" s="16">
        <v>0</v>
      </c>
      <c r="F205" s="16">
        <f t="shared" si="48"/>
        <v>0.837541271</v>
      </c>
      <c r="G205" s="16">
        <f t="shared" si="49"/>
        <v>0</v>
      </c>
      <c r="H205" s="16">
        <f t="shared" si="50"/>
        <v>0</v>
      </c>
      <c r="I205" s="16">
        <f t="shared" si="51"/>
        <v>0.7</v>
      </c>
      <c r="J205" s="16">
        <f t="shared" si="52"/>
        <v>0</v>
      </c>
      <c r="K205" s="16">
        <f t="shared" si="53"/>
        <v>0</v>
      </c>
      <c r="L205" s="16">
        <v>0</v>
      </c>
      <c r="M205" s="16">
        <v>0.837541271</v>
      </c>
      <c r="N205" s="16">
        <v>0</v>
      </c>
      <c r="O205" s="16">
        <v>0</v>
      </c>
      <c r="P205" s="16">
        <v>0.7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f t="shared" si="54"/>
        <v>0.6470172599999999</v>
      </c>
      <c r="AP205" s="16">
        <f t="shared" si="55"/>
        <v>0</v>
      </c>
      <c r="AQ205" s="16">
        <f t="shared" si="56"/>
        <v>0</v>
      </c>
      <c r="AR205" s="16">
        <f t="shared" si="57"/>
        <v>0.507</v>
      </c>
      <c r="AS205" s="16">
        <f t="shared" si="58"/>
        <v>0</v>
      </c>
      <c r="AT205" s="16">
        <f t="shared" si="59"/>
        <v>0</v>
      </c>
      <c r="AU205" s="16">
        <v>0</v>
      </c>
      <c r="AV205" s="16">
        <v>0.6470172599999999</v>
      </c>
      <c r="AW205" s="16">
        <v>0</v>
      </c>
      <c r="AX205" s="16">
        <v>0</v>
      </c>
      <c r="AY205" s="16">
        <v>0.507</v>
      </c>
      <c r="AZ205" s="16">
        <v>0</v>
      </c>
      <c r="BA205" s="16">
        <v>0</v>
      </c>
      <c r="BB205" s="16">
        <v>0</v>
      </c>
      <c r="BC205" s="16">
        <v>0</v>
      </c>
      <c r="BD205" s="16">
        <v>0</v>
      </c>
      <c r="BE205" s="16">
        <v>0</v>
      </c>
      <c r="BF205" s="16">
        <v>0</v>
      </c>
      <c r="BG205" s="16">
        <v>0</v>
      </c>
      <c r="BH205" s="16">
        <v>0</v>
      </c>
      <c r="BI205" s="16">
        <v>0</v>
      </c>
      <c r="BJ205" s="16">
        <v>0</v>
      </c>
      <c r="BK205" s="16">
        <v>0</v>
      </c>
      <c r="BL205" s="16">
        <v>0</v>
      </c>
      <c r="BM205" s="16">
        <v>0</v>
      </c>
      <c r="BN205" s="16">
        <v>0</v>
      </c>
      <c r="BO205" s="16">
        <v>0</v>
      </c>
      <c r="BP205" s="16">
        <v>0</v>
      </c>
      <c r="BQ205" s="16">
        <v>0</v>
      </c>
      <c r="BR205" s="16">
        <v>0</v>
      </c>
      <c r="BS205" s="16">
        <v>0</v>
      </c>
      <c r="BT205" s="16">
        <v>0</v>
      </c>
      <c r="BU205" s="16">
        <v>0</v>
      </c>
      <c r="BV205" s="16">
        <v>0</v>
      </c>
      <c r="BW205" s="16">
        <v>0</v>
      </c>
      <c r="BX205" s="16">
        <v>0</v>
      </c>
      <c r="BY205" s="16">
        <f t="shared" si="60"/>
        <v>-0.19052401100000005</v>
      </c>
      <c r="BZ205" s="16">
        <f>BY205/F205*100</f>
        <v>-22.748014646791066</v>
      </c>
      <c r="CA205" s="1" t="s">
        <v>538</v>
      </c>
    </row>
    <row r="206" spans="1:79" ht="38.25">
      <c r="A206" s="35"/>
      <c r="B206" s="20" t="s">
        <v>356</v>
      </c>
      <c r="C206" s="24" t="s">
        <v>336</v>
      </c>
      <c r="D206" s="33">
        <v>0.9930846499</v>
      </c>
      <c r="E206" s="16">
        <v>0</v>
      </c>
      <c r="F206" s="16">
        <f t="shared" si="48"/>
        <v>0.9930846499</v>
      </c>
      <c r="G206" s="16">
        <f t="shared" si="49"/>
        <v>0</v>
      </c>
      <c r="H206" s="16">
        <f t="shared" si="50"/>
        <v>0</v>
      </c>
      <c r="I206" s="16">
        <f t="shared" si="51"/>
        <v>0.83</v>
      </c>
      <c r="J206" s="16">
        <f t="shared" si="52"/>
        <v>0</v>
      </c>
      <c r="K206" s="16">
        <f t="shared" si="53"/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0.9930846499</v>
      </c>
      <c r="U206" s="16">
        <v>0</v>
      </c>
      <c r="V206" s="16">
        <v>0</v>
      </c>
      <c r="W206" s="16">
        <v>0.83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f t="shared" si="54"/>
        <v>0.73135732</v>
      </c>
      <c r="AP206" s="16">
        <f t="shared" si="55"/>
        <v>0</v>
      </c>
      <c r="AQ206" s="16">
        <f t="shared" si="56"/>
        <v>0</v>
      </c>
      <c r="AR206" s="16">
        <f t="shared" si="57"/>
        <v>0.753</v>
      </c>
      <c r="AS206" s="16">
        <f t="shared" si="58"/>
        <v>0</v>
      </c>
      <c r="AT206" s="16">
        <f t="shared" si="59"/>
        <v>0</v>
      </c>
      <c r="AU206" s="16">
        <v>0</v>
      </c>
      <c r="AV206" s="16">
        <v>0</v>
      </c>
      <c r="AW206" s="16">
        <v>0</v>
      </c>
      <c r="AX206" s="16">
        <v>0</v>
      </c>
      <c r="AY206" s="16">
        <v>0</v>
      </c>
      <c r="AZ206" s="16">
        <v>0</v>
      </c>
      <c r="BA206" s="16">
        <v>0</v>
      </c>
      <c r="BB206" s="16">
        <v>0</v>
      </c>
      <c r="BC206" s="16">
        <v>0.73135732</v>
      </c>
      <c r="BD206" s="16">
        <v>0</v>
      </c>
      <c r="BE206" s="16">
        <v>0</v>
      </c>
      <c r="BF206" s="16">
        <v>0.753</v>
      </c>
      <c r="BG206" s="16">
        <v>0</v>
      </c>
      <c r="BH206" s="16">
        <v>0</v>
      </c>
      <c r="BI206" s="16">
        <v>0</v>
      </c>
      <c r="BJ206" s="16">
        <v>0</v>
      </c>
      <c r="BK206" s="16">
        <v>0</v>
      </c>
      <c r="BL206" s="16">
        <v>0</v>
      </c>
      <c r="BM206" s="16">
        <v>0</v>
      </c>
      <c r="BN206" s="16">
        <v>0</v>
      </c>
      <c r="BO206" s="16">
        <v>0</v>
      </c>
      <c r="BP206" s="16">
        <v>0</v>
      </c>
      <c r="BQ206" s="16">
        <v>0</v>
      </c>
      <c r="BR206" s="16">
        <v>0</v>
      </c>
      <c r="BS206" s="16">
        <v>0</v>
      </c>
      <c r="BT206" s="16">
        <v>0</v>
      </c>
      <c r="BU206" s="16">
        <v>0</v>
      </c>
      <c r="BV206" s="16">
        <v>0</v>
      </c>
      <c r="BW206" s="16">
        <v>0</v>
      </c>
      <c r="BX206" s="16">
        <v>0</v>
      </c>
      <c r="BY206" s="16">
        <f t="shared" si="60"/>
        <v>-0.2617273299</v>
      </c>
      <c r="BZ206" s="16">
        <v>0</v>
      </c>
      <c r="CA206" s="1" t="s">
        <v>538</v>
      </c>
    </row>
    <row r="207" spans="1:79" ht="38.25">
      <c r="A207" s="35"/>
      <c r="B207" s="20" t="s">
        <v>357</v>
      </c>
      <c r="C207" s="24" t="s">
        <v>336</v>
      </c>
      <c r="D207" s="33">
        <v>1.407944483</v>
      </c>
      <c r="E207" s="16">
        <v>0</v>
      </c>
      <c r="F207" s="16">
        <f t="shared" si="48"/>
        <v>1.407944483</v>
      </c>
      <c r="G207" s="16">
        <f t="shared" si="49"/>
        <v>0</v>
      </c>
      <c r="H207" s="16">
        <f t="shared" si="50"/>
        <v>0</v>
      </c>
      <c r="I207" s="16">
        <f t="shared" si="51"/>
        <v>1.1</v>
      </c>
      <c r="J207" s="16">
        <f t="shared" si="52"/>
        <v>0</v>
      </c>
      <c r="K207" s="16">
        <f t="shared" si="53"/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1.407944483</v>
      </c>
      <c r="U207" s="16">
        <v>0</v>
      </c>
      <c r="V207" s="16">
        <v>0</v>
      </c>
      <c r="W207" s="16">
        <v>1.1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f t="shared" si="54"/>
        <v>1.4167734699999999</v>
      </c>
      <c r="AP207" s="16">
        <f t="shared" si="55"/>
        <v>0</v>
      </c>
      <c r="AQ207" s="16">
        <f t="shared" si="56"/>
        <v>0</v>
      </c>
      <c r="AR207" s="16">
        <f t="shared" si="57"/>
        <v>1.011</v>
      </c>
      <c r="AS207" s="16">
        <f t="shared" si="58"/>
        <v>0</v>
      </c>
      <c r="AT207" s="16">
        <f t="shared" si="59"/>
        <v>0</v>
      </c>
      <c r="AU207" s="16">
        <v>0</v>
      </c>
      <c r="AV207" s="16">
        <v>0.00749092</v>
      </c>
      <c r="AW207" s="16">
        <v>0</v>
      </c>
      <c r="AX207" s="16">
        <v>0</v>
      </c>
      <c r="AY207" s="16">
        <v>0</v>
      </c>
      <c r="AZ207" s="16">
        <v>0</v>
      </c>
      <c r="BA207" s="16">
        <v>0</v>
      </c>
      <c r="BB207" s="16">
        <v>0</v>
      </c>
      <c r="BC207" s="16">
        <v>1.40928255</v>
      </c>
      <c r="BD207" s="16">
        <v>0</v>
      </c>
      <c r="BE207" s="16">
        <v>0</v>
      </c>
      <c r="BF207" s="16">
        <v>1.011</v>
      </c>
      <c r="BG207" s="16">
        <v>0</v>
      </c>
      <c r="BH207" s="16">
        <v>0</v>
      </c>
      <c r="BI207" s="16">
        <v>0</v>
      </c>
      <c r="BJ207" s="16">
        <v>0</v>
      </c>
      <c r="BK207" s="16">
        <v>0</v>
      </c>
      <c r="BL207" s="16">
        <v>0</v>
      </c>
      <c r="BM207" s="16">
        <v>0</v>
      </c>
      <c r="BN207" s="16">
        <v>0</v>
      </c>
      <c r="BO207" s="16">
        <v>0</v>
      </c>
      <c r="BP207" s="16">
        <v>0</v>
      </c>
      <c r="BQ207" s="16">
        <v>0</v>
      </c>
      <c r="BR207" s="16">
        <v>0</v>
      </c>
      <c r="BS207" s="16">
        <v>0</v>
      </c>
      <c r="BT207" s="16">
        <v>0</v>
      </c>
      <c r="BU207" s="16">
        <v>0</v>
      </c>
      <c r="BV207" s="16">
        <v>0</v>
      </c>
      <c r="BW207" s="16">
        <v>0</v>
      </c>
      <c r="BX207" s="16">
        <v>0</v>
      </c>
      <c r="BY207" s="16">
        <f t="shared" si="60"/>
        <v>0.008828986999999788</v>
      </c>
      <c r="BZ207" s="16">
        <v>0</v>
      </c>
      <c r="CA207" s="1"/>
    </row>
    <row r="208" spans="1:79" ht="25.5">
      <c r="A208" s="35"/>
      <c r="B208" s="20" t="s">
        <v>358</v>
      </c>
      <c r="C208" s="24" t="s">
        <v>336</v>
      </c>
      <c r="D208" s="33">
        <v>1.2799495300000001</v>
      </c>
      <c r="E208" s="16">
        <v>0</v>
      </c>
      <c r="F208" s="16">
        <f t="shared" si="48"/>
        <v>0</v>
      </c>
      <c r="G208" s="16">
        <f t="shared" si="49"/>
        <v>0</v>
      </c>
      <c r="H208" s="16">
        <f t="shared" si="50"/>
        <v>0</v>
      </c>
      <c r="I208" s="16">
        <f t="shared" si="51"/>
        <v>0</v>
      </c>
      <c r="J208" s="16">
        <f t="shared" si="52"/>
        <v>0</v>
      </c>
      <c r="K208" s="16">
        <f t="shared" si="53"/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f t="shared" si="54"/>
        <v>0.01034929</v>
      </c>
      <c r="AP208" s="16">
        <f t="shared" si="55"/>
        <v>0</v>
      </c>
      <c r="AQ208" s="16">
        <f t="shared" si="56"/>
        <v>0</v>
      </c>
      <c r="AR208" s="16">
        <f t="shared" si="57"/>
        <v>0</v>
      </c>
      <c r="AS208" s="16">
        <f t="shared" si="58"/>
        <v>0</v>
      </c>
      <c r="AT208" s="16">
        <f t="shared" si="59"/>
        <v>0</v>
      </c>
      <c r="AU208" s="16">
        <v>0</v>
      </c>
      <c r="AV208" s="16">
        <v>0.01034929</v>
      </c>
      <c r="AW208" s="16">
        <v>0</v>
      </c>
      <c r="AX208" s="16">
        <v>0</v>
      </c>
      <c r="AY208" s="16">
        <v>0</v>
      </c>
      <c r="AZ208" s="16">
        <v>0</v>
      </c>
      <c r="BA208" s="16">
        <v>0</v>
      </c>
      <c r="BB208" s="16">
        <v>0</v>
      </c>
      <c r="BC208" s="16">
        <v>0</v>
      </c>
      <c r="BD208" s="16">
        <v>0</v>
      </c>
      <c r="BE208" s="16">
        <v>0</v>
      </c>
      <c r="BF208" s="16">
        <v>0</v>
      </c>
      <c r="BG208" s="16">
        <v>0</v>
      </c>
      <c r="BH208" s="16">
        <v>0</v>
      </c>
      <c r="BI208" s="16">
        <v>0</v>
      </c>
      <c r="BJ208" s="16">
        <v>0</v>
      </c>
      <c r="BK208" s="16">
        <v>0</v>
      </c>
      <c r="BL208" s="16">
        <v>0</v>
      </c>
      <c r="BM208" s="16">
        <v>0</v>
      </c>
      <c r="BN208" s="16">
        <v>0</v>
      </c>
      <c r="BO208" s="16">
        <v>0</v>
      </c>
      <c r="BP208" s="16">
        <v>0</v>
      </c>
      <c r="BQ208" s="16">
        <v>0</v>
      </c>
      <c r="BR208" s="16">
        <v>0</v>
      </c>
      <c r="BS208" s="16">
        <v>0</v>
      </c>
      <c r="BT208" s="16">
        <v>0</v>
      </c>
      <c r="BU208" s="16">
        <v>0</v>
      </c>
      <c r="BV208" s="16">
        <v>0</v>
      </c>
      <c r="BW208" s="16">
        <v>0</v>
      </c>
      <c r="BX208" s="16">
        <v>0</v>
      </c>
      <c r="BY208" s="16">
        <f t="shared" si="60"/>
        <v>0.01034929</v>
      </c>
      <c r="BZ208" s="16">
        <v>0</v>
      </c>
      <c r="CA208" s="1" t="s">
        <v>533</v>
      </c>
    </row>
    <row r="209" spans="1:79" ht="25.5">
      <c r="A209" s="35"/>
      <c r="B209" s="20" t="s">
        <v>359</v>
      </c>
      <c r="C209" s="24" t="s">
        <v>336</v>
      </c>
      <c r="D209" s="33">
        <v>1.1007685276000003</v>
      </c>
      <c r="E209" s="16">
        <v>0</v>
      </c>
      <c r="F209" s="16">
        <f t="shared" si="48"/>
        <v>0</v>
      </c>
      <c r="G209" s="16">
        <f t="shared" si="49"/>
        <v>0</v>
      </c>
      <c r="H209" s="16">
        <f t="shared" si="50"/>
        <v>0</v>
      </c>
      <c r="I209" s="16">
        <f t="shared" si="51"/>
        <v>0</v>
      </c>
      <c r="J209" s="16">
        <f t="shared" si="52"/>
        <v>0</v>
      </c>
      <c r="K209" s="16">
        <f t="shared" si="53"/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f aca="true" t="shared" si="65" ref="V209:AM209">V210</f>
        <v>0</v>
      </c>
      <c r="W209" s="16">
        <v>0</v>
      </c>
      <c r="X209" s="16">
        <f t="shared" si="65"/>
        <v>0</v>
      </c>
      <c r="Y209" s="16">
        <v>0</v>
      </c>
      <c r="Z209" s="16">
        <f t="shared" si="65"/>
        <v>0</v>
      </c>
      <c r="AA209" s="16">
        <f t="shared" si="65"/>
        <v>0</v>
      </c>
      <c r="AB209" s="16">
        <f t="shared" si="65"/>
        <v>0</v>
      </c>
      <c r="AC209" s="16">
        <f t="shared" si="65"/>
        <v>0</v>
      </c>
      <c r="AD209" s="16">
        <f t="shared" si="65"/>
        <v>0</v>
      </c>
      <c r="AE209" s="16">
        <f t="shared" si="65"/>
        <v>0</v>
      </c>
      <c r="AF209" s="16">
        <f t="shared" si="65"/>
        <v>0</v>
      </c>
      <c r="AG209" s="16">
        <f t="shared" si="65"/>
        <v>0</v>
      </c>
      <c r="AH209" s="16">
        <v>0</v>
      </c>
      <c r="AI209" s="16">
        <f t="shared" si="65"/>
        <v>0</v>
      </c>
      <c r="AJ209" s="16">
        <f t="shared" si="65"/>
        <v>0</v>
      </c>
      <c r="AK209" s="16">
        <f t="shared" si="65"/>
        <v>0</v>
      </c>
      <c r="AL209" s="16">
        <f t="shared" si="65"/>
        <v>0</v>
      </c>
      <c r="AM209" s="16">
        <f t="shared" si="65"/>
        <v>0</v>
      </c>
      <c r="AN209" s="16">
        <v>0</v>
      </c>
      <c r="AO209" s="16">
        <f t="shared" si="54"/>
        <v>0</v>
      </c>
      <c r="AP209" s="16">
        <f t="shared" si="55"/>
        <v>0</v>
      </c>
      <c r="AQ209" s="16">
        <f t="shared" si="56"/>
        <v>0</v>
      </c>
      <c r="AR209" s="16">
        <f t="shared" si="57"/>
        <v>0</v>
      </c>
      <c r="AS209" s="16">
        <f t="shared" si="58"/>
        <v>0</v>
      </c>
      <c r="AT209" s="16">
        <f t="shared" si="59"/>
        <v>0</v>
      </c>
      <c r="AU209" s="16">
        <v>0</v>
      </c>
      <c r="AV209" s="16">
        <v>0</v>
      </c>
      <c r="AW209" s="16">
        <v>0</v>
      </c>
      <c r="AX209" s="16">
        <v>0</v>
      </c>
      <c r="AY209" s="16">
        <v>0</v>
      </c>
      <c r="AZ209" s="16">
        <v>0</v>
      </c>
      <c r="BA209" s="16">
        <v>0</v>
      </c>
      <c r="BB209" s="16">
        <v>0</v>
      </c>
      <c r="BC209" s="16">
        <v>0</v>
      </c>
      <c r="BD209" s="16">
        <v>0</v>
      </c>
      <c r="BE209" s="16">
        <v>0</v>
      </c>
      <c r="BF209" s="16">
        <v>0</v>
      </c>
      <c r="BG209" s="16">
        <v>0</v>
      </c>
      <c r="BH209" s="16">
        <v>0</v>
      </c>
      <c r="BI209" s="16">
        <v>0</v>
      </c>
      <c r="BJ209" s="16">
        <v>0</v>
      </c>
      <c r="BK209" s="16">
        <v>0</v>
      </c>
      <c r="BL209" s="16">
        <v>0</v>
      </c>
      <c r="BM209" s="16">
        <v>0</v>
      </c>
      <c r="BN209" s="16">
        <v>0</v>
      </c>
      <c r="BO209" s="16">
        <v>0</v>
      </c>
      <c r="BP209" s="16">
        <v>0</v>
      </c>
      <c r="BQ209" s="16">
        <v>0</v>
      </c>
      <c r="BR209" s="16">
        <v>0</v>
      </c>
      <c r="BS209" s="16">
        <v>0</v>
      </c>
      <c r="BT209" s="16">
        <v>0</v>
      </c>
      <c r="BU209" s="16">
        <v>0</v>
      </c>
      <c r="BV209" s="16">
        <v>0</v>
      </c>
      <c r="BW209" s="16">
        <v>0</v>
      </c>
      <c r="BX209" s="16">
        <v>0</v>
      </c>
      <c r="BY209" s="16">
        <f t="shared" si="60"/>
        <v>0</v>
      </c>
      <c r="BZ209" s="16">
        <v>0</v>
      </c>
      <c r="CA209" s="1"/>
    </row>
    <row r="210" spans="1:79" ht="13.5">
      <c r="A210" s="35"/>
      <c r="B210" s="19" t="s">
        <v>167</v>
      </c>
      <c r="C210" s="24"/>
      <c r="D210" s="33">
        <v>0</v>
      </c>
      <c r="E210" s="16">
        <v>0</v>
      </c>
      <c r="F210" s="16">
        <f t="shared" si="48"/>
        <v>0</v>
      </c>
      <c r="G210" s="16">
        <f t="shared" si="49"/>
        <v>0</v>
      </c>
      <c r="H210" s="16">
        <f t="shared" si="50"/>
        <v>0</v>
      </c>
      <c r="I210" s="16">
        <f t="shared" si="51"/>
        <v>0</v>
      </c>
      <c r="J210" s="16">
        <f t="shared" si="52"/>
        <v>0</v>
      </c>
      <c r="K210" s="16">
        <f t="shared" si="53"/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f aca="true" t="shared" si="66" ref="V210:AG210">SUM(V213:V241)</f>
        <v>0</v>
      </c>
      <c r="W210" s="16">
        <v>0</v>
      </c>
      <c r="X210" s="16">
        <f t="shared" si="66"/>
        <v>0</v>
      </c>
      <c r="Y210" s="16">
        <v>0</v>
      </c>
      <c r="Z210" s="16">
        <f t="shared" si="66"/>
        <v>0</v>
      </c>
      <c r="AA210" s="16">
        <f t="shared" si="66"/>
        <v>0</v>
      </c>
      <c r="AB210" s="16">
        <f t="shared" si="66"/>
        <v>0</v>
      </c>
      <c r="AC210" s="16">
        <f t="shared" si="66"/>
        <v>0</v>
      </c>
      <c r="AD210" s="16">
        <f t="shared" si="66"/>
        <v>0</v>
      </c>
      <c r="AE210" s="16">
        <f t="shared" si="66"/>
        <v>0</v>
      </c>
      <c r="AF210" s="16">
        <f t="shared" si="66"/>
        <v>0</v>
      </c>
      <c r="AG210" s="16">
        <f t="shared" si="66"/>
        <v>0</v>
      </c>
      <c r="AH210" s="16">
        <v>0</v>
      </c>
      <c r="AI210" s="16">
        <f>SUM(AI213:AI241)</f>
        <v>0</v>
      </c>
      <c r="AJ210" s="16">
        <f>SUM(AJ213:AJ241)</f>
        <v>0</v>
      </c>
      <c r="AK210" s="16">
        <f>SUM(AK213:AK241)</f>
        <v>0</v>
      </c>
      <c r="AL210" s="16">
        <f>SUM(AL213:AL241)</f>
        <v>0</v>
      </c>
      <c r="AM210" s="16">
        <f>SUM(AM213:AM241)</f>
        <v>0</v>
      </c>
      <c r="AN210" s="16">
        <v>0</v>
      </c>
      <c r="AO210" s="16">
        <f t="shared" si="54"/>
        <v>0</v>
      </c>
      <c r="AP210" s="16">
        <f t="shared" si="55"/>
        <v>0</v>
      </c>
      <c r="AQ210" s="16">
        <f t="shared" si="56"/>
        <v>0</v>
      </c>
      <c r="AR210" s="16">
        <f t="shared" si="57"/>
        <v>0</v>
      </c>
      <c r="AS210" s="16">
        <f t="shared" si="58"/>
        <v>0</v>
      </c>
      <c r="AT210" s="16">
        <f t="shared" si="59"/>
        <v>0</v>
      </c>
      <c r="AU210" s="16">
        <v>0</v>
      </c>
      <c r="AV210" s="16">
        <v>0</v>
      </c>
      <c r="AW210" s="16">
        <v>0</v>
      </c>
      <c r="AX210" s="16">
        <v>0</v>
      </c>
      <c r="AY210" s="16">
        <v>0</v>
      </c>
      <c r="AZ210" s="16">
        <v>0</v>
      </c>
      <c r="BA210" s="16">
        <v>0</v>
      </c>
      <c r="BB210" s="16">
        <v>0</v>
      </c>
      <c r="BC210" s="16">
        <v>0</v>
      </c>
      <c r="BD210" s="16">
        <v>0</v>
      </c>
      <c r="BE210" s="16">
        <v>0</v>
      </c>
      <c r="BF210" s="16">
        <v>0</v>
      </c>
      <c r="BG210" s="16">
        <v>0</v>
      </c>
      <c r="BH210" s="16">
        <v>0</v>
      </c>
      <c r="BI210" s="16">
        <v>0</v>
      </c>
      <c r="BJ210" s="16">
        <v>0</v>
      </c>
      <c r="BK210" s="16">
        <v>0</v>
      </c>
      <c r="BL210" s="16">
        <v>0</v>
      </c>
      <c r="BM210" s="16">
        <v>0</v>
      </c>
      <c r="BN210" s="16">
        <v>0</v>
      </c>
      <c r="BO210" s="16">
        <v>0</v>
      </c>
      <c r="BP210" s="16">
        <v>0</v>
      </c>
      <c r="BQ210" s="16">
        <v>0</v>
      </c>
      <c r="BR210" s="16">
        <v>0</v>
      </c>
      <c r="BS210" s="16">
        <v>0</v>
      </c>
      <c r="BT210" s="16">
        <v>0</v>
      </c>
      <c r="BU210" s="16">
        <v>0</v>
      </c>
      <c r="BV210" s="16">
        <v>0</v>
      </c>
      <c r="BW210" s="16">
        <v>0</v>
      </c>
      <c r="BX210" s="16">
        <v>0</v>
      </c>
      <c r="BY210" s="16">
        <f t="shared" si="60"/>
        <v>0</v>
      </c>
      <c r="BZ210" s="16">
        <v>0</v>
      </c>
      <c r="CA210" s="1"/>
    </row>
    <row r="211" spans="1:79" ht="25.5">
      <c r="A211" s="35"/>
      <c r="B211" s="20" t="s">
        <v>360</v>
      </c>
      <c r="C211" s="24" t="s">
        <v>336</v>
      </c>
      <c r="D211" s="33">
        <v>0.43671794845</v>
      </c>
      <c r="E211" s="16">
        <v>0</v>
      </c>
      <c r="F211" s="16">
        <f t="shared" si="48"/>
        <v>0.43671794845</v>
      </c>
      <c r="G211" s="16">
        <f t="shared" si="49"/>
        <v>0</v>
      </c>
      <c r="H211" s="16">
        <f t="shared" si="50"/>
        <v>0</v>
      </c>
      <c r="I211" s="16">
        <f t="shared" si="51"/>
        <v>0.365</v>
      </c>
      <c r="J211" s="16">
        <f t="shared" si="52"/>
        <v>0</v>
      </c>
      <c r="K211" s="16">
        <f t="shared" si="53"/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0.43671794845</v>
      </c>
      <c r="U211" s="16">
        <v>0</v>
      </c>
      <c r="V211" s="16">
        <v>0</v>
      </c>
      <c r="W211" s="16">
        <v>0.365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f t="shared" si="54"/>
        <v>0.50552848</v>
      </c>
      <c r="AP211" s="16">
        <f t="shared" si="55"/>
        <v>0</v>
      </c>
      <c r="AQ211" s="16">
        <f t="shared" si="56"/>
        <v>0</v>
      </c>
      <c r="AR211" s="16">
        <f t="shared" si="57"/>
        <v>0.366</v>
      </c>
      <c r="AS211" s="16">
        <f t="shared" si="58"/>
        <v>0</v>
      </c>
      <c r="AT211" s="16">
        <f t="shared" si="59"/>
        <v>0</v>
      </c>
      <c r="AU211" s="16">
        <v>0</v>
      </c>
      <c r="AV211" s="16">
        <v>0</v>
      </c>
      <c r="AW211" s="16">
        <v>0</v>
      </c>
      <c r="AX211" s="16">
        <v>0</v>
      </c>
      <c r="AY211" s="16">
        <v>0</v>
      </c>
      <c r="AZ211" s="16">
        <v>0</v>
      </c>
      <c r="BA211" s="16">
        <v>0</v>
      </c>
      <c r="BB211" s="16">
        <v>0</v>
      </c>
      <c r="BC211" s="16">
        <v>0.50552848</v>
      </c>
      <c r="BD211" s="16">
        <v>0</v>
      </c>
      <c r="BE211" s="16">
        <v>0</v>
      </c>
      <c r="BF211" s="16">
        <v>0.366</v>
      </c>
      <c r="BG211" s="16">
        <v>0</v>
      </c>
      <c r="BH211" s="16">
        <v>0</v>
      </c>
      <c r="BI211" s="16">
        <v>0</v>
      </c>
      <c r="BJ211" s="16">
        <v>0</v>
      </c>
      <c r="BK211" s="16">
        <v>0</v>
      </c>
      <c r="BL211" s="16">
        <v>0</v>
      </c>
      <c r="BM211" s="16">
        <v>0</v>
      </c>
      <c r="BN211" s="16">
        <v>0</v>
      </c>
      <c r="BO211" s="16">
        <v>0</v>
      </c>
      <c r="BP211" s="16">
        <v>0</v>
      </c>
      <c r="BQ211" s="16">
        <v>0</v>
      </c>
      <c r="BR211" s="16">
        <v>0</v>
      </c>
      <c r="BS211" s="16">
        <v>0</v>
      </c>
      <c r="BT211" s="16">
        <v>0</v>
      </c>
      <c r="BU211" s="16">
        <v>0</v>
      </c>
      <c r="BV211" s="16">
        <v>0</v>
      </c>
      <c r="BW211" s="16">
        <v>0</v>
      </c>
      <c r="BX211" s="16">
        <v>0</v>
      </c>
      <c r="BY211" s="16">
        <f t="shared" si="60"/>
        <v>0.06881053154999994</v>
      </c>
      <c r="BZ211" s="16">
        <v>0</v>
      </c>
      <c r="CA211" s="1" t="s">
        <v>538</v>
      </c>
    </row>
    <row r="212" spans="1:79" ht="25.5">
      <c r="A212" s="35"/>
      <c r="B212" s="20" t="s">
        <v>361</v>
      </c>
      <c r="C212" s="24" t="s">
        <v>336</v>
      </c>
      <c r="D212" s="33">
        <v>0.79805718251</v>
      </c>
      <c r="E212" s="16">
        <v>0</v>
      </c>
      <c r="F212" s="16">
        <f t="shared" si="48"/>
        <v>0.79805718251</v>
      </c>
      <c r="G212" s="16">
        <f t="shared" si="49"/>
        <v>0</v>
      </c>
      <c r="H212" s="16">
        <f t="shared" si="50"/>
        <v>0</v>
      </c>
      <c r="I212" s="16">
        <f t="shared" si="51"/>
        <v>0.667</v>
      </c>
      <c r="J212" s="16">
        <f t="shared" si="52"/>
        <v>0</v>
      </c>
      <c r="K212" s="16">
        <f t="shared" si="53"/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0.79805718251</v>
      </c>
      <c r="U212" s="16">
        <v>0</v>
      </c>
      <c r="V212" s="16">
        <v>0</v>
      </c>
      <c r="W212" s="16">
        <v>0.667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f t="shared" si="54"/>
        <v>0.7988975700000001</v>
      </c>
      <c r="AP212" s="16">
        <f t="shared" si="55"/>
        <v>0</v>
      </c>
      <c r="AQ212" s="16">
        <f t="shared" si="56"/>
        <v>0</v>
      </c>
      <c r="AR212" s="16">
        <f t="shared" si="57"/>
        <v>0.629</v>
      </c>
      <c r="AS212" s="16">
        <f t="shared" si="58"/>
        <v>0</v>
      </c>
      <c r="AT212" s="16">
        <f t="shared" si="59"/>
        <v>0</v>
      </c>
      <c r="AU212" s="16">
        <v>0</v>
      </c>
      <c r="AV212" s="16">
        <v>0</v>
      </c>
      <c r="AW212" s="16">
        <v>0</v>
      </c>
      <c r="AX212" s="16">
        <v>0</v>
      </c>
      <c r="AY212" s="16">
        <v>0</v>
      </c>
      <c r="AZ212" s="16">
        <v>0</v>
      </c>
      <c r="BA212" s="16">
        <v>0</v>
      </c>
      <c r="BB212" s="16">
        <v>0</v>
      </c>
      <c r="BC212" s="16">
        <v>0.7988975700000001</v>
      </c>
      <c r="BD212" s="16">
        <v>0</v>
      </c>
      <c r="BE212" s="16">
        <v>0</v>
      </c>
      <c r="BF212" s="16">
        <v>0.629</v>
      </c>
      <c r="BG212" s="16">
        <v>0</v>
      </c>
      <c r="BH212" s="16">
        <v>0</v>
      </c>
      <c r="BI212" s="16">
        <v>0</v>
      </c>
      <c r="BJ212" s="16">
        <v>0</v>
      </c>
      <c r="BK212" s="16">
        <v>0</v>
      </c>
      <c r="BL212" s="16">
        <v>0</v>
      </c>
      <c r="BM212" s="16">
        <v>0</v>
      </c>
      <c r="BN212" s="16">
        <v>0</v>
      </c>
      <c r="BO212" s="16">
        <v>0</v>
      </c>
      <c r="BP212" s="16">
        <v>0</v>
      </c>
      <c r="BQ212" s="16">
        <v>0</v>
      </c>
      <c r="BR212" s="16">
        <v>0</v>
      </c>
      <c r="BS212" s="16">
        <v>0</v>
      </c>
      <c r="BT212" s="16">
        <v>0</v>
      </c>
      <c r="BU212" s="16">
        <v>0</v>
      </c>
      <c r="BV212" s="16">
        <v>0</v>
      </c>
      <c r="BW212" s="16">
        <v>0</v>
      </c>
      <c r="BX212" s="16">
        <v>0</v>
      </c>
      <c r="BY212" s="16">
        <f t="shared" si="60"/>
        <v>0.0008403874900000385</v>
      </c>
      <c r="BZ212" s="16">
        <v>0</v>
      </c>
      <c r="CA212" s="1"/>
    </row>
    <row r="213" spans="1:79" ht="25.5">
      <c r="A213" s="35"/>
      <c r="B213" s="20" t="s">
        <v>362</v>
      </c>
      <c r="C213" s="24" t="s">
        <v>336</v>
      </c>
      <c r="D213" s="33">
        <v>0.93804622352</v>
      </c>
      <c r="E213" s="16">
        <v>0</v>
      </c>
      <c r="F213" s="16">
        <f aca="true" t="shared" si="67" ref="F213:F276">M213+T213</f>
        <v>0.93804622352</v>
      </c>
      <c r="G213" s="16">
        <f aca="true" t="shared" si="68" ref="G213:G276">N213+U213</f>
        <v>0</v>
      </c>
      <c r="H213" s="16">
        <f aca="true" t="shared" si="69" ref="H213:H276">O213+V213</f>
        <v>0</v>
      </c>
      <c r="I213" s="16">
        <f aca="true" t="shared" si="70" ref="I213:I276">P213+W213</f>
        <v>0.784</v>
      </c>
      <c r="J213" s="16">
        <f aca="true" t="shared" si="71" ref="J213:J276">Q213+X213</f>
        <v>0</v>
      </c>
      <c r="K213" s="16">
        <f aca="true" t="shared" si="72" ref="K213:K276">R213+Y213</f>
        <v>0</v>
      </c>
      <c r="L213" s="16">
        <v>0</v>
      </c>
      <c r="M213" s="16">
        <v>0.46902311176</v>
      </c>
      <c r="N213" s="16">
        <v>0</v>
      </c>
      <c r="O213" s="16">
        <v>0</v>
      </c>
      <c r="P213" s="16">
        <v>0.392</v>
      </c>
      <c r="Q213" s="16">
        <v>0</v>
      </c>
      <c r="R213" s="16">
        <v>0</v>
      </c>
      <c r="S213" s="16">
        <v>0</v>
      </c>
      <c r="T213" s="16">
        <v>0.46902311176</v>
      </c>
      <c r="U213" s="16">
        <v>0</v>
      </c>
      <c r="V213" s="16">
        <v>0</v>
      </c>
      <c r="W213" s="16">
        <v>0.392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f aca="true" t="shared" si="73" ref="AO213:AO276">AV213+BC213+BJ213+BQ213</f>
        <v>0.67765041</v>
      </c>
      <c r="AP213" s="16">
        <f aca="true" t="shared" si="74" ref="AP213:AP276">AW213+BD213+BK213+BR213</f>
        <v>0</v>
      </c>
      <c r="AQ213" s="16">
        <f aca="true" t="shared" si="75" ref="AQ213:AQ276">AX213+BE213+BL213+BS213</f>
        <v>0</v>
      </c>
      <c r="AR213" s="16">
        <f aca="true" t="shared" si="76" ref="AR213:AR276">AY213+BF213+BM213+BT213</f>
        <v>0.594</v>
      </c>
      <c r="AS213" s="16">
        <f aca="true" t="shared" si="77" ref="AS213:AS276">AZ213+BG213+BN213+BU213</f>
        <v>0</v>
      </c>
      <c r="AT213" s="16">
        <f aca="true" t="shared" si="78" ref="AT213:AT276">BA213+BH213+BO213+BV213</f>
        <v>0</v>
      </c>
      <c r="AU213" s="16">
        <v>0</v>
      </c>
      <c r="AV213" s="16">
        <v>0.67765041</v>
      </c>
      <c r="AW213" s="16">
        <v>0</v>
      </c>
      <c r="AX213" s="16">
        <v>0</v>
      </c>
      <c r="AY213" s="16">
        <v>0.594</v>
      </c>
      <c r="AZ213" s="16">
        <v>0</v>
      </c>
      <c r="BA213" s="16">
        <v>0</v>
      </c>
      <c r="BB213" s="16">
        <v>0</v>
      </c>
      <c r="BC213" s="16">
        <v>0</v>
      </c>
      <c r="BD213" s="16">
        <v>0</v>
      </c>
      <c r="BE213" s="16">
        <v>0</v>
      </c>
      <c r="BF213" s="16">
        <v>0</v>
      </c>
      <c r="BG213" s="16">
        <v>0</v>
      </c>
      <c r="BH213" s="16">
        <v>0</v>
      </c>
      <c r="BI213" s="16">
        <v>0</v>
      </c>
      <c r="BJ213" s="16">
        <v>0</v>
      </c>
      <c r="BK213" s="16">
        <v>0</v>
      </c>
      <c r="BL213" s="16">
        <v>0</v>
      </c>
      <c r="BM213" s="16">
        <v>0</v>
      </c>
      <c r="BN213" s="16">
        <v>0</v>
      </c>
      <c r="BO213" s="16">
        <v>0</v>
      </c>
      <c r="BP213" s="16">
        <v>0</v>
      </c>
      <c r="BQ213" s="16">
        <v>0</v>
      </c>
      <c r="BR213" s="16">
        <v>0</v>
      </c>
      <c r="BS213" s="16">
        <v>0</v>
      </c>
      <c r="BT213" s="16">
        <v>0</v>
      </c>
      <c r="BU213" s="16">
        <v>0</v>
      </c>
      <c r="BV213" s="16">
        <v>0</v>
      </c>
      <c r="BW213" s="16">
        <v>0</v>
      </c>
      <c r="BX213" s="16">
        <v>0</v>
      </c>
      <c r="BY213" s="16">
        <f aca="true" t="shared" si="79" ref="BY213:BY276">AO213-F213</f>
        <v>-0.26039581351999996</v>
      </c>
      <c r="BZ213" s="16">
        <f>BY213/F213*100</f>
        <v>-27.75937976093223</v>
      </c>
      <c r="CA213" s="1" t="s">
        <v>538</v>
      </c>
    </row>
    <row r="214" spans="1:79" ht="25.5">
      <c r="A214" s="35"/>
      <c r="B214" s="20" t="s">
        <v>363</v>
      </c>
      <c r="C214" s="24" t="s">
        <v>336</v>
      </c>
      <c r="D214" s="33">
        <v>0.16750825420000004</v>
      </c>
      <c r="E214" s="16">
        <v>0</v>
      </c>
      <c r="F214" s="16">
        <f t="shared" si="67"/>
        <v>0.16750825420000004</v>
      </c>
      <c r="G214" s="16">
        <f t="shared" si="68"/>
        <v>0</v>
      </c>
      <c r="H214" s="16">
        <f t="shared" si="69"/>
        <v>0</v>
      </c>
      <c r="I214" s="16">
        <f t="shared" si="70"/>
        <v>0.14</v>
      </c>
      <c r="J214" s="16">
        <f t="shared" si="71"/>
        <v>0</v>
      </c>
      <c r="K214" s="16">
        <f t="shared" si="72"/>
        <v>0</v>
      </c>
      <c r="L214" s="16">
        <v>0</v>
      </c>
      <c r="M214" s="16">
        <v>0.16750825420000004</v>
      </c>
      <c r="N214" s="16">
        <v>0</v>
      </c>
      <c r="O214" s="16">
        <v>0</v>
      </c>
      <c r="P214" s="16">
        <v>0.14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f t="shared" si="73"/>
        <v>0.17491233</v>
      </c>
      <c r="AP214" s="16">
        <f t="shared" si="74"/>
        <v>0</v>
      </c>
      <c r="AQ214" s="16">
        <f t="shared" si="75"/>
        <v>0</v>
      </c>
      <c r="AR214" s="16">
        <f t="shared" si="76"/>
        <v>0.118</v>
      </c>
      <c r="AS214" s="16">
        <f t="shared" si="77"/>
        <v>0</v>
      </c>
      <c r="AT214" s="16">
        <f t="shared" si="78"/>
        <v>0</v>
      </c>
      <c r="AU214" s="16">
        <v>0</v>
      </c>
      <c r="AV214" s="16">
        <v>0.17491233</v>
      </c>
      <c r="AW214" s="16">
        <v>0</v>
      </c>
      <c r="AX214" s="16">
        <v>0</v>
      </c>
      <c r="AY214" s="16">
        <v>0.118</v>
      </c>
      <c r="AZ214" s="16">
        <v>0</v>
      </c>
      <c r="BA214" s="16">
        <v>0</v>
      </c>
      <c r="BB214" s="16">
        <v>0</v>
      </c>
      <c r="BC214" s="16">
        <v>0</v>
      </c>
      <c r="BD214" s="16">
        <v>0</v>
      </c>
      <c r="BE214" s="16">
        <v>0</v>
      </c>
      <c r="BF214" s="16">
        <v>0</v>
      </c>
      <c r="BG214" s="16">
        <v>0</v>
      </c>
      <c r="BH214" s="16">
        <v>0</v>
      </c>
      <c r="BI214" s="16">
        <v>0</v>
      </c>
      <c r="BJ214" s="16">
        <v>0</v>
      </c>
      <c r="BK214" s="16">
        <v>0</v>
      </c>
      <c r="BL214" s="16">
        <v>0</v>
      </c>
      <c r="BM214" s="16">
        <v>0</v>
      </c>
      <c r="BN214" s="16">
        <v>0</v>
      </c>
      <c r="BO214" s="16">
        <v>0</v>
      </c>
      <c r="BP214" s="16">
        <v>0</v>
      </c>
      <c r="BQ214" s="16">
        <v>0</v>
      </c>
      <c r="BR214" s="16">
        <v>0</v>
      </c>
      <c r="BS214" s="16">
        <v>0</v>
      </c>
      <c r="BT214" s="16">
        <v>0</v>
      </c>
      <c r="BU214" s="16">
        <v>0</v>
      </c>
      <c r="BV214" s="16">
        <v>0</v>
      </c>
      <c r="BW214" s="16">
        <v>0</v>
      </c>
      <c r="BX214" s="16">
        <v>0</v>
      </c>
      <c r="BY214" s="16">
        <f t="shared" si="79"/>
        <v>0.007404075799999965</v>
      </c>
      <c r="BZ214" s="16">
        <f>BY214/F214*100</f>
        <v>4.420125942665316</v>
      </c>
      <c r="CA214" s="1"/>
    </row>
    <row r="215" spans="1:79" ht="25.5">
      <c r="A215" s="35"/>
      <c r="B215" s="20" t="s">
        <v>364</v>
      </c>
      <c r="C215" s="24" t="s">
        <v>336</v>
      </c>
      <c r="D215" s="33">
        <v>0.7346433434199999</v>
      </c>
      <c r="E215" s="16">
        <v>0</v>
      </c>
      <c r="F215" s="16">
        <f t="shared" si="67"/>
        <v>0.36732167170999996</v>
      </c>
      <c r="G215" s="16">
        <f t="shared" si="68"/>
        <v>0</v>
      </c>
      <c r="H215" s="16">
        <f t="shared" si="69"/>
        <v>0</v>
      </c>
      <c r="I215" s="16">
        <f t="shared" si="70"/>
        <v>0.307</v>
      </c>
      <c r="J215" s="16">
        <f t="shared" si="71"/>
        <v>0</v>
      </c>
      <c r="K215" s="16">
        <f t="shared" si="72"/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0.36732167170999996</v>
      </c>
      <c r="U215" s="16">
        <v>0</v>
      </c>
      <c r="V215" s="16">
        <v>0</v>
      </c>
      <c r="W215" s="16">
        <v>0.307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f t="shared" si="73"/>
        <v>0.76655582</v>
      </c>
      <c r="AP215" s="16">
        <f t="shared" si="74"/>
        <v>0</v>
      </c>
      <c r="AQ215" s="16">
        <f t="shared" si="75"/>
        <v>0</v>
      </c>
      <c r="AR215" s="16">
        <f t="shared" si="76"/>
        <v>0.58</v>
      </c>
      <c r="AS215" s="16">
        <f t="shared" si="77"/>
        <v>0</v>
      </c>
      <c r="AT215" s="16">
        <f t="shared" si="78"/>
        <v>0</v>
      </c>
      <c r="AU215" s="16">
        <v>0</v>
      </c>
      <c r="AV215" s="16">
        <v>0</v>
      </c>
      <c r="AW215" s="16">
        <v>0</v>
      </c>
      <c r="AX215" s="16">
        <v>0</v>
      </c>
      <c r="AY215" s="16">
        <v>0</v>
      </c>
      <c r="AZ215" s="16">
        <v>0</v>
      </c>
      <c r="BA215" s="16">
        <v>0</v>
      </c>
      <c r="BB215" s="16">
        <v>0</v>
      </c>
      <c r="BC215" s="16">
        <v>0.76655582</v>
      </c>
      <c r="BD215" s="16">
        <v>0</v>
      </c>
      <c r="BE215" s="16">
        <v>0</v>
      </c>
      <c r="BF215" s="16">
        <v>0.58</v>
      </c>
      <c r="BG215" s="16">
        <v>0</v>
      </c>
      <c r="BH215" s="16">
        <v>0</v>
      </c>
      <c r="BI215" s="16">
        <v>0</v>
      </c>
      <c r="BJ215" s="16">
        <v>0</v>
      </c>
      <c r="BK215" s="16">
        <v>0</v>
      </c>
      <c r="BL215" s="16">
        <v>0</v>
      </c>
      <c r="BM215" s="16">
        <v>0</v>
      </c>
      <c r="BN215" s="16">
        <v>0</v>
      </c>
      <c r="BO215" s="16">
        <v>0</v>
      </c>
      <c r="BP215" s="16">
        <v>0</v>
      </c>
      <c r="BQ215" s="16">
        <v>0</v>
      </c>
      <c r="BR215" s="16">
        <v>0</v>
      </c>
      <c r="BS215" s="16">
        <v>0</v>
      </c>
      <c r="BT215" s="16">
        <v>0</v>
      </c>
      <c r="BU215" s="16">
        <v>0</v>
      </c>
      <c r="BV215" s="16">
        <v>0</v>
      </c>
      <c r="BW215" s="16">
        <v>0</v>
      </c>
      <c r="BX215" s="16">
        <v>0</v>
      </c>
      <c r="BY215" s="16">
        <f t="shared" si="79"/>
        <v>0.39923414829000003</v>
      </c>
      <c r="BZ215" s="16">
        <v>0</v>
      </c>
      <c r="CA215" s="1" t="s">
        <v>537</v>
      </c>
    </row>
    <row r="216" spans="1:79" ht="13.5">
      <c r="A216" s="35"/>
      <c r="B216" s="19" t="s">
        <v>178</v>
      </c>
      <c r="C216" s="24"/>
      <c r="D216" s="33">
        <v>0</v>
      </c>
      <c r="E216" s="16">
        <v>0</v>
      </c>
      <c r="F216" s="16">
        <f t="shared" si="67"/>
        <v>0</v>
      </c>
      <c r="G216" s="16">
        <f t="shared" si="68"/>
        <v>0</v>
      </c>
      <c r="H216" s="16">
        <f t="shared" si="69"/>
        <v>0</v>
      </c>
      <c r="I216" s="16">
        <f t="shared" si="70"/>
        <v>0</v>
      </c>
      <c r="J216" s="16">
        <f t="shared" si="71"/>
        <v>0</v>
      </c>
      <c r="K216" s="16">
        <f t="shared" si="72"/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f t="shared" si="73"/>
        <v>0</v>
      </c>
      <c r="AP216" s="16">
        <f t="shared" si="74"/>
        <v>0</v>
      </c>
      <c r="AQ216" s="16">
        <f t="shared" si="75"/>
        <v>0</v>
      </c>
      <c r="AR216" s="16">
        <f t="shared" si="76"/>
        <v>0</v>
      </c>
      <c r="AS216" s="16">
        <f t="shared" si="77"/>
        <v>0</v>
      </c>
      <c r="AT216" s="16">
        <f t="shared" si="78"/>
        <v>0</v>
      </c>
      <c r="AU216" s="16">
        <v>0</v>
      </c>
      <c r="AV216" s="16">
        <v>0</v>
      </c>
      <c r="AW216" s="16">
        <v>0</v>
      </c>
      <c r="AX216" s="16">
        <v>0</v>
      </c>
      <c r="AY216" s="16">
        <v>0</v>
      </c>
      <c r="AZ216" s="16">
        <v>0</v>
      </c>
      <c r="BA216" s="16">
        <v>0</v>
      </c>
      <c r="BB216" s="16">
        <v>0</v>
      </c>
      <c r="BC216" s="16">
        <v>0</v>
      </c>
      <c r="BD216" s="16">
        <v>0</v>
      </c>
      <c r="BE216" s="16">
        <v>0</v>
      </c>
      <c r="BF216" s="16">
        <v>0</v>
      </c>
      <c r="BG216" s="16">
        <v>0</v>
      </c>
      <c r="BH216" s="16">
        <v>0</v>
      </c>
      <c r="BI216" s="16">
        <v>0</v>
      </c>
      <c r="BJ216" s="16">
        <v>0</v>
      </c>
      <c r="BK216" s="16">
        <v>0</v>
      </c>
      <c r="BL216" s="16">
        <v>0</v>
      </c>
      <c r="BM216" s="16">
        <v>0</v>
      </c>
      <c r="BN216" s="16">
        <v>0</v>
      </c>
      <c r="BO216" s="16">
        <v>0</v>
      </c>
      <c r="BP216" s="16">
        <v>0</v>
      </c>
      <c r="BQ216" s="16">
        <v>0</v>
      </c>
      <c r="BR216" s="16">
        <v>0</v>
      </c>
      <c r="BS216" s="16">
        <v>0</v>
      </c>
      <c r="BT216" s="16">
        <v>0</v>
      </c>
      <c r="BU216" s="16">
        <v>0</v>
      </c>
      <c r="BV216" s="16">
        <v>0</v>
      </c>
      <c r="BW216" s="16">
        <v>0</v>
      </c>
      <c r="BX216" s="16">
        <v>0</v>
      </c>
      <c r="BY216" s="16">
        <f t="shared" si="79"/>
        <v>0</v>
      </c>
      <c r="BZ216" s="16">
        <v>0</v>
      </c>
      <c r="CA216" s="1"/>
    </row>
    <row r="217" spans="1:79" ht="25.5">
      <c r="A217" s="35"/>
      <c r="B217" s="20" t="s">
        <v>365</v>
      </c>
      <c r="C217" s="24" t="s">
        <v>336</v>
      </c>
      <c r="D217" s="33">
        <v>0.6341383909</v>
      </c>
      <c r="E217" s="16">
        <v>0</v>
      </c>
      <c r="F217" s="16">
        <f t="shared" si="67"/>
        <v>0.6341383909</v>
      </c>
      <c r="G217" s="16">
        <f t="shared" si="68"/>
        <v>0</v>
      </c>
      <c r="H217" s="16">
        <f t="shared" si="69"/>
        <v>0</v>
      </c>
      <c r="I217" s="16">
        <f t="shared" si="70"/>
        <v>0.53</v>
      </c>
      <c r="J217" s="16">
        <f t="shared" si="71"/>
        <v>0</v>
      </c>
      <c r="K217" s="16">
        <f t="shared" si="72"/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0.6341383909</v>
      </c>
      <c r="U217" s="16">
        <v>0</v>
      </c>
      <c r="V217" s="16">
        <v>0</v>
      </c>
      <c r="W217" s="16">
        <v>0.53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f t="shared" si="73"/>
        <v>0.83560609</v>
      </c>
      <c r="AP217" s="16">
        <f t="shared" si="74"/>
        <v>0</v>
      </c>
      <c r="AQ217" s="16">
        <f t="shared" si="75"/>
        <v>0</v>
      </c>
      <c r="AR217" s="16">
        <f t="shared" si="76"/>
        <v>0.881</v>
      </c>
      <c r="AS217" s="16">
        <f t="shared" si="77"/>
        <v>0</v>
      </c>
      <c r="AT217" s="16">
        <f t="shared" si="78"/>
        <v>0</v>
      </c>
      <c r="AU217" s="16">
        <v>0</v>
      </c>
      <c r="AV217" s="16">
        <v>0.0082203</v>
      </c>
      <c r="AW217" s="16">
        <v>0</v>
      </c>
      <c r="AX217" s="16">
        <v>0</v>
      </c>
      <c r="AY217" s="16">
        <v>0</v>
      </c>
      <c r="AZ217" s="16">
        <v>0</v>
      </c>
      <c r="BA217" s="16">
        <v>0</v>
      </c>
      <c r="BB217" s="16">
        <v>0</v>
      </c>
      <c r="BC217" s="16">
        <v>0.82738579</v>
      </c>
      <c r="BD217" s="16">
        <v>0</v>
      </c>
      <c r="BE217" s="16">
        <v>0</v>
      </c>
      <c r="BF217" s="16">
        <v>0.881</v>
      </c>
      <c r="BG217" s="16">
        <v>0</v>
      </c>
      <c r="BH217" s="16">
        <v>0</v>
      </c>
      <c r="BI217" s="16">
        <v>0</v>
      </c>
      <c r="BJ217" s="16">
        <v>0</v>
      </c>
      <c r="BK217" s="16">
        <v>0</v>
      </c>
      <c r="BL217" s="16">
        <v>0</v>
      </c>
      <c r="BM217" s="16">
        <v>0</v>
      </c>
      <c r="BN217" s="16">
        <v>0</v>
      </c>
      <c r="BO217" s="16">
        <v>0</v>
      </c>
      <c r="BP217" s="16">
        <v>0</v>
      </c>
      <c r="BQ217" s="16">
        <v>0</v>
      </c>
      <c r="BR217" s="16">
        <v>0</v>
      </c>
      <c r="BS217" s="16">
        <v>0</v>
      </c>
      <c r="BT217" s="16">
        <v>0</v>
      </c>
      <c r="BU217" s="16">
        <v>0</v>
      </c>
      <c r="BV217" s="16">
        <v>0</v>
      </c>
      <c r="BW217" s="16">
        <v>0</v>
      </c>
      <c r="BX217" s="16">
        <v>0</v>
      </c>
      <c r="BY217" s="16">
        <f t="shared" si="79"/>
        <v>0.20146769909999995</v>
      </c>
      <c r="BZ217" s="16">
        <v>0</v>
      </c>
      <c r="CA217" s="1" t="s">
        <v>538</v>
      </c>
    </row>
    <row r="218" spans="1:79" ht="25.5">
      <c r="A218" s="35"/>
      <c r="B218" s="20" t="s">
        <v>366</v>
      </c>
      <c r="C218" s="24" t="s">
        <v>336</v>
      </c>
      <c r="D218" s="33">
        <v>0.8734358969</v>
      </c>
      <c r="E218" s="16">
        <v>0</v>
      </c>
      <c r="F218" s="16">
        <f t="shared" si="67"/>
        <v>0</v>
      </c>
      <c r="G218" s="16">
        <f t="shared" si="68"/>
        <v>0</v>
      </c>
      <c r="H218" s="16">
        <f t="shared" si="69"/>
        <v>0</v>
      </c>
      <c r="I218" s="16">
        <f t="shared" si="70"/>
        <v>0</v>
      </c>
      <c r="J218" s="16">
        <f t="shared" si="71"/>
        <v>0</v>
      </c>
      <c r="K218" s="16">
        <f t="shared" si="72"/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f t="shared" si="73"/>
        <v>0.00761905</v>
      </c>
      <c r="AP218" s="16">
        <f t="shared" si="74"/>
        <v>0</v>
      </c>
      <c r="AQ218" s="16">
        <f t="shared" si="75"/>
        <v>0</v>
      </c>
      <c r="AR218" s="16">
        <f t="shared" si="76"/>
        <v>0</v>
      </c>
      <c r="AS218" s="16">
        <f t="shared" si="77"/>
        <v>0</v>
      </c>
      <c r="AT218" s="16">
        <f t="shared" si="78"/>
        <v>0</v>
      </c>
      <c r="AU218" s="16">
        <v>0</v>
      </c>
      <c r="AV218" s="16">
        <v>0.00761905</v>
      </c>
      <c r="AW218" s="16">
        <v>0</v>
      </c>
      <c r="AX218" s="16">
        <v>0</v>
      </c>
      <c r="AY218" s="16">
        <v>0</v>
      </c>
      <c r="AZ218" s="16">
        <v>0</v>
      </c>
      <c r="BA218" s="16">
        <v>0</v>
      </c>
      <c r="BB218" s="16">
        <v>0</v>
      </c>
      <c r="BC218" s="16">
        <v>0</v>
      </c>
      <c r="BD218" s="16">
        <v>0</v>
      </c>
      <c r="BE218" s="16">
        <v>0</v>
      </c>
      <c r="BF218" s="16">
        <v>0</v>
      </c>
      <c r="BG218" s="16">
        <v>0</v>
      </c>
      <c r="BH218" s="16">
        <v>0</v>
      </c>
      <c r="BI218" s="16">
        <v>0</v>
      </c>
      <c r="BJ218" s="16">
        <v>0</v>
      </c>
      <c r="BK218" s="16">
        <v>0</v>
      </c>
      <c r="BL218" s="16">
        <v>0</v>
      </c>
      <c r="BM218" s="16">
        <v>0</v>
      </c>
      <c r="BN218" s="16">
        <v>0</v>
      </c>
      <c r="BO218" s="16">
        <v>0</v>
      </c>
      <c r="BP218" s="16">
        <v>0</v>
      </c>
      <c r="BQ218" s="16">
        <v>0</v>
      </c>
      <c r="BR218" s="16">
        <v>0</v>
      </c>
      <c r="BS218" s="16">
        <v>0</v>
      </c>
      <c r="BT218" s="16">
        <v>0</v>
      </c>
      <c r="BU218" s="16">
        <v>0</v>
      </c>
      <c r="BV218" s="16">
        <v>0</v>
      </c>
      <c r="BW218" s="16">
        <v>0</v>
      </c>
      <c r="BX218" s="16">
        <v>0</v>
      </c>
      <c r="BY218" s="16">
        <f t="shared" si="79"/>
        <v>0.00761905</v>
      </c>
      <c r="BZ218" s="16">
        <v>0</v>
      </c>
      <c r="CA218" s="1" t="s">
        <v>533</v>
      </c>
    </row>
    <row r="219" spans="1:79" ht="25.5">
      <c r="A219" s="35"/>
      <c r="B219" s="20" t="s">
        <v>367</v>
      </c>
      <c r="C219" s="24" t="s">
        <v>336</v>
      </c>
      <c r="D219" s="33">
        <v>0.837541271</v>
      </c>
      <c r="E219" s="16">
        <v>0</v>
      </c>
      <c r="F219" s="16">
        <f t="shared" si="67"/>
        <v>0.837541271</v>
      </c>
      <c r="G219" s="16">
        <f t="shared" si="68"/>
        <v>0</v>
      </c>
      <c r="H219" s="16">
        <f t="shared" si="69"/>
        <v>0</v>
      </c>
      <c r="I219" s="16">
        <f t="shared" si="70"/>
        <v>0.7</v>
      </c>
      <c r="J219" s="16">
        <f t="shared" si="71"/>
        <v>0</v>
      </c>
      <c r="K219" s="16">
        <f t="shared" si="72"/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0.837541271</v>
      </c>
      <c r="U219" s="16">
        <v>0</v>
      </c>
      <c r="V219" s="16">
        <v>0</v>
      </c>
      <c r="W219" s="16">
        <v>0.7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f t="shared" si="73"/>
        <v>0.8704079</v>
      </c>
      <c r="AP219" s="16">
        <f t="shared" si="74"/>
        <v>0</v>
      </c>
      <c r="AQ219" s="16">
        <f t="shared" si="75"/>
        <v>0</v>
      </c>
      <c r="AR219" s="16">
        <f t="shared" si="76"/>
        <v>0.681</v>
      </c>
      <c r="AS219" s="16">
        <f t="shared" si="77"/>
        <v>0</v>
      </c>
      <c r="AT219" s="16">
        <f t="shared" si="78"/>
        <v>0</v>
      </c>
      <c r="AU219" s="16">
        <v>0</v>
      </c>
      <c r="AV219" s="16">
        <v>0.8704079</v>
      </c>
      <c r="AW219" s="16">
        <v>0</v>
      </c>
      <c r="AX219" s="16">
        <v>0</v>
      </c>
      <c r="AY219" s="16">
        <v>0.681</v>
      </c>
      <c r="AZ219" s="16">
        <v>0</v>
      </c>
      <c r="BA219" s="16">
        <v>0</v>
      </c>
      <c r="BB219" s="16">
        <v>0</v>
      </c>
      <c r="BC219" s="16">
        <v>0</v>
      </c>
      <c r="BD219" s="16">
        <v>0</v>
      </c>
      <c r="BE219" s="16">
        <v>0</v>
      </c>
      <c r="BF219" s="16">
        <v>0</v>
      </c>
      <c r="BG219" s="16">
        <v>0</v>
      </c>
      <c r="BH219" s="16">
        <v>0</v>
      </c>
      <c r="BI219" s="16">
        <v>0</v>
      </c>
      <c r="BJ219" s="16">
        <v>0</v>
      </c>
      <c r="BK219" s="16">
        <v>0</v>
      </c>
      <c r="BL219" s="16">
        <v>0</v>
      </c>
      <c r="BM219" s="16">
        <v>0</v>
      </c>
      <c r="BN219" s="16">
        <v>0</v>
      </c>
      <c r="BO219" s="16">
        <v>0</v>
      </c>
      <c r="BP219" s="16">
        <v>0</v>
      </c>
      <c r="BQ219" s="16">
        <v>0</v>
      </c>
      <c r="BR219" s="16">
        <v>0</v>
      </c>
      <c r="BS219" s="16">
        <v>0</v>
      </c>
      <c r="BT219" s="16">
        <v>0</v>
      </c>
      <c r="BU219" s="16">
        <v>0</v>
      </c>
      <c r="BV219" s="16">
        <v>0</v>
      </c>
      <c r="BW219" s="16">
        <v>0</v>
      </c>
      <c r="BX219" s="16">
        <v>0</v>
      </c>
      <c r="BY219" s="16">
        <f t="shared" si="79"/>
        <v>0.032866629000000036</v>
      </c>
      <c r="BZ219" s="16">
        <v>0</v>
      </c>
      <c r="CA219" s="1"/>
    </row>
    <row r="220" spans="1:79" ht="25.5">
      <c r="A220" s="35"/>
      <c r="B220" s="20" t="s">
        <v>368</v>
      </c>
      <c r="C220" s="24" t="s">
        <v>336</v>
      </c>
      <c r="D220" s="33">
        <v>0.717892518</v>
      </c>
      <c r="E220" s="16">
        <v>0</v>
      </c>
      <c r="F220" s="16">
        <f t="shared" si="67"/>
        <v>0</v>
      </c>
      <c r="G220" s="16">
        <f t="shared" si="68"/>
        <v>0</v>
      </c>
      <c r="H220" s="16">
        <f t="shared" si="69"/>
        <v>0</v>
      </c>
      <c r="I220" s="16">
        <f t="shared" si="70"/>
        <v>0</v>
      </c>
      <c r="J220" s="16">
        <f t="shared" si="71"/>
        <v>0</v>
      </c>
      <c r="K220" s="16">
        <f t="shared" si="72"/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f t="shared" si="73"/>
        <v>0.00887082</v>
      </c>
      <c r="AP220" s="16">
        <f t="shared" si="74"/>
        <v>0</v>
      </c>
      <c r="AQ220" s="16">
        <f t="shared" si="75"/>
        <v>0</v>
      </c>
      <c r="AR220" s="16">
        <f t="shared" si="76"/>
        <v>0</v>
      </c>
      <c r="AS220" s="16">
        <f t="shared" si="77"/>
        <v>0</v>
      </c>
      <c r="AT220" s="16">
        <f t="shared" si="78"/>
        <v>0</v>
      </c>
      <c r="AU220" s="16">
        <v>0</v>
      </c>
      <c r="AV220" s="16">
        <v>0</v>
      </c>
      <c r="AW220" s="16">
        <v>0</v>
      </c>
      <c r="AX220" s="16">
        <v>0</v>
      </c>
      <c r="AY220" s="16">
        <v>0</v>
      </c>
      <c r="AZ220" s="16">
        <v>0</v>
      </c>
      <c r="BA220" s="16">
        <v>0</v>
      </c>
      <c r="BB220" s="16">
        <v>0</v>
      </c>
      <c r="BC220" s="16">
        <v>0.00887082</v>
      </c>
      <c r="BD220" s="16">
        <v>0</v>
      </c>
      <c r="BE220" s="16">
        <v>0</v>
      </c>
      <c r="BF220" s="16">
        <v>0</v>
      </c>
      <c r="BG220" s="16">
        <v>0</v>
      </c>
      <c r="BH220" s="16">
        <v>0</v>
      </c>
      <c r="BI220" s="16">
        <v>0</v>
      </c>
      <c r="BJ220" s="16">
        <v>0</v>
      </c>
      <c r="BK220" s="16">
        <v>0</v>
      </c>
      <c r="BL220" s="16">
        <v>0</v>
      </c>
      <c r="BM220" s="16">
        <v>0</v>
      </c>
      <c r="BN220" s="16">
        <v>0</v>
      </c>
      <c r="BO220" s="16">
        <v>0</v>
      </c>
      <c r="BP220" s="16">
        <v>0</v>
      </c>
      <c r="BQ220" s="16">
        <v>0</v>
      </c>
      <c r="BR220" s="16">
        <v>0</v>
      </c>
      <c r="BS220" s="16">
        <v>0</v>
      </c>
      <c r="BT220" s="16">
        <v>0</v>
      </c>
      <c r="BU220" s="16">
        <v>0</v>
      </c>
      <c r="BV220" s="16">
        <v>0</v>
      </c>
      <c r="BW220" s="16">
        <v>0</v>
      </c>
      <c r="BX220" s="16">
        <v>0</v>
      </c>
      <c r="BY220" s="16">
        <f t="shared" si="79"/>
        <v>0.00887082</v>
      </c>
      <c r="BZ220" s="16">
        <v>0</v>
      </c>
      <c r="CA220" s="1"/>
    </row>
    <row r="221" spans="1:79" ht="25.5">
      <c r="A221" s="35"/>
      <c r="B221" s="20" t="s">
        <v>369</v>
      </c>
      <c r="C221" s="24" t="s">
        <v>336</v>
      </c>
      <c r="D221" s="33">
        <v>0.23331506835000002</v>
      </c>
      <c r="E221" s="16">
        <v>0</v>
      </c>
      <c r="F221" s="16">
        <f t="shared" si="67"/>
        <v>0.23331506835000002</v>
      </c>
      <c r="G221" s="16">
        <f t="shared" si="68"/>
        <v>0</v>
      </c>
      <c r="H221" s="16">
        <f t="shared" si="69"/>
        <v>0</v>
      </c>
      <c r="I221" s="16">
        <f t="shared" si="70"/>
        <v>0.195</v>
      </c>
      <c r="J221" s="16">
        <f t="shared" si="71"/>
        <v>0</v>
      </c>
      <c r="K221" s="16">
        <f t="shared" si="72"/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0.23331506835000002</v>
      </c>
      <c r="U221" s="16">
        <v>0</v>
      </c>
      <c r="V221" s="16">
        <v>0</v>
      </c>
      <c r="W221" s="16">
        <v>0.195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f t="shared" si="73"/>
        <v>0.00206986</v>
      </c>
      <c r="AP221" s="16">
        <f t="shared" si="74"/>
        <v>0</v>
      </c>
      <c r="AQ221" s="16">
        <f t="shared" si="75"/>
        <v>0</v>
      </c>
      <c r="AR221" s="16">
        <f t="shared" si="76"/>
        <v>0</v>
      </c>
      <c r="AS221" s="16">
        <f t="shared" si="77"/>
        <v>0</v>
      </c>
      <c r="AT221" s="16">
        <f t="shared" si="78"/>
        <v>0</v>
      </c>
      <c r="AU221" s="16">
        <v>0</v>
      </c>
      <c r="AV221" s="16">
        <v>0</v>
      </c>
      <c r="AW221" s="16">
        <v>0</v>
      </c>
      <c r="AX221" s="16">
        <v>0</v>
      </c>
      <c r="AY221" s="16">
        <v>0</v>
      </c>
      <c r="AZ221" s="16">
        <v>0</v>
      </c>
      <c r="BA221" s="16">
        <v>0</v>
      </c>
      <c r="BB221" s="16">
        <v>0</v>
      </c>
      <c r="BC221" s="16">
        <v>0.00206986</v>
      </c>
      <c r="BD221" s="16">
        <v>0</v>
      </c>
      <c r="BE221" s="16">
        <v>0</v>
      </c>
      <c r="BF221" s="16">
        <v>0</v>
      </c>
      <c r="BG221" s="16">
        <v>0</v>
      </c>
      <c r="BH221" s="16">
        <v>0</v>
      </c>
      <c r="BI221" s="16">
        <v>0</v>
      </c>
      <c r="BJ221" s="16">
        <v>0</v>
      </c>
      <c r="BK221" s="16">
        <v>0</v>
      </c>
      <c r="BL221" s="16">
        <v>0</v>
      </c>
      <c r="BM221" s="16">
        <v>0</v>
      </c>
      <c r="BN221" s="16">
        <v>0</v>
      </c>
      <c r="BO221" s="16">
        <v>0</v>
      </c>
      <c r="BP221" s="16">
        <v>0</v>
      </c>
      <c r="BQ221" s="16">
        <v>0</v>
      </c>
      <c r="BR221" s="16">
        <v>0</v>
      </c>
      <c r="BS221" s="16">
        <v>0</v>
      </c>
      <c r="BT221" s="16">
        <v>0</v>
      </c>
      <c r="BU221" s="16">
        <v>0</v>
      </c>
      <c r="BV221" s="16">
        <v>0</v>
      </c>
      <c r="BW221" s="16">
        <v>0</v>
      </c>
      <c r="BX221" s="16">
        <v>0</v>
      </c>
      <c r="BY221" s="16">
        <f t="shared" si="79"/>
        <v>-0.23124520835</v>
      </c>
      <c r="BZ221" s="16">
        <v>0</v>
      </c>
      <c r="CA221" s="1" t="s">
        <v>538</v>
      </c>
    </row>
    <row r="222" spans="1:79" ht="25.5">
      <c r="A222" s="35"/>
      <c r="B222" s="20" t="s">
        <v>370</v>
      </c>
      <c r="C222" s="24" t="s">
        <v>336</v>
      </c>
      <c r="D222" s="33">
        <v>0.73583983095</v>
      </c>
      <c r="E222" s="16">
        <v>0</v>
      </c>
      <c r="F222" s="16">
        <f t="shared" si="67"/>
        <v>0.73583983095</v>
      </c>
      <c r="G222" s="16">
        <f t="shared" si="68"/>
        <v>0</v>
      </c>
      <c r="H222" s="16">
        <f t="shared" si="69"/>
        <v>0</v>
      </c>
      <c r="I222" s="16">
        <f t="shared" si="70"/>
        <v>0.615</v>
      </c>
      <c r="J222" s="16">
        <f t="shared" si="71"/>
        <v>0</v>
      </c>
      <c r="K222" s="16">
        <f t="shared" si="72"/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0.73583983095</v>
      </c>
      <c r="U222" s="16">
        <v>0</v>
      </c>
      <c r="V222" s="16">
        <v>0</v>
      </c>
      <c r="W222" s="16">
        <v>0.615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f t="shared" si="73"/>
        <v>0.73649678</v>
      </c>
      <c r="AP222" s="16">
        <f t="shared" si="74"/>
        <v>0</v>
      </c>
      <c r="AQ222" s="16">
        <f t="shared" si="75"/>
        <v>0</v>
      </c>
      <c r="AR222" s="16">
        <f t="shared" si="76"/>
        <v>0.587</v>
      </c>
      <c r="AS222" s="16">
        <f t="shared" si="77"/>
        <v>0</v>
      </c>
      <c r="AT222" s="16">
        <f t="shared" si="78"/>
        <v>0</v>
      </c>
      <c r="AU222" s="16">
        <v>0</v>
      </c>
      <c r="AV222" s="16">
        <v>0.42216031</v>
      </c>
      <c r="AW222" s="16">
        <v>0</v>
      </c>
      <c r="AX222" s="16">
        <v>0</v>
      </c>
      <c r="AY222" s="16">
        <v>0</v>
      </c>
      <c r="AZ222" s="16">
        <v>0</v>
      </c>
      <c r="BA222" s="16">
        <v>0</v>
      </c>
      <c r="BB222" s="16">
        <v>0</v>
      </c>
      <c r="BC222" s="16">
        <v>0.31433647</v>
      </c>
      <c r="BD222" s="16">
        <v>0</v>
      </c>
      <c r="BE222" s="16">
        <v>0</v>
      </c>
      <c r="BF222" s="16">
        <v>0.587</v>
      </c>
      <c r="BG222" s="16">
        <v>0</v>
      </c>
      <c r="BH222" s="16">
        <v>0</v>
      </c>
      <c r="BI222" s="16">
        <v>0</v>
      </c>
      <c r="BJ222" s="16">
        <v>0</v>
      </c>
      <c r="BK222" s="16">
        <v>0</v>
      </c>
      <c r="BL222" s="16">
        <v>0</v>
      </c>
      <c r="BM222" s="16">
        <v>0</v>
      </c>
      <c r="BN222" s="16">
        <v>0</v>
      </c>
      <c r="BO222" s="16">
        <v>0</v>
      </c>
      <c r="BP222" s="16">
        <v>0</v>
      </c>
      <c r="BQ222" s="16">
        <v>0</v>
      </c>
      <c r="BR222" s="16">
        <v>0</v>
      </c>
      <c r="BS222" s="16">
        <v>0</v>
      </c>
      <c r="BT222" s="16">
        <v>0</v>
      </c>
      <c r="BU222" s="16">
        <v>0</v>
      </c>
      <c r="BV222" s="16">
        <v>0</v>
      </c>
      <c r="BW222" s="16">
        <v>0</v>
      </c>
      <c r="BX222" s="16">
        <v>0</v>
      </c>
      <c r="BY222" s="16">
        <f t="shared" si="79"/>
        <v>0.0006569490499999109</v>
      </c>
      <c r="BZ222" s="16">
        <v>0</v>
      </c>
      <c r="CA222" s="1"/>
    </row>
    <row r="223" spans="1:79" ht="25.5">
      <c r="A223" s="35"/>
      <c r="B223" s="20" t="s">
        <v>371</v>
      </c>
      <c r="C223" s="24" t="s">
        <v>336</v>
      </c>
      <c r="D223" s="33">
        <v>1.1007685276000003</v>
      </c>
      <c r="E223" s="16">
        <v>0</v>
      </c>
      <c r="F223" s="16">
        <f t="shared" si="67"/>
        <v>1.1007685276000003</v>
      </c>
      <c r="G223" s="16">
        <f t="shared" si="68"/>
        <v>0</v>
      </c>
      <c r="H223" s="16">
        <f t="shared" si="69"/>
        <v>0</v>
      </c>
      <c r="I223" s="16">
        <f t="shared" si="70"/>
        <v>0.92</v>
      </c>
      <c r="J223" s="16">
        <f t="shared" si="71"/>
        <v>0</v>
      </c>
      <c r="K223" s="16">
        <f t="shared" si="72"/>
        <v>0</v>
      </c>
      <c r="L223" s="16">
        <v>0</v>
      </c>
      <c r="M223" s="16">
        <v>1.1007685276000003</v>
      </c>
      <c r="N223" s="16">
        <v>0</v>
      </c>
      <c r="O223" s="16">
        <v>0</v>
      </c>
      <c r="P223" s="16">
        <v>0.92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f t="shared" si="73"/>
        <v>0.8774428000000001</v>
      </c>
      <c r="AP223" s="16">
        <f t="shared" si="74"/>
        <v>0</v>
      </c>
      <c r="AQ223" s="16">
        <f t="shared" si="75"/>
        <v>0</v>
      </c>
      <c r="AR223" s="16">
        <f t="shared" si="76"/>
        <v>0.731</v>
      </c>
      <c r="AS223" s="16">
        <f t="shared" si="77"/>
        <v>0</v>
      </c>
      <c r="AT223" s="16">
        <f t="shared" si="78"/>
        <v>0</v>
      </c>
      <c r="AU223" s="16">
        <v>0</v>
      </c>
      <c r="AV223" s="16">
        <v>0.8774428000000001</v>
      </c>
      <c r="AW223" s="16">
        <v>0</v>
      </c>
      <c r="AX223" s="16">
        <v>0</v>
      </c>
      <c r="AY223" s="16">
        <v>0.731</v>
      </c>
      <c r="AZ223" s="16">
        <v>0</v>
      </c>
      <c r="BA223" s="16">
        <v>0</v>
      </c>
      <c r="BB223" s="16">
        <v>0</v>
      </c>
      <c r="BC223" s="16">
        <v>0</v>
      </c>
      <c r="BD223" s="16">
        <v>0</v>
      </c>
      <c r="BE223" s="16">
        <v>0</v>
      </c>
      <c r="BF223" s="16">
        <v>0</v>
      </c>
      <c r="BG223" s="16">
        <v>0</v>
      </c>
      <c r="BH223" s="16">
        <v>0</v>
      </c>
      <c r="BI223" s="16">
        <v>0</v>
      </c>
      <c r="BJ223" s="16">
        <v>0</v>
      </c>
      <c r="BK223" s="16">
        <v>0</v>
      </c>
      <c r="BL223" s="16">
        <v>0</v>
      </c>
      <c r="BM223" s="16">
        <v>0</v>
      </c>
      <c r="BN223" s="16">
        <v>0</v>
      </c>
      <c r="BO223" s="16">
        <v>0</v>
      </c>
      <c r="BP223" s="16">
        <v>0</v>
      </c>
      <c r="BQ223" s="16">
        <v>0</v>
      </c>
      <c r="BR223" s="16">
        <v>0</v>
      </c>
      <c r="BS223" s="16">
        <v>0</v>
      </c>
      <c r="BT223" s="16">
        <v>0</v>
      </c>
      <c r="BU223" s="16">
        <v>0</v>
      </c>
      <c r="BV223" s="16">
        <v>0</v>
      </c>
      <c r="BW223" s="16">
        <v>0</v>
      </c>
      <c r="BX223" s="16">
        <v>0</v>
      </c>
      <c r="BY223" s="16">
        <f t="shared" si="79"/>
        <v>-0.22332572760000025</v>
      </c>
      <c r="BZ223" s="16">
        <f>BY223/F223*100</f>
        <v>-20.288164314337376</v>
      </c>
      <c r="CA223" s="1" t="s">
        <v>538</v>
      </c>
    </row>
    <row r="224" spans="1:79" ht="25.5">
      <c r="A224" s="35"/>
      <c r="B224" s="20" t="s">
        <v>372</v>
      </c>
      <c r="C224" s="24" t="s">
        <v>336</v>
      </c>
      <c r="D224" s="33">
        <v>0.47859501200000004</v>
      </c>
      <c r="E224" s="16">
        <v>0</v>
      </c>
      <c r="F224" s="16">
        <f t="shared" si="67"/>
        <v>0.47859501200000004</v>
      </c>
      <c r="G224" s="16">
        <f t="shared" si="68"/>
        <v>0</v>
      </c>
      <c r="H224" s="16">
        <f t="shared" si="69"/>
        <v>0</v>
      </c>
      <c r="I224" s="16">
        <f t="shared" si="70"/>
        <v>0.4</v>
      </c>
      <c r="J224" s="16">
        <f t="shared" si="71"/>
        <v>0</v>
      </c>
      <c r="K224" s="16">
        <f t="shared" si="72"/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0.47859501200000004</v>
      </c>
      <c r="U224" s="16">
        <v>0</v>
      </c>
      <c r="V224" s="16">
        <v>0</v>
      </c>
      <c r="W224" s="16">
        <v>0.4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f t="shared" si="73"/>
        <v>0.00450441</v>
      </c>
      <c r="AP224" s="16">
        <f t="shared" si="74"/>
        <v>0</v>
      </c>
      <c r="AQ224" s="16">
        <f t="shared" si="75"/>
        <v>0</v>
      </c>
      <c r="AR224" s="16">
        <f t="shared" si="76"/>
        <v>0</v>
      </c>
      <c r="AS224" s="16">
        <f t="shared" si="77"/>
        <v>0</v>
      </c>
      <c r="AT224" s="16">
        <f t="shared" si="78"/>
        <v>0</v>
      </c>
      <c r="AU224" s="16">
        <v>0</v>
      </c>
      <c r="AV224" s="16">
        <v>0.00450441</v>
      </c>
      <c r="AW224" s="16">
        <v>0</v>
      </c>
      <c r="AX224" s="16">
        <v>0</v>
      </c>
      <c r="AY224" s="16">
        <v>0</v>
      </c>
      <c r="AZ224" s="16">
        <v>0</v>
      </c>
      <c r="BA224" s="16">
        <v>0</v>
      </c>
      <c r="BB224" s="16">
        <v>0</v>
      </c>
      <c r="BC224" s="16">
        <v>0</v>
      </c>
      <c r="BD224" s="16">
        <v>0</v>
      </c>
      <c r="BE224" s="16">
        <v>0</v>
      </c>
      <c r="BF224" s="16">
        <v>0</v>
      </c>
      <c r="BG224" s="16">
        <v>0</v>
      </c>
      <c r="BH224" s="16">
        <v>0</v>
      </c>
      <c r="BI224" s="16">
        <v>0</v>
      </c>
      <c r="BJ224" s="16">
        <v>0</v>
      </c>
      <c r="BK224" s="16">
        <v>0</v>
      </c>
      <c r="BL224" s="16">
        <v>0</v>
      </c>
      <c r="BM224" s="16">
        <v>0</v>
      </c>
      <c r="BN224" s="16">
        <v>0</v>
      </c>
      <c r="BO224" s="16">
        <v>0</v>
      </c>
      <c r="BP224" s="16">
        <v>0</v>
      </c>
      <c r="BQ224" s="16">
        <v>0</v>
      </c>
      <c r="BR224" s="16">
        <v>0</v>
      </c>
      <c r="BS224" s="16">
        <v>0</v>
      </c>
      <c r="BT224" s="16">
        <v>0</v>
      </c>
      <c r="BU224" s="16">
        <v>0</v>
      </c>
      <c r="BV224" s="16">
        <v>0</v>
      </c>
      <c r="BW224" s="16">
        <v>0</v>
      </c>
      <c r="BX224" s="16">
        <v>0</v>
      </c>
      <c r="BY224" s="16">
        <f t="shared" si="79"/>
        <v>-0.474090602</v>
      </c>
      <c r="BZ224" s="16">
        <v>0</v>
      </c>
      <c r="CA224" s="1" t="s">
        <v>538</v>
      </c>
    </row>
    <row r="225" spans="1:79" ht="25.5">
      <c r="A225" s="35"/>
      <c r="B225" s="20" t="s">
        <v>373</v>
      </c>
      <c r="C225" s="24" t="s">
        <v>336</v>
      </c>
      <c r="D225" s="33">
        <v>1.0768387770000003</v>
      </c>
      <c r="E225" s="16">
        <v>0</v>
      </c>
      <c r="F225" s="16">
        <f t="shared" si="67"/>
        <v>0</v>
      </c>
      <c r="G225" s="16">
        <f t="shared" si="68"/>
        <v>0</v>
      </c>
      <c r="H225" s="16">
        <f t="shared" si="69"/>
        <v>0</v>
      </c>
      <c r="I225" s="16">
        <f t="shared" si="70"/>
        <v>0</v>
      </c>
      <c r="J225" s="16">
        <f t="shared" si="71"/>
        <v>0</v>
      </c>
      <c r="K225" s="16">
        <f t="shared" si="72"/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f t="shared" si="73"/>
        <v>0.008378</v>
      </c>
      <c r="AP225" s="16">
        <f t="shared" si="74"/>
        <v>0</v>
      </c>
      <c r="AQ225" s="16">
        <f t="shared" si="75"/>
        <v>0</v>
      </c>
      <c r="AR225" s="16">
        <f t="shared" si="76"/>
        <v>0</v>
      </c>
      <c r="AS225" s="16">
        <f t="shared" si="77"/>
        <v>0</v>
      </c>
      <c r="AT225" s="16">
        <f t="shared" si="78"/>
        <v>0</v>
      </c>
      <c r="AU225" s="16">
        <v>0</v>
      </c>
      <c r="AV225" s="16">
        <v>0.008378</v>
      </c>
      <c r="AW225" s="16">
        <v>0</v>
      </c>
      <c r="AX225" s="16">
        <v>0</v>
      </c>
      <c r="AY225" s="16">
        <v>0</v>
      </c>
      <c r="AZ225" s="16">
        <v>0</v>
      </c>
      <c r="BA225" s="16">
        <v>0</v>
      </c>
      <c r="BB225" s="16">
        <v>0</v>
      </c>
      <c r="BC225" s="16">
        <v>0</v>
      </c>
      <c r="BD225" s="16">
        <v>0</v>
      </c>
      <c r="BE225" s="16">
        <v>0</v>
      </c>
      <c r="BF225" s="16">
        <v>0</v>
      </c>
      <c r="BG225" s="16">
        <v>0</v>
      </c>
      <c r="BH225" s="16">
        <v>0</v>
      </c>
      <c r="BI225" s="16">
        <v>0</v>
      </c>
      <c r="BJ225" s="16">
        <v>0</v>
      </c>
      <c r="BK225" s="16">
        <v>0</v>
      </c>
      <c r="BL225" s="16">
        <v>0</v>
      </c>
      <c r="BM225" s="16">
        <v>0</v>
      </c>
      <c r="BN225" s="16">
        <v>0</v>
      </c>
      <c r="BO225" s="16">
        <v>0</v>
      </c>
      <c r="BP225" s="16">
        <v>0</v>
      </c>
      <c r="BQ225" s="16">
        <v>0</v>
      </c>
      <c r="BR225" s="16">
        <v>0</v>
      </c>
      <c r="BS225" s="16">
        <v>0</v>
      </c>
      <c r="BT225" s="16">
        <v>0</v>
      </c>
      <c r="BU225" s="16">
        <v>0</v>
      </c>
      <c r="BV225" s="16">
        <v>0</v>
      </c>
      <c r="BW225" s="16">
        <v>0</v>
      </c>
      <c r="BX225" s="16">
        <v>0</v>
      </c>
      <c r="BY225" s="16">
        <f t="shared" si="79"/>
        <v>0.008378</v>
      </c>
      <c r="BZ225" s="16">
        <v>0</v>
      </c>
      <c r="CA225" s="1" t="s">
        <v>533</v>
      </c>
    </row>
    <row r="226" spans="1:79" ht="13.5">
      <c r="A226" s="35"/>
      <c r="B226" s="19" t="s">
        <v>224</v>
      </c>
      <c r="C226" s="24"/>
      <c r="D226" s="33">
        <v>0</v>
      </c>
      <c r="E226" s="16">
        <v>0</v>
      </c>
      <c r="F226" s="16">
        <f t="shared" si="67"/>
        <v>0</v>
      </c>
      <c r="G226" s="16">
        <f t="shared" si="68"/>
        <v>0</v>
      </c>
      <c r="H226" s="16">
        <f t="shared" si="69"/>
        <v>0</v>
      </c>
      <c r="I226" s="16">
        <f t="shared" si="70"/>
        <v>0</v>
      </c>
      <c r="J226" s="16">
        <f t="shared" si="71"/>
        <v>0</v>
      </c>
      <c r="K226" s="16">
        <f t="shared" si="72"/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f t="shared" si="73"/>
        <v>0</v>
      </c>
      <c r="AP226" s="16">
        <f t="shared" si="74"/>
        <v>0</v>
      </c>
      <c r="AQ226" s="16">
        <f t="shared" si="75"/>
        <v>0</v>
      </c>
      <c r="AR226" s="16">
        <f t="shared" si="76"/>
        <v>0</v>
      </c>
      <c r="AS226" s="16">
        <f t="shared" si="77"/>
        <v>0</v>
      </c>
      <c r="AT226" s="16">
        <f t="shared" si="78"/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v>0</v>
      </c>
      <c r="BB226" s="16">
        <v>0</v>
      </c>
      <c r="BC226" s="16">
        <v>0</v>
      </c>
      <c r="BD226" s="16">
        <v>0</v>
      </c>
      <c r="BE226" s="16">
        <v>0</v>
      </c>
      <c r="BF226" s="16">
        <v>0</v>
      </c>
      <c r="BG226" s="16">
        <v>0</v>
      </c>
      <c r="BH226" s="16">
        <v>0</v>
      </c>
      <c r="BI226" s="16">
        <v>0</v>
      </c>
      <c r="BJ226" s="16">
        <v>0</v>
      </c>
      <c r="BK226" s="16">
        <v>0</v>
      </c>
      <c r="BL226" s="16">
        <v>0</v>
      </c>
      <c r="BM226" s="16">
        <v>0</v>
      </c>
      <c r="BN226" s="16">
        <v>0</v>
      </c>
      <c r="BO226" s="16">
        <v>0</v>
      </c>
      <c r="BP226" s="16">
        <v>0</v>
      </c>
      <c r="BQ226" s="16">
        <v>0</v>
      </c>
      <c r="BR226" s="16">
        <v>0</v>
      </c>
      <c r="BS226" s="16">
        <v>0</v>
      </c>
      <c r="BT226" s="16">
        <v>0</v>
      </c>
      <c r="BU226" s="16">
        <v>0</v>
      </c>
      <c r="BV226" s="16">
        <v>0</v>
      </c>
      <c r="BW226" s="16">
        <v>0</v>
      </c>
      <c r="BX226" s="16">
        <v>0</v>
      </c>
      <c r="BY226" s="16">
        <f t="shared" si="79"/>
        <v>0</v>
      </c>
      <c r="BZ226" s="16">
        <v>0</v>
      </c>
      <c r="CA226" s="1"/>
    </row>
    <row r="227" spans="1:79" ht="38.25">
      <c r="A227" s="35"/>
      <c r="B227" s="20" t="s">
        <v>374</v>
      </c>
      <c r="C227" s="24" t="s">
        <v>336</v>
      </c>
      <c r="D227" s="33">
        <v>0.25598990599999993</v>
      </c>
      <c r="E227" s="16">
        <v>0</v>
      </c>
      <c r="F227" s="16">
        <f t="shared" si="67"/>
        <v>0</v>
      </c>
      <c r="G227" s="16">
        <f t="shared" si="68"/>
        <v>0</v>
      </c>
      <c r="H227" s="16">
        <f t="shared" si="69"/>
        <v>0</v>
      </c>
      <c r="I227" s="16">
        <f t="shared" si="70"/>
        <v>0</v>
      </c>
      <c r="J227" s="16">
        <f t="shared" si="71"/>
        <v>0</v>
      </c>
      <c r="K227" s="16">
        <f t="shared" si="72"/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f t="shared" si="73"/>
        <v>0.00305551</v>
      </c>
      <c r="AP227" s="16">
        <f t="shared" si="74"/>
        <v>0</v>
      </c>
      <c r="AQ227" s="16">
        <f t="shared" si="75"/>
        <v>0</v>
      </c>
      <c r="AR227" s="16">
        <f t="shared" si="76"/>
        <v>0</v>
      </c>
      <c r="AS227" s="16">
        <f t="shared" si="77"/>
        <v>0</v>
      </c>
      <c r="AT227" s="16">
        <f t="shared" si="78"/>
        <v>0</v>
      </c>
      <c r="AU227" s="16">
        <v>0</v>
      </c>
      <c r="AV227" s="16">
        <v>0</v>
      </c>
      <c r="AW227" s="16">
        <v>0</v>
      </c>
      <c r="AX227" s="16">
        <v>0</v>
      </c>
      <c r="AY227" s="16">
        <v>0</v>
      </c>
      <c r="AZ227" s="16">
        <v>0</v>
      </c>
      <c r="BA227" s="16">
        <v>0</v>
      </c>
      <c r="BB227" s="16">
        <v>0</v>
      </c>
      <c r="BC227" s="16">
        <v>0.00305551</v>
      </c>
      <c r="BD227" s="16">
        <v>0</v>
      </c>
      <c r="BE227" s="16">
        <v>0</v>
      </c>
      <c r="BF227" s="16">
        <v>0</v>
      </c>
      <c r="BG227" s="16">
        <v>0</v>
      </c>
      <c r="BH227" s="16">
        <v>0</v>
      </c>
      <c r="BI227" s="16">
        <v>0</v>
      </c>
      <c r="BJ227" s="16">
        <v>0</v>
      </c>
      <c r="BK227" s="16">
        <v>0</v>
      </c>
      <c r="BL227" s="16">
        <v>0</v>
      </c>
      <c r="BM227" s="16">
        <v>0</v>
      </c>
      <c r="BN227" s="16">
        <v>0</v>
      </c>
      <c r="BO227" s="16">
        <v>0</v>
      </c>
      <c r="BP227" s="16">
        <v>0</v>
      </c>
      <c r="BQ227" s="16">
        <v>0</v>
      </c>
      <c r="BR227" s="16">
        <v>0</v>
      </c>
      <c r="BS227" s="16">
        <v>0</v>
      </c>
      <c r="BT227" s="16">
        <v>0</v>
      </c>
      <c r="BU227" s="16">
        <v>0</v>
      </c>
      <c r="BV227" s="16">
        <v>0</v>
      </c>
      <c r="BW227" s="16">
        <v>0</v>
      </c>
      <c r="BX227" s="16">
        <v>0</v>
      </c>
      <c r="BY227" s="16">
        <f t="shared" si="79"/>
        <v>0.00305551</v>
      </c>
      <c r="BZ227" s="16">
        <v>0</v>
      </c>
      <c r="CA227" s="1" t="s">
        <v>533</v>
      </c>
    </row>
    <row r="228" spans="1:79" ht="25.5">
      <c r="A228" s="35"/>
      <c r="B228" s="20" t="s">
        <v>375</v>
      </c>
      <c r="C228" s="24" t="s">
        <v>336</v>
      </c>
      <c r="D228" s="33">
        <v>0.7935687086</v>
      </c>
      <c r="E228" s="16">
        <v>0</v>
      </c>
      <c r="F228" s="16">
        <f t="shared" si="67"/>
        <v>0.7935687086</v>
      </c>
      <c r="G228" s="16">
        <f t="shared" si="68"/>
        <v>0</v>
      </c>
      <c r="H228" s="16">
        <f t="shared" si="69"/>
        <v>0</v>
      </c>
      <c r="I228" s="16">
        <f t="shared" si="70"/>
        <v>0.62</v>
      </c>
      <c r="J228" s="16">
        <f t="shared" si="71"/>
        <v>0</v>
      </c>
      <c r="K228" s="16">
        <f t="shared" si="72"/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0.7935687086</v>
      </c>
      <c r="U228" s="16">
        <v>0</v>
      </c>
      <c r="V228" s="16">
        <v>0</v>
      </c>
      <c r="W228" s="16">
        <v>0.62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f t="shared" si="73"/>
        <v>1.24048229</v>
      </c>
      <c r="AP228" s="16">
        <f t="shared" si="74"/>
        <v>0</v>
      </c>
      <c r="AQ228" s="16">
        <f t="shared" si="75"/>
        <v>0</v>
      </c>
      <c r="AR228" s="16">
        <f t="shared" si="76"/>
        <v>0.981</v>
      </c>
      <c r="AS228" s="16">
        <f t="shared" si="77"/>
        <v>0</v>
      </c>
      <c r="AT228" s="16">
        <f t="shared" si="78"/>
        <v>0</v>
      </c>
      <c r="AU228" s="16">
        <v>0</v>
      </c>
      <c r="AV228" s="16">
        <v>0.0701446</v>
      </c>
      <c r="AW228" s="16">
        <v>0</v>
      </c>
      <c r="AX228" s="16">
        <v>0</v>
      </c>
      <c r="AY228" s="16">
        <v>0</v>
      </c>
      <c r="AZ228" s="16">
        <v>0</v>
      </c>
      <c r="BA228" s="16">
        <v>0</v>
      </c>
      <c r="BB228" s="16">
        <v>0</v>
      </c>
      <c r="BC228" s="16">
        <v>1.17033769</v>
      </c>
      <c r="BD228" s="16">
        <v>0</v>
      </c>
      <c r="BE228" s="16">
        <v>0</v>
      </c>
      <c r="BF228" s="16">
        <v>0.981</v>
      </c>
      <c r="BG228" s="16">
        <v>0</v>
      </c>
      <c r="BH228" s="16">
        <v>0</v>
      </c>
      <c r="BI228" s="16">
        <v>0</v>
      </c>
      <c r="BJ228" s="16">
        <v>0</v>
      </c>
      <c r="BK228" s="16">
        <v>0</v>
      </c>
      <c r="BL228" s="16">
        <v>0</v>
      </c>
      <c r="BM228" s="16">
        <v>0</v>
      </c>
      <c r="BN228" s="16">
        <v>0</v>
      </c>
      <c r="BO228" s="16">
        <v>0</v>
      </c>
      <c r="BP228" s="16">
        <v>0</v>
      </c>
      <c r="BQ228" s="16">
        <v>0</v>
      </c>
      <c r="BR228" s="16">
        <v>0</v>
      </c>
      <c r="BS228" s="16">
        <v>0</v>
      </c>
      <c r="BT228" s="16">
        <v>0</v>
      </c>
      <c r="BU228" s="16">
        <v>0</v>
      </c>
      <c r="BV228" s="16">
        <v>0</v>
      </c>
      <c r="BW228" s="16">
        <v>0</v>
      </c>
      <c r="BX228" s="16">
        <v>0</v>
      </c>
      <c r="BY228" s="16">
        <f t="shared" si="79"/>
        <v>0.44691358140000015</v>
      </c>
      <c r="BZ228" s="16">
        <v>0</v>
      </c>
      <c r="CA228" s="1" t="s">
        <v>538</v>
      </c>
    </row>
    <row r="229" spans="1:79" ht="38.25">
      <c r="A229" s="35"/>
      <c r="B229" s="20" t="s">
        <v>376</v>
      </c>
      <c r="C229" s="24" t="s">
        <v>336</v>
      </c>
      <c r="D229" s="33">
        <v>1.00983547532</v>
      </c>
      <c r="E229" s="16">
        <v>0</v>
      </c>
      <c r="F229" s="16">
        <f t="shared" si="67"/>
        <v>1.00983547532</v>
      </c>
      <c r="G229" s="16">
        <f t="shared" si="68"/>
        <v>0</v>
      </c>
      <c r="H229" s="16">
        <f t="shared" si="69"/>
        <v>0</v>
      </c>
      <c r="I229" s="16">
        <f t="shared" si="70"/>
        <v>0.844</v>
      </c>
      <c r="J229" s="16">
        <f t="shared" si="71"/>
        <v>0</v>
      </c>
      <c r="K229" s="16">
        <f t="shared" si="72"/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1.00983547532</v>
      </c>
      <c r="U229" s="16">
        <v>0</v>
      </c>
      <c r="V229" s="16">
        <v>0</v>
      </c>
      <c r="W229" s="16">
        <v>0.844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f t="shared" si="73"/>
        <v>0.5869154200000001</v>
      </c>
      <c r="AP229" s="16">
        <f t="shared" si="74"/>
        <v>0</v>
      </c>
      <c r="AQ229" s="16">
        <f t="shared" si="75"/>
        <v>0</v>
      </c>
      <c r="AR229" s="16">
        <f t="shared" si="76"/>
        <v>0.463</v>
      </c>
      <c r="AS229" s="16">
        <f t="shared" si="77"/>
        <v>0</v>
      </c>
      <c r="AT229" s="16">
        <f t="shared" si="78"/>
        <v>0</v>
      </c>
      <c r="AU229" s="16">
        <v>0</v>
      </c>
      <c r="AV229" s="16">
        <v>0.06524746000000001</v>
      </c>
      <c r="AW229" s="16">
        <v>0</v>
      </c>
      <c r="AX229" s="16">
        <v>0</v>
      </c>
      <c r="AY229" s="16">
        <v>0</v>
      </c>
      <c r="AZ229" s="16">
        <v>0</v>
      </c>
      <c r="BA229" s="16">
        <v>0</v>
      </c>
      <c r="BB229" s="16">
        <v>0</v>
      </c>
      <c r="BC229" s="16">
        <v>0.52166796</v>
      </c>
      <c r="BD229" s="16">
        <v>0</v>
      </c>
      <c r="BE229" s="16">
        <v>0</v>
      </c>
      <c r="BF229" s="16">
        <v>0.463</v>
      </c>
      <c r="BG229" s="16">
        <v>0</v>
      </c>
      <c r="BH229" s="16">
        <v>0</v>
      </c>
      <c r="BI229" s="16">
        <v>0</v>
      </c>
      <c r="BJ229" s="16">
        <v>0</v>
      </c>
      <c r="BK229" s="16">
        <v>0</v>
      </c>
      <c r="BL229" s="16">
        <v>0</v>
      </c>
      <c r="BM229" s="16">
        <v>0</v>
      </c>
      <c r="BN229" s="16">
        <v>0</v>
      </c>
      <c r="BO229" s="16">
        <v>0</v>
      </c>
      <c r="BP229" s="16">
        <v>0</v>
      </c>
      <c r="BQ229" s="16">
        <v>0</v>
      </c>
      <c r="BR229" s="16">
        <v>0</v>
      </c>
      <c r="BS229" s="16">
        <v>0</v>
      </c>
      <c r="BT229" s="16">
        <v>0</v>
      </c>
      <c r="BU229" s="16">
        <v>0</v>
      </c>
      <c r="BV229" s="16">
        <v>0</v>
      </c>
      <c r="BW229" s="16">
        <v>0</v>
      </c>
      <c r="BX229" s="16">
        <v>0</v>
      </c>
      <c r="BY229" s="16">
        <f t="shared" si="79"/>
        <v>-0.42292005532</v>
      </c>
      <c r="BZ229" s="16">
        <v>0</v>
      </c>
      <c r="CA229" s="1" t="s">
        <v>538</v>
      </c>
    </row>
    <row r="230" spans="1:79" ht="25.5">
      <c r="A230" s="35"/>
      <c r="B230" s="20" t="s">
        <v>377</v>
      </c>
      <c r="C230" s="24" t="s">
        <v>336</v>
      </c>
      <c r="D230" s="33">
        <v>0.35894625900000005</v>
      </c>
      <c r="E230" s="16">
        <v>0</v>
      </c>
      <c r="F230" s="16">
        <f t="shared" si="67"/>
        <v>0.35894625900000005</v>
      </c>
      <c r="G230" s="16">
        <f t="shared" si="68"/>
        <v>0</v>
      </c>
      <c r="H230" s="16">
        <f t="shared" si="69"/>
        <v>0</v>
      </c>
      <c r="I230" s="16">
        <f t="shared" si="70"/>
        <v>0.30000000000000004</v>
      </c>
      <c r="J230" s="16">
        <f t="shared" si="71"/>
        <v>0</v>
      </c>
      <c r="K230" s="16">
        <f t="shared" si="72"/>
        <v>0</v>
      </c>
      <c r="L230" s="16">
        <v>0</v>
      </c>
      <c r="M230" s="16">
        <v>0.35894625900000005</v>
      </c>
      <c r="N230" s="16">
        <v>0</v>
      </c>
      <c r="O230" s="16">
        <v>0</v>
      </c>
      <c r="P230" s="16">
        <v>0.30000000000000004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f t="shared" si="73"/>
        <v>0.3633207</v>
      </c>
      <c r="AP230" s="16">
        <f t="shared" si="74"/>
        <v>0</v>
      </c>
      <c r="AQ230" s="16">
        <f t="shared" si="75"/>
        <v>0</v>
      </c>
      <c r="AR230" s="16">
        <f t="shared" si="76"/>
        <v>0.276</v>
      </c>
      <c r="AS230" s="16">
        <f t="shared" si="77"/>
        <v>0</v>
      </c>
      <c r="AT230" s="16">
        <f t="shared" si="78"/>
        <v>0</v>
      </c>
      <c r="AU230" s="16">
        <v>0</v>
      </c>
      <c r="AV230" s="16">
        <v>0.3633207</v>
      </c>
      <c r="AW230" s="16">
        <v>0</v>
      </c>
      <c r="AX230" s="16">
        <v>0</v>
      </c>
      <c r="AY230" s="16">
        <v>0.276</v>
      </c>
      <c r="AZ230" s="16">
        <v>0</v>
      </c>
      <c r="BA230" s="16">
        <v>0</v>
      </c>
      <c r="BB230" s="16">
        <v>0</v>
      </c>
      <c r="BC230" s="16">
        <v>0</v>
      </c>
      <c r="BD230" s="16">
        <v>0</v>
      </c>
      <c r="BE230" s="16">
        <v>0</v>
      </c>
      <c r="BF230" s="16">
        <v>0</v>
      </c>
      <c r="BG230" s="16">
        <v>0</v>
      </c>
      <c r="BH230" s="16">
        <v>0</v>
      </c>
      <c r="BI230" s="16">
        <v>0</v>
      </c>
      <c r="BJ230" s="16">
        <v>0</v>
      </c>
      <c r="BK230" s="16">
        <v>0</v>
      </c>
      <c r="BL230" s="16">
        <v>0</v>
      </c>
      <c r="BM230" s="16">
        <v>0</v>
      </c>
      <c r="BN230" s="16">
        <v>0</v>
      </c>
      <c r="BO230" s="16">
        <v>0</v>
      </c>
      <c r="BP230" s="16">
        <v>0</v>
      </c>
      <c r="BQ230" s="16">
        <v>0</v>
      </c>
      <c r="BR230" s="16">
        <v>0</v>
      </c>
      <c r="BS230" s="16">
        <v>0</v>
      </c>
      <c r="BT230" s="16">
        <v>0</v>
      </c>
      <c r="BU230" s="16">
        <v>0</v>
      </c>
      <c r="BV230" s="16">
        <v>0</v>
      </c>
      <c r="BW230" s="16">
        <v>0</v>
      </c>
      <c r="BX230" s="16">
        <v>0</v>
      </c>
      <c r="BY230" s="16">
        <f t="shared" si="79"/>
        <v>0.004374440999999951</v>
      </c>
      <c r="BZ230" s="16">
        <f>BY230/F230*100</f>
        <v>1.2186896757711996</v>
      </c>
      <c r="CA230" s="1"/>
    </row>
    <row r="231" spans="1:79" ht="25.5">
      <c r="A231" s="35"/>
      <c r="B231" s="20" t="s">
        <v>378</v>
      </c>
      <c r="C231" s="24" t="s">
        <v>336</v>
      </c>
      <c r="D231" s="33">
        <v>0.6939627674000001</v>
      </c>
      <c r="E231" s="16">
        <v>0</v>
      </c>
      <c r="F231" s="16">
        <f t="shared" si="67"/>
        <v>0.6939627674000001</v>
      </c>
      <c r="G231" s="16">
        <f t="shared" si="68"/>
        <v>0</v>
      </c>
      <c r="H231" s="16">
        <f t="shared" si="69"/>
        <v>0</v>
      </c>
      <c r="I231" s="16">
        <f t="shared" si="70"/>
        <v>0.58</v>
      </c>
      <c r="J231" s="16">
        <f t="shared" si="71"/>
        <v>0</v>
      </c>
      <c r="K231" s="16">
        <f t="shared" si="72"/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0.6939627674000001</v>
      </c>
      <c r="U231" s="16">
        <v>0</v>
      </c>
      <c r="V231" s="16">
        <v>0</v>
      </c>
      <c r="W231" s="16">
        <v>0.58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f t="shared" si="73"/>
        <v>0.7012165699999999</v>
      </c>
      <c r="AP231" s="16">
        <f t="shared" si="74"/>
        <v>0</v>
      </c>
      <c r="AQ231" s="16">
        <f t="shared" si="75"/>
        <v>0</v>
      </c>
      <c r="AR231" s="16">
        <f t="shared" si="76"/>
        <v>0.575</v>
      </c>
      <c r="AS231" s="16">
        <f t="shared" si="77"/>
        <v>0</v>
      </c>
      <c r="AT231" s="16">
        <f t="shared" si="78"/>
        <v>0</v>
      </c>
      <c r="AU231" s="16">
        <v>0</v>
      </c>
      <c r="AV231" s="16">
        <v>0.00532249</v>
      </c>
      <c r="AW231" s="16">
        <v>0</v>
      </c>
      <c r="AX231" s="16">
        <v>0</v>
      </c>
      <c r="AY231" s="16">
        <v>0</v>
      </c>
      <c r="AZ231" s="16">
        <v>0</v>
      </c>
      <c r="BA231" s="16">
        <v>0</v>
      </c>
      <c r="BB231" s="16">
        <v>0</v>
      </c>
      <c r="BC231" s="16">
        <v>0.69589408</v>
      </c>
      <c r="BD231" s="16">
        <v>0</v>
      </c>
      <c r="BE231" s="16">
        <v>0</v>
      </c>
      <c r="BF231" s="16">
        <v>0.575</v>
      </c>
      <c r="BG231" s="16">
        <v>0</v>
      </c>
      <c r="BH231" s="16">
        <v>0</v>
      </c>
      <c r="BI231" s="16">
        <v>0</v>
      </c>
      <c r="BJ231" s="16">
        <v>0</v>
      </c>
      <c r="BK231" s="16">
        <v>0</v>
      </c>
      <c r="BL231" s="16">
        <v>0</v>
      </c>
      <c r="BM231" s="16">
        <v>0</v>
      </c>
      <c r="BN231" s="16">
        <v>0</v>
      </c>
      <c r="BO231" s="16">
        <v>0</v>
      </c>
      <c r="BP231" s="16">
        <v>0</v>
      </c>
      <c r="BQ231" s="16">
        <v>0</v>
      </c>
      <c r="BR231" s="16">
        <v>0</v>
      </c>
      <c r="BS231" s="16">
        <v>0</v>
      </c>
      <c r="BT231" s="16">
        <v>0</v>
      </c>
      <c r="BU231" s="16">
        <v>0</v>
      </c>
      <c r="BV231" s="16">
        <v>0</v>
      </c>
      <c r="BW231" s="16">
        <v>0</v>
      </c>
      <c r="BX231" s="16">
        <v>0</v>
      </c>
      <c r="BY231" s="16">
        <f t="shared" si="79"/>
        <v>0.007253802599999859</v>
      </c>
      <c r="BZ231" s="16">
        <v>0</v>
      </c>
      <c r="CA231" s="1"/>
    </row>
    <row r="232" spans="1:79" ht="25.5">
      <c r="A232" s="35"/>
      <c r="B232" s="20" t="s">
        <v>379</v>
      </c>
      <c r="C232" s="24" t="s">
        <v>336</v>
      </c>
      <c r="D232" s="33">
        <v>0.15554337890000003</v>
      </c>
      <c r="E232" s="16">
        <v>0</v>
      </c>
      <c r="F232" s="16">
        <f t="shared" si="67"/>
        <v>0.15554337890000003</v>
      </c>
      <c r="G232" s="16">
        <f t="shared" si="68"/>
        <v>0</v>
      </c>
      <c r="H232" s="16">
        <f t="shared" si="69"/>
        <v>0</v>
      </c>
      <c r="I232" s="16">
        <f t="shared" si="70"/>
        <v>0.13</v>
      </c>
      <c r="J232" s="16">
        <f t="shared" si="71"/>
        <v>0</v>
      </c>
      <c r="K232" s="16">
        <f t="shared" si="72"/>
        <v>0</v>
      </c>
      <c r="L232" s="16">
        <v>0</v>
      </c>
      <c r="M232" s="16">
        <v>0.15554337890000003</v>
      </c>
      <c r="N232" s="16">
        <v>0</v>
      </c>
      <c r="O232" s="16">
        <v>0</v>
      </c>
      <c r="P232" s="16">
        <v>0.13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f t="shared" si="73"/>
        <v>0.15646268000000002</v>
      </c>
      <c r="AP232" s="16">
        <f t="shared" si="74"/>
        <v>0</v>
      </c>
      <c r="AQ232" s="16">
        <f t="shared" si="75"/>
        <v>0</v>
      </c>
      <c r="AR232" s="16">
        <f t="shared" si="76"/>
        <v>0.079</v>
      </c>
      <c r="AS232" s="16">
        <f t="shared" si="77"/>
        <v>0</v>
      </c>
      <c r="AT232" s="16">
        <f t="shared" si="78"/>
        <v>0</v>
      </c>
      <c r="AU232" s="16">
        <v>0</v>
      </c>
      <c r="AV232" s="16">
        <v>0.15646268000000002</v>
      </c>
      <c r="AW232" s="16">
        <v>0</v>
      </c>
      <c r="AX232" s="16">
        <v>0</v>
      </c>
      <c r="AY232" s="16">
        <v>0.079</v>
      </c>
      <c r="AZ232" s="16">
        <v>0</v>
      </c>
      <c r="BA232" s="16">
        <v>0</v>
      </c>
      <c r="BB232" s="16">
        <v>0</v>
      </c>
      <c r="BC232" s="16">
        <v>0</v>
      </c>
      <c r="BD232" s="16">
        <v>0</v>
      </c>
      <c r="BE232" s="16">
        <v>0</v>
      </c>
      <c r="BF232" s="16">
        <v>0</v>
      </c>
      <c r="BG232" s="16">
        <v>0</v>
      </c>
      <c r="BH232" s="16">
        <v>0</v>
      </c>
      <c r="BI232" s="16">
        <v>0</v>
      </c>
      <c r="BJ232" s="16">
        <v>0</v>
      </c>
      <c r="BK232" s="16">
        <v>0</v>
      </c>
      <c r="BL232" s="16">
        <v>0</v>
      </c>
      <c r="BM232" s="16">
        <v>0</v>
      </c>
      <c r="BN232" s="16">
        <v>0</v>
      </c>
      <c r="BO232" s="16">
        <v>0</v>
      </c>
      <c r="BP232" s="16">
        <v>0</v>
      </c>
      <c r="BQ232" s="16">
        <v>0</v>
      </c>
      <c r="BR232" s="16">
        <v>0</v>
      </c>
      <c r="BS232" s="16">
        <v>0</v>
      </c>
      <c r="BT232" s="16">
        <v>0</v>
      </c>
      <c r="BU232" s="16">
        <v>0</v>
      </c>
      <c r="BV232" s="16">
        <v>0</v>
      </c>
      <c r="BW232" s="16">
        <v>0</v>
      </c>
      <c r="BX232" s="16">
        <v>0</v>
      </c>
      <c r="BY232" s="16">
        <f t="shared" si="79"/>
        <v>0.0009193010999999918</v>
      </c>
      <c r="BZ232" s="16">
        <f>BY232/F232*100</f>
        <v>0.5910255431644038</v>
      </c>
      <c r="CA232" s="1"/>
    </row>
    <row r="233" spans="1:79" ht="25.5">
      <c r="A233" s="35"/>
      <c r="B233" s="20" t="s">
        <v>380</v>
      </c>
      <c r="C233" s="24" t="s">
        <v>336</v>
      </c>
      <c r="D233" s="33">
        <v>0.717892518</v>
      </c>
      <c r="E233" s="16">
        <v>0</v>
      </c>
      <c r="F233" s="16">
        <f t="shared" si="67"/>
        <v>0.358946259</v>
      </c>
      <c r="G233" s="16">
        <f t="shared" si="68"/>
        <v>0</v>
      </c>
      <c r="H233" s="16">
        <f t="shared" si="69"/>
        <v>0</v>
      </c>
      <c r="I233" s="16">
        <f t="shared" si="70"/>
        <v>0.30000000000000004</v>
      </c>
      <c r="J233" s="16">
        <f t="shared" si="71"/>
        <v>0</v>
      </c>
      <c r="K233" s="16">
        <f t="shared" si="72"/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0.358946259</v>
      </c>
      <c r="U233" s="16">
        <v>0</v>
      </c>
      <c r="V233" s="16">
        <v>0</v>
      </c>
      <c r="W233" s="16">
        <v>0.30000000000000004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f t="shared" si="73"/>
        <v>0.7770060599999999</v>
      </c>
      <c r="AP233" s="16">
        <f t="shared" si="74"/>
        <v>0</v>
      </c>
      <c r="AQ233" s="16">
        <f t="shared" si="75"/>
        <v>0</v>
      </c>
      <c r="AR233" s="16">
        <f t="shared" si="76"/>
        <v>0.559</v>
      </c>
      <c r="AS233" s="16">
        <f t="shared" si="77"/>
        <v>0</v>
      </c>
      <c r="AT233" s="16">
        <f t="shared" si="78"/>
        <v>0</v>
      </c>
      <c r="AU233" s="16">
        <v>0</v>
      </c>
      <c r="AV233" s="16">
        <v>0.00648556</v>
      </c>
      <c r="AW233" s="16">
        <v>0</v>
      </c>
      <c r="AX233" s="16">
        <v>0</v>
      </c>
      <c r="AY233" s="16">
        <v>0</v>
      </c>
      <c r="AZ233" s="16">
        <v>0</v>
      </c>
      <c r="BA233" s="16">
        <v>0</v>
      </c>
      <c r="BB233" s="16">
        <v>0</v>
      </c>
      <c r="BC233" s="16">
        <v>0.7705204999999999</v>
      </c>
      <c r="BD233" s="16">
        <v>0</v>
      </c>
      <c r="BE233" s="16">
        <v>0</v>
      </c>
      <c r="BF233" s="16">
        <v>0.559</v>
      </c>
      <c r="BG233" s="16">
        <v>0</v>
      </c>
      <c r="BH233" s="16">
        <v>0</v>
      </c>
      <c r="BI233" s="16">
        <v>0</v>
      </c>
      <c r="BJ233" s="16">
        <v>0</v>
      </c>
      <c r="BK233" s="16">
        <v>0</v>
      </c>
      <c r="BL233" s="16">
        <v>0</v>
      </c>
      <c r="BM233" s="16">
        <v>0</v>
      </c>
      <c r="BN233" s="16">
        <v>0</v>
      </c>
      <c r="BO233" s="16">
        <v>0</v>
      </c>
      <c r="BP233" s="16">
        <v>0</v>
      </c>
      <c r="BQ233" s="16">
        <v>0</v>
      </c>
      <c r="BR233" s="16">
        <v>0</v>
      </c>
      <c r="BS233" s="16">
        <v>0</v>
      </c>
      <c r="BT233" s="16">
        <v>0</v>
      </c>
      <c r="BU233" s="16">
        <v>0</v>
      </c>
      <c r="BV233" s="16">
        <v>0</v>
      </c>
      <c r="BW233" s="16">
        <v>0</v>
      </c>
      <c r="BX233" s="16">
        <v>0</v>
      </c>
      <c r="BY233" s="16">
        <f t="shared" si="79"/>
        <v>0.41805980099999995</v>
      </c>
      <c r="BZ233" s="16">
        <v>0</v>
      </c>
      <c r="CA233" s="1" t="s">
        <v>539</v>
      </c>
    </row>
    <row r="234" spans="1:79" ht="13.5">
      <c r="A234" s="35"/>
      <c r="B234" s="19" t="s">
        <v>168</v>
      </c>
      <c r="C234" s="24"/>
      <c r="D234" s="33">
        <v>0</v>
      </c>
      <c r="E234" s="16">
        <v>0</v>
      </c>
      <c r="F234" s="16">
        <f t="shared" si="67"/>
        <v>0</v>
      </c>
      <c r="G234" s="16">
        <f t="shared" si="68"/>
        <v>0</v>
      </c>
      <c r="H234" s="16">
        <f t="shared" si="69"/>
        <v>0</v>
      </c>
      <c r="I234" s="16">
        <f t="shared" si="70"/>
        <v>0</v>
      </c>
      <c r="J234" s="16">
        <f t="shared" si="71"/>
        <v>0</v>
      </c>
      <c r="K234" s="16">
        <f t="shared" si="72"/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f t="shared" si="73"/>
        <v>0</v>
      </c>
      <c r="AP234" s="16">
        <f t="shared" si="74"/>
        <v>0</v>
      </c>
      <c r="AQ234" s="16">
        <f t="shared" si="75"/>
        <v>0</v>
      </c>
      <c r="AR234" s="16">
        <f t="shared" si="76"/>
        <v>0</v>
      </c>
      <c r="AS234" s="16">
        <f t="shared" si="77"/>
        <v>0</v>
      </c>
      <c r="AT234" s="16">
        <f t="shared" si="78"/>
        <v>0</v>
      </c>
      <c r="AU234" s="16">
        <v>0</v>
      </c>
      <c r="AV234" s="16">
        <v>0</v>
      </c>
      <c r="AW234" s="16">
        <v>0</v>
      </c>
      <c r="AX234" s="16">
        <v>0</v>
      </c>
      <c r="AY234" s="16">
        <v>0</v>
      </c>
      <c r="AZ234" s="16">
        <v>0</v>
      </c>
      <c r="BA234" s="16">
        <v>0</v>
      </c>
      <c r="BB234" s="16">
        <v>0</v>
      </c>
      <c r="BC234" s="16">
        <v>0</v>
      </c>
      <c r="BD234" s="16">
        <v>0</v>
      </c>
      <c r="BE234" s="16">
        <v>0</v>
      </c>
      <c r="BF234" s="16">
        <v>0</v>
      </c>
      <c r="BG234" s="16">
        <v>0</v>
      </c>
      <c r="BH234" s="16">
        <v>0</v>
      </c>
      <c r="BI234" s="16">
        <v>0</v>
      </c>
      <c r="BJ234" s="16">
        <v>0</v>
      </c>
      <c r="BK234" s="16">
        <v>0</v>
      </c>
      <c r="BL234" s="16">
        <v>0</v>
      </c>
      <c r="BM234" s="16">
        <v>0</v>
      </c>
      <c r="BN234" s="16">
        <v>0</v>
      </c>
      <c r="BO234" s="16">
        <v>0</v>
      </c>
      <c r="BP234" s="16">
        <v>0</v>
      </c>
      <c r="BQ234" s="16">
        <v>0</v>
      </c>
      <c r="BR234" s="16">
        <v>0</v>
      </c>
      <c r="BS234" s="16">
        <v>0</v>
      </c>
      <c r="BT234" s="16">
        <v>0</v>
      </c>
      <c r="BU234" s="16">
        <v>0</v>
      </c>
      <c r="BV234" s="16">
        <v>0</v>
      </c>
      <c r="BW234" s="16">
        <v>0</v>
      </c>
      <c r="BX234" s="16">
        <v>0</v>
      </c>
      <c r="BY234" s="16">
        <f t="shared" si="79"/>
        <v>0</v>
      </c>
      <c r="BZ234" s="16">
        <v>0</v>
      </c>
      <c r="CA234" s="1"/>
    </row>
    <row r="235" spans="1:79" ht="25.5">
      <c r="A235" s="35"/>
      <c r="B235" s="20" t="s">
        <v>381</v>
      </c>
      <c r="C235" s="24" t="s">
        <v>336</v>
      </c>
      <c r="D235" s="33">
        <v>0.11964875300000001</v>
      </c>
      <c r="E235" s="16">
        <v>0</v>
      </c>
      <c r="F235" s="16">
        <f t="shared" si="67"/>
        <v>0.11964875300000001</v>
      </c>
      <c r="G235" s="16">
        <f t="shared" si="68"/>
        <v>0</v>
      </c>
      <c r="H235" s="16">
        <f t="shared" si="69"/>
        <v>0</v>
      </c>
      <c r="I235" s="16">
        <f t="shared" si="70"/>
        <v>0.1</v>
      </c>
      <c r="J235" s="16">
        <f t="shared" si="71"/>
        <v>0</v>
      </c>
      <c r="K235" s="16">
        <f t="shared" si="72"/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0.11964875300000001</v>
      </c>
      <c r="U235" s="16">
        <v>0</v>
      </c>
      <c r="V235" s="16">
        <v>0</v>
      </c>
      <c r="W235" s="16">
        <v>0.1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f t="shared" si="73"/>
        <v>0.13546409</v>
      </c>
      <c r="AP235" s="16">
        <f t="shared" si="74"/>
        <v>0</v>
      </c>
      <c r="AQ235" s="16">
        <f t="shared" si="75"/>
        <v>0</v>
      </c>
      <c r="AR235" s="16">
        <f t="shared" si="76"/>
        <v>0.119</v>
      </c>
      <c r="AS235" s="16">
        <f t="shared" si="77"/>
        <v>0</v>
      </c>
      <c r="AT235" s="16">
        <f t="shared" si="78"/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0</v>
      </c>
      <c r="BA235" s="16">
        <v>0</v>
      </c>
      <c r="BB235" s="16">
        <v>0</v>
      </c>
      <c r="BC235" s="16">
        <v>0.13546409</v>
      </c>
      <c r="BD235" s="16">
        <v>0</v>
      </c>
      <c r="BE235" s="16">
        <v>0</v>
      </c>
      <c r="BF235" s="16">
        <v>0.119</v>
      </c>
      <c r="BG235" s="16">
        <v>0</v>
      </c>
      <c r="BH235" s="16">
        <v>0</v>
      </c>
      <c r="BI235" s="16">
        <v>0</v>
      </c>
      <c r="BJ235" s="16">
        <v>0</v>
      </c>
      <c r="BK235" s="16">
        <v>0</v>
      </c>
      <c r="BL235" s="16">
        <v>0</v>
      </c>
      <c r="BM235" s="16">
        <v>0</v>
      </c>
      <c r="BN235" s="16">
        <v>0</v>
      </c>
      <c r="BO235" s="16">
        <v>0</v>
      </c>
      <c r="BP235" s="16">
        <v>0</v>
      </c>
      <c r="BQ235" s="16">
        <v>0</v>
      </c>
      <c r="BR235" s="16">
        <v>0</v>
      </c>
      <c r="BS235" s="16">
        <v>0</v>
      </c>
      <c r="BT235" s="16">
        <v>0</v>
      </c>
      <c r="BU235" s="16">
        <v>0</v>
      </c>
      <c r="BV235" s="16">
        <v>0</v>
      </c>
      <c r="BW235" s="16">
        <v>0</v>
      </c>
      <c r="BX235" s="16">
        <v>0</v>
      </c>
      <c r="BY235" s="16">
        <f t="shared" si="79"/>
        <v>0.015815337</v>
      </c>
      <c r="BZ235" s="16">
        <v>0</v>
      </c>
      <c r="CA235" s="1" t="s">
        <v>538</v>
      </c>
    </row>
    <row r="236" spans="1:79" ht="25.5">
      <c r="A236" s="35"/>
      <c r="B236" s="20" t="s">
        <v>382</v>
      </c>
      <c r="C236" s="24" t="s">
        <v>336</v>
      </c>
      <c r="D236" s="33">
        <v>0.5384193885000002</v>
      </c>
      <c r="E236" s="16">
        <v>0</v>
      </c>
      <c r="F236" s="16">
        <f t="shared" si="67"/>
        <v>0.5384193885000002</v>
      </c>
      <c r="G236" s="16">
        <f t="shared" si="68"/>
        <v>0</v>
      </c>
      <c r="H236" s="16">
        <f t="shared" si="69"/>
        <v>0</v>
      </c>
      <c r="I236" s="16">
        <f t="shared" si="70"/>
        <v>0.45</v>
      </c>
      <c r="J236" s="16">
        <f t="shared" si="71"/>
        <v>0</v>
      </c>
      <c r="K236" s="16">
        <f t="shared" si="72"/>
        <v>0</v>
      </c>
      <c r="L236" s="16">
        <v>0</v>
      </c>
      <c r="M236" s="16">
        <v>0.5384193885000002</v>
      </c>
      <c r="N236" s="16">
        <v>0</v>
      </c>
      <c r="O236" s="16">
        <v>0</v>
      </c>
      <c r="P236" s="16">
        <v>0.45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f t="shared" si="73"/>
        <v>0.45472745999999997</v>
      </c>
      <c r="AP236" s="16">
        <f t="shared" si="74"/>
        <v>0</v>
      </c>
      <c r="AQ236" s="16">
        <f t="shared" si="75"/>
        <v>0</v>
      </c>
      <c r="AR236" s="16">
        <f t="shared" si="76"/>
        <v>0.367</v>
      </c>
      <c r="AS236" s="16">
        <f t="shared" si="77"/>
        <v>0</v>
      </c>
      <c r="AT236" s="16">
        <f t="shared" si="78"/>
        <v>0</v>
      </c>
      <c r="AU236" s="16">
        <v>0</v>
      </c>
      <c r="AV236" s="16">
        <v>0.45472745999999997</v>
      </c>
      <c r="AW236" s="16">
        <v>0</v>
      </c>
      <c r="AX236" s="16">
        <v>0</v>
      </c>
      <c r="AY236" s="16">
        <v>0.367</v>
      </c>
      <c r="AZ236" s="16">
        <v>0</v>
      </c>
      <c r="BA236" s="16">
        <v>0</v>
      </c>
      <c r="BB236" s="16">
        <v>0</v>
      </c>
      <c r="BC236" s="16">
        <v>0</v>
      </c>
      <c r="BD236" s="16">
        <v>0</v>
      </c>
      <c r="BE236" s="16">
        <v>0</v>
      </c>
      <c r="BF236" s="16">
        <v>0</v>
      </c>
      <c r="BG236" s="16">
        <v>0</v>
      </c>
      <c r="BH236" s="16">
        <v>0</v>
      </c>
      <c r="BI236" s="16">
        <v>0</v>
      </c>
      <c r="BJ236" s="16">
        <v>0</v>
      </c>
      <c r="BK236" s="16">
        <v>0</v>
      </c>
      <c r="BL236" s="16">
        <v>0</v>
      </c>
      <c r="BM236" s="16">
        <v>0</v>
      </c>
      <c r="BN236" s="16">
        <v>0</v>
      </c>
      <c r="BO236" s="16">
        <v>0</v>
      </c>
      <c r="BP236" s="16">
        <v>0</v>
      </c>
      <c r="BQ236" s="16">
        <v>0</v>
      </c>
      <c r="BR236" s="16">
        <v>0</v>
      </c>
      <c r="BS236" s="16">
        <v>0</v>
      </c>
      <c r="BT236" s="16">
        <v>0</v>
      </c>
      <c r="BU236" s="16">
        <v>0</v>
      </c>
      <c r="BV236" s="16">
        <v>0</v>
      </c>
      <c r="BW236" s="16">
        <v>0</v>
      </c>
      <c r="BX236" s="16">
        <v>0</v>
      </c>
      <c r="BY236" s="16">
        <f t="shared" si="79"/>
        <v>-0.08369192850000018</v>
      </c>
      <c r="BZ236" s="16">
        <f>BY236/F236*100</f>
        <v>-15.544003482705222</v>
      </c>
      <c r="CA236" s="1" t="s">
        <v>538</v>
      </c>
    </row>
    <row r="237" spans="1:79" ht="25.5">
      <c r="A237" s="35"/>
      <c r="B237" s="20" t="s">
        <v>383</v>
      </c>
      <c r="C237" s="24" t="s">
        <v>336</v>
      </c>
      <c r="D237" s="33">
        <v>0.4905598873</v>
      </c>
      <c r="E237" s="16">
        <v>0</v>
      </c>
      <c r="F237" s="16">
        <f t="shared" si="67"/>
        <v>0.4905598873</v>
      </c>
      <c r="G237" s="16">
        <f t="shared" si="68"/>
        <v>0</v>
      </c>
      <c r="H237" s="16">
        <f t="shared" si="69"/>
        <v>0</v>
      </c>
      <c r="I237" s="16">
        <f t="shared" si="70"/>
        <v>0.41</v>
      </c>
      <c r="J237" s="16">
        <f t="shared" si="71"/>
        <v>0</v>
      </c>
      <c r="K237" s="16">
        <f t="shared" si="72"/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0.4905598873</v>
      </c>
      <c r="U237" s="16">
        <v>0</v>
      </c>
      <c r="V237" s="16">
        <v>0</v>
      </c>
      <c r="W237" s="16">
        <v>0.41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f t="shared" si="73"/>
        <v>0.24254107</v>
      </c>
      <c r="AP237" s="16">
        <f t="shared" si="74"/>
        <v>0</v>
      </c>
      <c r="AQ237" s="16">
        <f t="shared" si="75"/>
        <v>0</v>
      </c>
      <c r="AR237" s="16">
        <f t="shared" si="76"/>
        <v>0.3</v>
      </c>
      <c r="AS237" s="16">
        <f t="shared" si="77"/>
        <v>0</v>
      </c>
      <c r="AT237" s="16">
        <f t="shared" si="78"/>
        <v>0</v>
      </c>
      <c r="AU237" s="16">
        <v>0</v>
      </c>
      <c r="AV237" s="16">
        <v>0.01961652</v>
      </c>
      <c r="AW237" s="16">
        <v>0</v>
      </c>
      <c r="AX237" s="16">
        <v>0</v>
      </c>
      <c r="AY237" s="16">
        <v>0</v>
      </c>
      <c r="AZ237" s="16">
        <v>0</v>
      </c>
      <c r="BA237" s="16">
        <v>0</v>
      </c>
      <c r="BB237" s="16">
        <v>0</v>
      </c>
      <c r="BC237" s="16">
        <v>0.22292455</v>
      </c>
      <c r="BD237" s="16">
        <v>0</v>
      </c>
      <c r="BE237" s="16">
        <v>0</v>
      </c>
      <c r="BF237" s="16">
        <v>0.3</v>
      </c>
      <c r="BG237" s="16">
        <v>0</v>
      </c>
      <c r="BH237" s="16">
        <v>0</v>
      </c>
      <c r="BI237" s="16">
        <v>0</v>
      </c>
      <c r="BJ237" s="16">
        <v>0</v>
      </c>
      <c r="BK237" s="16">
        <v>0</v>
      </c>
      <c r="BL237" s="16">
        <v>0</v>
      </c>
      <c r="BM237" s="16">
        <v>0</v>
      </c>
      <c r="BN237" s="16">
        <v>0</v>
      </c>
      <c r="BO237" s="16">
        <v>0</v>
      </c>
      <c r="BP237" s="16">
        <v>0</v>
      </c>
      <c r="BQ237" s="16">
        <v>0</v>
      </c>
      <c r="BR237" s="16">
        <v>0</v>
      </c>
      <c r="BS237" s="16">
        <v>0</v>
      </c>
      <c r="BT237" s="16">
        <v>0</v>
      </c>
      <c r="BU237" s="16">
        <v>0</v>
      </c>
      <c r="BV237" s="16">
        <v>0</v>
      </c>
      <c r="BW237" s="16">
        <v>0</v>
      </c>
      <c r="BX237" s="16">
        <v>0</v>
      </c>
      <c r="BY237" s="16">
        <f t="shared" si="79"/>
        <v>-0.2480188173</v>
      </c>
      <c r="BZ237" s="16">
        <v>0</v>
      </c>
      <c r="CA237" s="1" t="s">
        <v>538</v>
      </c>
    </row>
    <row r="238" spans="1:79" ht="25.5">
      <c r="A238" s="35"/>
      <c r="B238" s="20" t="s">
        <v>384</v>
      </c>
      <c r="C238" s="24" t="s">
        <v>336</v>
      </c>
      <c r="D238" s="33">
        <v>1.09478608995</v>
      </c>
      <c r="E238" s="16">
        <v>0</v>
      </c>
      <c r="F238" s="16">
        <f t="shared" si="67"/>
        <v>1.09478608995</v>
      </c>
      <c r="G238" s="16">
        <f t="shared" si="68"/>
        <v>0</v>
      </c>
      <c r="H238" s="16">
        <f t="shared" si="69"/>
        <v>0</v>
      </c>
      <c r="I238" s="16">
        <f t="shared" si="70"/>
        <v>0.915</v>
      </c>
      <c r="J238" s="16">
        <f t="shared" si="71"/>
        <v>0</v>
      </c>
      <c r="K238" s="16">
        <f t="shared" si="72"/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1.09478608995</v>
      </c>
      <c r="U238" s="16">
        <v>0</v>
      </c>
      <c r="V238" s="16">
        <v>0</v>
      </c>
      <c r="W238" s="16">
        <v>0.915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f t="shared" si="73"/>
        <v>1.08560602</v>
      </c>
      <c r="AP238" s="16">
        <f t="shared" si="74"/>
        <v>0</v>
      </c>
      <c r="AQ238" s="16">
        <f t="shared" si="75"/>
        <v>0</v>
      </c>
      <c r="AR238" s="16">
        <f t="shared" si="76"/>
        <v>0.787</v>
      </c>
      <c r="AS238" s="16">
        <f t="shared" si="77"/>
        <v>0</v>
      </c>
      <c r="AT238" s="16">
        <f t="shared" si="78"/>
        <v>0</v>
      </c>
      <c r="AU238" s="16">
        <v>0</v>
      </c>
      <c r="AV238" s="16">
        <v>0</v>
      </c>
      <c r="AW238" s="16">
        <v>0</v>
      </c>
      <c r="AX238" s="16">
        <v>0</v>
      </c>
      <c r="AY238" s="16">
        <v>0</v>
      </c>
      <c r="AZ238" s="16">
        <v>0</v>
      </c>
      <c r="BA238" s="16">
        <v>0</v>
      </c>
      <c r="BB238" s="16">
        <v>0</v>
      </c>
      <c r="BC238" s="16">
        <v>1.08560602</v>
      </c>
      <c r="BD238" s="16">
        <v>0</v>
      </c>
      <c r="BE238" s="16">
        <v>0</v>
      </c>
      <c r="BF238" s="16">
        <v>0.787</v>
      </c>
      <c r="BG238" s="16">
        <v>0</v>
      </c>
      <c r="BH238" s="16">
        <v>0</v>
      </c>
      <c r="BI238" s="16">
        <v>0</v>
      </c>
      <c r="BJ238" s="16">
        <v>0</v>
      </c>
      <c r="BK238" s="16">
        <v>0</v>
      </c>
      <c r="BL238" s="16">
        <v>0</v>
      </c>
      <c r="BM238" s="16">
        <v>0</v>
      </c>
      <c r="BN238" s="16">
        <v>0</v>
      </c>
      <c r="BO238" s="16">
        <v>0</v>
      </c>
      <c r="BP238" s="16">
        <v>0</v>
      </c>
      <c r="BQ238" s="16">
        <v>0</v>
      </c>
      <c r="BR238" s="16">
        <v>0</v>
      </c>
      <c r="BS238" s="16">
        <v>0</v>
      </c>
      <c r="BT238" s="16">
        <v>0</v>
      </c>
      <c r="BU238" s="16">
        <v>0</v>
      </c>
      <c r="BV238" s="16">
        <v>0</v>
      </c>
      <c r="BW238" s="16">
        <v>0</v>
      </c>
      <c r="BX238" s="16">
        <v>0</v>
      </c>
      <c r="BY238" s="16">
        <f t="shared" si="79"/>
        <v>-0.00918006994999998</v>
      </c>
      <c r="BZ238" s="16">
        <v>0</v>
      </c>
      <c r="CA238" s="1"/>
    </row>
    <row r="239" spans="1:79" ht="13.5">
      <c r="A239" s="35"/>
      <c r="B239" s="19" t="s">
        <v>225</v>
      </c>
      <c r="C239" s="24"/>
      <c r="D239" s="33">
        <v>0</v>
      </c>
      <c r="E239" s="16">
        <v>0</v>
      </c>
      <c r="F239" s="16">
        <f t="shared" si="67"/>
        <v>0</v>
      </c>
      <c r="G239" s="16">
        <f t="shared" si="68"/>
        <v>0</v>
      </c>
      <c r="H239" s="16">
        <f t="shared" si="69"/>
        <v>0</v>
      </c>
      <c r="I239" s="16">
        <f t="shared" si="70"/>
        <v>0</v>
      </c>
      <c r="J239" s="16">
        <f t="shared" si="71"/>
        <v>0</v>
      </c>
      <c r="K239" s="16">
        <f t="shared" si="72"/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f t="shared" si="73"/>
        <v>0</v>
      </c>
      <c r="AP239" s="16">
        <f t="shared" si="74"/>
        <v>0</v>
      </c>
      <c r="AQ239" s="16">
        <f t="shared" si="75"/>
        <v>0</v>
      </c>
      <c r="AR239" s="16">
        <f t="shared" si="76"/>
        <v>0</v>
      </c>
      <c r="AS239" s="16">
        <f t="shared" si="77"/>
        <v>0</v>
      </c>
      <c r="AT239" s="16">
        <f t="shared" si="78"/>
        <v>0</v>
      </c>
      <c r="AU239" s="16">
        <v>0</v>
      </c>
      <c r="AV239" s="16">
        <v>0</v>
      </c>
      <c r="AW239" s="16">
        <v>0</v>
      </c>
      <c r="AX239" s="16">
        <v>0</v>
      </c>
      <c r="AY239" s="16">
        <v>0</v>
      </c>
      <c r="AZ239" s="16">
        <v>0</v>
      </c>
      <c r="BA239" s="16">
        <v>0</v>
      </c>
      <c r="BB239" s="16">
        <v>0</v>
      </c>
      <c r="BC239" s="16">
        <v>0</v>
      </c>
      <c r="BD239" s="16">
        <v>0</v>
      </c>
      <c r="BE239" s="16">
        <v>0</v>
      </c>
      <c r="BF239" s="16">
        <v>0</v>
      </c>
      <c r="BG239" s="16">
        <v>0</v>
      </c>
      <c r="BH239" s="16">
        <v>0</v>
      </c>
      <c r="BI239" s="16">
        <v>0</v>
      </c>
      <c r="BJ239" s="16">
        <v>0</v>
      </c>
      <c r="BK239" s="16">
        <v>0</v>
      </c>
      <c r="BL239" s="16">
        <v>0</v>
      </c>
      <c r="BM239" s="16">
        <v>0</v>
      </c>
      <c r="BN239" s="16">
        <v>0</v>
      </c>
      <c r="BO239" s="16">
        <v>0</v>
      </c>
      <c r="BP239" s="16">
        <v>0</v>
      </c>
      <c r="BQ239" s="16">
        <v>0</v>
      </c>
      <c r="BR239" s="16">
        <v>0</v>
      </c>
      <c r="BS239" s="16">
        <v>0</v>
      </c>
      <c r="BT239" s="16">
        <v>0</v>
      </c>
      <c r="BU239" s="16">
        <v>0</v>
      </c>
      <c r="BV239" s="16">
        <v>0</v>
      </c>
      <c r="BW239" s="16">
        <v>0</v>
      </c>
      <c r="BX239" s="16">
        <v>0</v>
      </c>
      <c r="BY239" s="16">
        <f t="shared" si="79"/>
        <v>0</v>
      </c>
      <c r="BZ239" s="16">
        <v>0</v>
      </c>
      <c r="CA239" s="1"/>
    </row>
    <row r="240" spans="1:79" ht="25.5">
      <c r="A240" s="35"/>
      <c r="B240" s="20" t="s">
        <v>385</v>
      </c>
      <c r="C240" s="24" t="s">
        <v>336</v>
      </c>
      <c r="D240" s="33">
        <v>0.5384193885000002</v>
      </c>
      <c r="E240" s="16">
        <v>0</v>
      </c>
      <c r="F240" s="16">
        <f t="shared" si="67"/>
        <v>0.5384193885000002</v>
      </c>
      <c r="G240" s="16">
        <f t="shared" si="68"/>
        <v>0</v>
      </c>
      <c r="H240" s="16">
        <f t="shared" si="69"/>
        <v>0</v>
      </c>
      <c r="I240" s="16">
        <f t="shared" si="70"/>
        <v>0.45</v>
      </c>
      <c r="J240" s="16">
        <f t="shared" si="71"/>
        <v>0</v>
      </c>
      <c r="K240" s="16">
        <f t="shared" si="72"/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0.5384193885000002</v>
      </c>
      <c r="U240" s="16">
        <v>0</v>
      </c>
      <c r="V240" s="16">
        <v>0</v>
      </c>
      <c r="W240" s="16">
        <v>0.45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f t="shared" si="73"/>
        <v>0.54129638</v>
      </c>
      <c r="AP240" s="16">
        <f t="shared" si="74"/>
        <v>0</v>
      </c>
      <c r="AQ240" s="16">
        <f t="shared" si="75"/>
        <v>0</v>
      </c>
      <c r="AR240" s="16">
        <f t="shared" si="76"/>
        <v>0.453</v>
      </c>
      <c r="AS240" s="16">
        <f t="shared" si="77"/>
        <v>0</v>
      </c>
      <c r="AT240" s="16">
        <f t="shared" si="78"/>
        <v>0</v>
      </c>
      <c r="AU240" s="16">
        <v>0</v>
      </c>
      <c r="AV240" s="16">
        <v>0.15040778</v>
      </c>
      <c r="AW240" s="16">
        <v>0</v>
      </c>
      <c r="AX240" s="16">
        <v>0</v>
      </c>
      <c r="AY240" s="16">
        <v>0</v>
      </c>
      <c r="AZ240" s="16">
        <v>0</v>
      </c>
      <c r="BA240" s="16">
        <v>0</v>
      </c>
      <c r="BB240" s="16">
        <v>0</v>
      </c>
      <c r="BC240" s="16">
        <v>0.39088860000000003</v>
      </c>
      <c r="BD240" s="16">
        <v>0</v>
      </c>
      <c r="BE240" s="16">
        <v>0</v>
      </c>
      <c r="BF240" s="16">
        <v>0.453</v>
      </c>
      <c r="BG240" s="16">
        <v>0</v>
      </c>
      <c r="BH240" s="16">
        <v>0</v>
      </c>
      <c r="BI240" s="16">
        <v>0</v>
      </c>
      <c r="BJ240" s="16">
        <v>0</v>
      </c>
      <c r="BK240" s="16">
        <v>0</v>
      </c>
      <c r="BL240" s="16">
        <v>0</v>
      </c>
      <c r="BM240" s="16">
        <v>0</v>
      </c>
      <c r="BN240" s="16">
        <v>0</v>
      </c>
      <c r="BO240" s="16">
        <v>0</v>
      </c>
      <c r="BP240" s="16">
        <v>0</v>
      </c>
      <c r="BQ240" s="16">
        <v>0</v>
      </c>
      <c r="BR240" s="16">
        <v>0</v>
      </c>
      <c r="BS240" s="16">
        <v>0</v>
      </c>
      <c r="BT240" s="16">
        <v>0</v>
      </c>
      <c r="BU240" s="16">
        <v>0</v>
      </c>
      <c r="BV240" s="16">
        <v>0</v>
      </c>
      <c r="BW240" s="16">
        <v>0</v>
      </c>
      <c r="BX240" s="16">
        <v>0</v>
      </c>
      <c r="BY240" s="16">
        <f t="shared" si="79"/>
        <v>0.0028769914999998702</v>
      </c>
      <c r="BZ240" s="16">
        <v>0</v>
      </c>
      <c r="CA240" s="1"/>
    </row>
    <row r="241" spans="1:79" ht="25.5">
      <c r="A241" s="35"/>
      <c r="B241" s="20" t="s">
        <v>386</v>
      </c>
      <c r="C241" s="24" t="s">
        <v>336</v>
      </c>
      <c r="D241" s="33">
        <v>0.598243765</v>
      </c>
      <c r="E241" s="16">
        <v>0</v>
      </c>
      <c r="F241" s="16">
        <f t="shared" si="67"/>
        <v>0.598243765</v>
      </c>
      <c r="G241" s="16">
        <f t="shared" si="68"/>
        <v>0</v>
      </c>
      <c r="H241" s="16">
        <f t="shared" si="69"/>
        <v>0</v>
      </c>
      <c r="I241" s="16">
        <f t="shared" si="70"/>
        <v>0.5</v>
      </c>
      <c r="J241" s="16">
        <f t="shared" si="71"/>
        <v>0</v>
      </c>
      <c r="K241" s="16">
        <f t="shared" si="72"/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0.598243765</v>
      </c>
      <c r="U241" s="16">
        <v>0</v>
      </c>
      <c r="V241" s="16">
        <v>0</v>
      </c>
      <c r="W241" s="16">
        <v>0.5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f t="shared" si="73"/>
        <v>0.60797828</v>
      </c>
      <c r="AP241" s="16">
        <f t="shared" si="74"/>
        <v>0</v>
      </c>
      <c r="AQ241" s="16">
        <f t="shared" si="75"/>
        <v>0</v>
      </c>
      <c r="AR241" s="16">
        <f t="shared" si="76"/>
        <v>0.51</v>
      </c>
      <c r="AS241" s="16">
        <f t="shared" si="77"/>
        <v>0</v>
      </c>
      <c r="AT241" s="16">
        <f t="shared" si="78"/>
        <v>0</v>
      </c>
      <c r="AU241" s="16">
        <v>0</v>
      </c>
      <c r="AV241" s="16">
        <v>0.00542106</v>
      </c>
      <c r="AW241" s="16">
        <v>0</v>
      </c>
      <c r="AX241" s="16">
        <v>0</v>
      </c>
      <c r="AY241" s="16">
        <v>0</v>
      </c>
      <c r="AZ241" s="16">
        <v>0</v>
      </c>
      <c r="BA241" s="16">
        <v>0</v>
      </c>
      <c r="BB241" s="16">
        <v>0</v>
      </c>
      <c r="BC241" s="16">
        <v>0.60255722</v>
      </c>
      <c r="BD241" s="16">
        <v>0</v>
      </c>
      <c r="BE241" s="16">
        <v>0</v>
      </c>
      <c r="BF241" s="16">
        <v>0.51</v>
      </c>
      <c r="BG241" s="16">
        <v>0</v>
      </c>
      <c r="BH241" s="16">
        <v>0</v>
      </c>
      <c r="BI241" s="16">
        <v>0</v>
      </c>
      <c r="BJ241" s="16">
        <v>0</v>
      </c>
      <c r="BK241" s="16">
        <v>0</v>
      </c>
      <c r="BL241" s="16">
        <v>0</v>
      </c>
      <c r="BM241" s="16">
        <v>0</v>
      </c>
      <c r="BN241" s="16">
        <v>0</v>
      </c>
      <c r="BO241" s="16">
        <v>0</v>
      </c>
      <c r="BP241" s="16">
        <v>0</v>
      </c>
      <c r="BQ241" s="16">
        <v>0</v>
      </c>
      <c r="BR241" s="16">
        <v>0</v>
      </c>
      <c r="BS241" s="16">
        <v>0</v>
      </c>
      <c r="BT241" s="16">
        <v>0</v>
      </c>
      <c r="BU241" s="16">
        <v>0</v>
      </c>
      <c r="BV241" s="16">
        <v>0</v>
      </c>
      <c r="BW241" s="16">
        <v>0</v>
      </c>
      <c r="BX241" s="16">
        <v>0</v>
      </c>
      <c r="BY241" s="16">
        <f t="shared" si="79"/>
        <v>0.009734515</v>
      </c>
      <c r="BZ241" s="16">
        <v>0</v>
      </c>
      <c r="CA241" s="1"/>
    </row>
    <row r="242" spans="1:79" ht="29.25" customHeight="1">
      <c r="A242" s="35"/>
      <c r="B242" s="20" t="s">
        <v>387</v>
      </c>
      <c r="C242" s="24" t="s">
        <v>336</v>
      </c>
      <c r="D242" s="33">
        <v>0.5384193885000002</v>
      </c>
      <c r="E242" s="16">
        <v>0</v>
      </c>
      <c r="F242" s="16">
        <f t="shared" si="67"/>
        <v>0.5384193885000002</v>
      </c>
      <c r="G242" s="16">
        <f t="shared" si="68"/>
        <v>0</v>
      </c>
      <c r="H242" s="16">
        <f t="shared" si="69"/>
        <v>0</v>
      </c>
      <c r="I242" s="16">
        <f t="shared" si="70"/>
        <v>0.45</v>
      </c>
      <c r="J242" s="16">
        <f t="shared" si="71"/>
        <v>0</v>
      </c>
      <c r="K242" s="16">
        <f t="shared" si="72"/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0.5384193885000002</v>
      </c>
      <c r="U242" s="16">
        <v>0</v>
      </c>
      <c r="V242" s="16">
        <f aca="true" t="shared" si="80" ref="V242:AM242">V243</f>
        <v>0</v>
      </c>
      <c r="W242" s="16">
        <v>0.45</v>
      </c>
      <c r="X242" s="16">
        <f t="shared" si="80"/>
        <v>0</v>
      </c>
      <c r="Y242" s="16">
        <v>0</v>
      </c>
      <c r="Z242" s="16">
        <f t="shared" si="80"/>
        <v>0</v>
      </c>
      <c r="AA242" s="16">
        <f t="shared" si="80"/>
        <v>0</v>
      </c>
      <c r="AB242" s="16">
        <f t="shared" si="80"/>
        <v>0</v>
      </c>
      <c r="AC242" s="16">
        <f t="shared" si="80"/>
        <v>0</v>
      </c>
      <c r="AD242" s="16">
        <f t="shared" si="80"/>
        <v>0</v>
      </c>
      <c r="AE242" s="16">
        <f t="shared" si="80"/>
        <v>0</v>
      </c>
      <c r="AF242" s="16">
        <f t="shared" si="80"/>
        <v>0</v>
      </c>
      <c r="AG242" s="16">
        <f t="shared" si="80"/>
        <v>0</v>
      </c>
      <c r="AH242" s="16">
        <v>0</v>
      </c>
      <c r="AI242" s="16">
        <f t="shared" si="80"/>
        <v>0</v>
      </c>
      <c r="AJ242" s="16">
        <f t="shared" si="80"/>
        <v>0</v>
      </c>
      <c r="AK242" s="16">
        <f t="shared" si="80"/>
        <v>0</v>
      </c>
      <c r="AL242" s="16">
        <f t="shared" si="80"/>
        <v>0</v>
      </c>
      <c r="AM242" s="16">
        <f t="shared" si="80"/>
        <v>0</v>
      </c>
      <c r="AN242" s="16">
        <v>0</v>
      </c>
      <c r="AO242" s="16">
        <f t="shared" si="73"/>
        <v>0.54012535</v>
      </c>
      <c r="AP242" s="16">
        <f t="shared" si="74"/>
        <v>0</v>
      </c>
      <c r="AQ242" s="16">
        <f t="shared" si="75"/>
        <v>0</v>
      </c>
      <c r="AR242" s="16">
        <f t="shared" si="76"/>
        <v>0.429</v>
      </c>
      <c r="AS242" s="16">
        <f t="shared" si="77"/>
        <v>0</v>
      </c>
      <c r="AT242" s="16">
        <f t="shared" si="78"/>
        <v>0</v>
      </c>
      <c r="AU242" s="16">
        <v>0</v>
      </c>
      <c r="AV242" s="16">
        <v>0.00448469</v>
      </c>
      <c r="AW242" s="16">
        <v>0</v>
      </c>
      <c r="AX242" s="16">
        <v>0</v>
      </c>
      <c r="AY242" s="16">
        <v>0</v>
      </c>
      <c r="AZ242" s="16">
        <v>0</v>
      </c>
      <c r="BA242" s="16">
        <v>0</v>
      </c>
      <c r="BB242" s="16">
        <v>0</v>
      </c>
      <c r="BC242" s="16">
        <v>0.53564066</v>
      </c>
      <c r="BD242" s="16">
        <v>0</v>
      </c>
      <c r="BE242" s="16">
        <v>0</v>
      </c>
      <c r="BF242" s="16">
        <v>0.429</v>
      </c>
      <c r="BG242" s="16">
        <v>0</v>
      </c>
      <c r="BH242" s="16">
        <v>0</v>
      </c>
      <c r="BI242" s="16">
        <v>0</v>
      </c>
      <c r="BJ242" s="16">
        <v>0</v>
      </c>
      <c r="BK242" s="16">
        <v>0</v>
      </c>
      <c r="BL242" s="16">
        <v>0</v>
      </c>
      <c r="BM242" s="16">
        <v>0</v>
      </c>
      <c r="BN242" s="16">
        <v>0</v>
      </c>
      <c r="BO242" s="16">
        <v>0</v>
      </c>
      <c r="BP242" s="16">
        <v>0</v>
      </c>
      <c r="BQ242" s="16">
        <v>0</v>
      </c>
      <c r="BR242" s="16">
        <v>0</v>
      </c>
      <c r="BS242" s="16">
        <v>0</v>
      </c>
      <c r="BT242" s="16">
        <v>0</v>
      </c>
      <c r="BU242" s="16">
        <v>0</v>
      </c>
      <c r="BV242" s="16">
        <v>0</v>
      </c>
      <c r="BW242" s="16">
        <v>0</v>
      </c>
      <c r="BX242" s="16">
        <v>0</v>
      </c>
      <c r="BY242" s="16">
        <f t="shared" si="79"/>
        <v>0.0017059614999997974</v>
      </c>
      <c r="BZ242" s="16">
        <v>0</v>
      </c>
      <c r="CA242" s="1"/>
    </row>
    <row r="243" spans="1:79" ht="38.25">
      <c r="A243" s="35"/>
      <c r="B243" s="20" t="s">
        <v>388</v>
      </c>
      <c r="C243" s="24" t="s">
        <v>336</v>
      </c>
      <c r="D243" s="33">
        <v>1.9143800480000002</v>
      </c>
      <c r="E243" s="16">
        <v>0</v>
      </c>
      <c r="F243" s="16">
        <f t="shared" si="67"/>
        <v>1.9143800480000002</v>
      </c>
      <c r="G243" s="16">
        <f t="shared" si="68"/>
        <v>0</v>
      </c>
      <c r="H243" s="16">
        <f t="shared" si="69"/>
        <v>0</v>
      </c>
      <c r="I243" s="16">
        <f t="shared" si="70"/>
        <v>1.6</v>
      </c>
      <c r="J243" s="16">
        <f t="shared" si="71"/>
        <v>0</v>
      </c>
      <c r="K243" s="16">
        <f t="shared" si="72"/>
        <v>0</v>
      </c>
      <c r="L243" s="16">
        <v>0</v>
      </c>
      <c r="M243" s="16">
        <v>1.9143800480000002</v>
      </c>
      <c r="N243" s="16">
        <v>0</v>
      </c>
      <c r="O243" s="16">
        <v>0</v>
      </c>
      <c r="P243" s="16">
        <v>1.6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f aca="true" t="shared" si="81" ref="V243:AG243">SUM(V245:V256)</f>
        <v>0</v>
      </c>
      <c r="W243" s="16">
        <v>0</v>
      </c>
      <c r="X243" s="16">
        <f t="shared" si="81"/>
        <v>0</v>
      </c>
      <c r="Y243" s="16">
        <v>0</v>
      </c>
      <c r="Z243" s="16">
        <f t="shared" si="81"/>
        <v>0</v>
      </c>
      <c r="AA243" s="16">
        <f t="shared" si="81"/>
        <v>0</v>
      </c>
      <c r="AB243" s="16">
        <f t="shared" si="81"/>
        <v>0</v>
      </c>
      <c r="AC243" s="16">
        <f t="shared" si="81"/>
        <v>0</v>
      </c>
      <c r="AD243" s="16">
        <f t="shared" si="81"/>
        <v>0</v>
      </c>
      <c r="AE243" s="16">
        <f t="shared" si="81"/>
        <v>0</v>
      </c>
      <c r="AF243" s="16">
        <f t="shared" si="81"/>
        <v>0</v>
      </c>
      <c r="AG243" s="16">
        <f t="shared" si="81"/>
        <v>0</v>
      </c>
      <c r="AH243" s="16">
        <v>0</v>
      </c>
      <c r="AI243" s="16">
        <f>SUM(AI245:AI256)</f>
        <v>0</v>
      </c>
      <c r="AJ243" s="16">
        <f>SUM(AJ245:AJ256)</f>
        <v>0</v>
      </c>
      <c r="AK243" s="16">
        <f>SUM(AK245:AK256)</f>
        <v>0</v>
      </c>
      <c r="AL243" s="16">
        <f>SUM(AL245:AL256)</f>
        <v>0</v>
      </c>
      <c r="AM243" s="16">
        <f>SUM(AM245:AM256)</f>
        <v>0</v>
      </c>
      <c r="AN243" s="16">
        <v>0</v>
      </c>
      <c r="AO243" s="16">
        <f t="shared" si="73"/>
        <v>1.9678264699999999</v>
      </c>
      <c r="AP243" s="16">
        <f t="shared" si="74"/>
        <v>0</v>
      </c>
      <c r="AQ243" s="16">
        <f t="shared" si="75"/>
        <v>0</v>
      </c>
      <c r="AR243" s="16">
        <f t="shared" si="76"/>
        <v>1.7999999999999998</v>
      </c>
      <c r="AS243" s="16">
        <f t="shared" si="77"/>
        <v>0</v>
      </c>
      <c r="AT243" s="16">
        <f t="shared" si="78"/>
        <v>0</v>
      </c>
      <c r="AU243" s="16">
        <v>0</v>
      </c>
      <c r="AV243" s="16">
        <v>1.9678264699999999</v>
      </c>
      <c r="AW243" s="16">
        <v>0</v>
      </c>
      <c r="AX243" s="16">
        <v>0</v>
      </c>
      <c r="AY243" s="16">
        <v>1.7999999999999998</v>
      </c>
      <c r="AZ243" s="16">
        <v>0</v>
      </c>
      <c r="BA243" s="16">
        <v>0</v>
      </c>
      <c r="BB243" s="16">
        <v>0</v>
      </c>
      <c r="BC243" s="16">
        <v>0</v>
      </c>
      <c r="BD243" s="16">
        <v>0</v>
      </c>
      <c r="BE243" s="16">
        <v>0</v>
      </c>
      <c r="BF243" s="16">
        <v>0</v>
      </c>
      <c r="BG243" s="16">
        <v>0</v>
      </c>
      <c r="BH243" s="16">
        <v>0</v>
      </c>
      <c r="BI243" s="16">
        <v>0</v>
      </c>
      <c r="BJ243" s="16">
        <v>0</v>
      </c>
      <c r="BK243" s="16">
        <v>0</v>
      </c>
      <c r="BL243" s="16">
        <v>0</v>
      </c>
      <c r="BM243" s="16">
        <v>0</v>
      </c>
      <c r="BN243" s="16">
        <v>0</v>
      </c>
      <c r="BO243" s="16">
        <v>0</v>
      </c>
      <c r="BP243" s="16">
        <v>0</v>
      </c>
      <c r="BQ243" s="16">
        <v>0</v>
      </c>
      <c r="BR243" s="16">
        <v>0</v>
      </c>
      <c r="BS243" s="16">
        <v>0</v>
      </c>
      <c r="BT243" s="16">
        <v>0</v>
      </c>
      <c r="BU243" s="16">
        <v>0</v>
      </c>
      <c r="BV243" s="16">
        <v>0</v>
      </c>
      <c r="BW243" s="16">
        <v>0</v>
      </c>
      <c r="BX243" s="16">
        <v>0</v>
      </c>
      <c r="BY243" s="16">
        <f t="shared" si="79"/>
        <v>0.053446421999999716</v>
      </c>
      <c r="BZ243" s="16">
        <f>BY243/F243*100</f>
        <v>2.7918396901303115</v>
      </c>
      <c r="CA243" s="1"/>
    </row>
    <row r="244" spans="1:79" ht="25.5">
      <c r="A244" s="35"/>
      <c r="B244" s="20" t="s">
        <v>389</v>
      </c>
      <c r="C244" s="24" t="s">
        <v>336</v>
      </c>
      <c r="D244" s="33">
        <v>1.19648753</v>
      </c>
      <c r="E244" s="16">
        <v>0</v>
      </c>
      <c r="F244" s="16">
        <f t="shared" si="67"/>
        <v>0</v>
      </c>
      <c r="G244" s="16">
        <f t="shared" si="68"/>
        <v>0</v>
      </c>
      <c r="H244" s="16">
        <f t="shared" si="69"/>
        <v>0</v>
      </c>
      <c r="I244" s="16">
        <f t="shared" si="70"/>
        <v>0</v>
      </c>
      <c r="J244" s="16">
        <f t="shared" si="71"/>
        <v>0</v>
      </c>
      <c r="K244" s="16">
        <f t="shared" si="72"/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f t="shared" si="73"/>
        <v>0.00985647</v>
      </c>
      <c r="AP244" s="16">
        <f t="shared" si="74"/>
        <v>0</v>
      </c>
      <c r="AQ244" s="16">
        <f t="shared" si="75"/>
        <v>0</v>
      </c>
      <c r="AR244" s="16">
        <f t="shared" si="76"/>
        <v>0</v>
      </c>
      <c r="AS244" s="16">
        <f t="shared" si="77"/>
        <v>0</v>
      </c>
      <c r="AT244" s="16">
        <f t="shared" si="78"/>
        <v>0</v>
      </c>
      <c r="AU244" s="16">
        <v>0</v>
      </c>
      <c r="AV244" s="16">
        <v>0.00985647</v>
      </c>
      <c r="AW244" s="16">
        <v>0</v>
      </c>
      <c r="AX244" s="16">
        <v>0</v>
      </c>
      <c r="AY244" s="16">
        <v>0</v>
      </c>
      <c r="AZ244" s="16">
        <v>0</v>
      </c>
      <c r="BA244" s="16">
        <v>0</v>
      </c>
      <c r="BB244" s="16">
        <v>0</v>
      </c>
      <c r="BC244" s="16">
        <v>0</v>
      </c>
      <c r="BD244" s="16">
        <v>0</v>
      </c>
      <c r="BE244" s="16">
        <v>0</v>
      </c>
      <c r="BF244" s="16">
        <v>0</v>
      </c>
      <c r="BG244" s="16">
        <v>0</v>
      </c>
      <c r="BH244" s="16">
        <v>0</v>
      </c>
      <c r="BI244" s="16">
        <v>0</v>
      </c>
      <c r="BJ244" s="16">
        <v>0</v>
      </c>
      <c r="BK244" s="16">
        <v>0</v>
      </c>
      <c r="BL244" s="16">
        <v>0</v>
      </c>
      <c r="BM244" s="16">
        <v>0</v>
      </c>
      <c r="BN244" s="16">
        <v>0</v>
      </c>
      <c r="BO244" s="16">
        <v>0</v>
      </c>
      <c r="BP244" s="16">
        <v>0</v>
      </c>
      <c r="BQ244" s="16">
        <v>0</v>
      </c>
      <c r="BR244" s="16">
        <v>0</v>
      </c>
      <c r="BS244" s="16">
        <v>0</v>
      </c>
      <c r="BT244" s="16">
        <v>0</v>
      </c>
      <c r="BU244" s="16">
        <v>0</v>
      </c>
      <c r="BV244" s="16">
        <v>0</v>
      </c>
      <c r="BW244" s="16">
        <v>0</v>
      </c>
      <c r="BX244" s="16">
        <v>0</v>
      </c>
      <c r="BY244" s="16">
        <f t="shared" si="79"/>
        <v>0.00985647</v>
      </c>
      <c r="BZ244" s="16">
        <v>0</v>
      </c>
      <c r="CA244" s="1" t="s">
        <v>533</v>
      </c>
    </row>
    <row r="245" spans="1:79" ht="12.75">
      <c r="A245" s="34" t="s">
        <v>174</v>
      </c>
      <c r="B245" s="23" t="s">
        <v>179</v>
      </c>
      <c r="C245" s="24" t="s">
        <v>390</v>
      </c>
      <c r="D245" s="33">
        <v>23.9249794095078</v>
      </c>
      <c r="E245" s="16">
        <v>0</v>
      </c>
      <c r="F245" s="16">
        <f t="shared" si="67"/>
        <v>9.250999609838122</v>
      </c>
      <c r="G245" s="16">
        <f t="shared" si="68"/>
        <v>0</v>
      </c>
      <c r="H245" s="16">
        <f t="shared" si="69"/>
        <v>0</v>
      </c>
      <c r="I245" s="16">
        <f t="shared" si="70"/>
        <v>3.245</v>
      </c>
      <c r="J245" s="16">
        <f t="shared" si="71"/>
        <v>0</v>
      </c>
      <c r="K245" s="16">
        <f t="shared" si="72"/>
        <v>0</v>
      </c>
      <c r="L245" s="16">
        <v>0</v>
      </c>
      <c r="M245" s="16">
        <v>1.3542135570364957</v>
      </c>
      <c r="N245" s="16">
        <v>0</v>
      </c>
      <c r="O245" s="16">
        <v>0</v>
      </c>
      <c r="P245" s="16">
        <v>0.6839999999999999</v>
      </c>
      <c r="Q245" s="16">
        <v>0</v>
      </c>
      <c r="R245" s="16">
        <v>0</v>
      </c>
      <c r="S245" s="16">
        <v>0</v>
      </c>
      <c r="T245" s="16">
        <v>7.896786052801625</v>
      </c>
      <c r="U245" s="16">
        <v>0</v>
      </c>
      <c r="V245" s="16">
        <v>0</v>
      </c>
      <c r="W245" s="16">
        <v>2.561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f t="shared" si="73"/>
        <v>3.6258347699999995</v>
      </c>
      <c r="AP245" s="16">
        <f t="shared" si="74"/>
        <v>0</v>
      </c>
      <c r="AQ245" s="16">
        <f t="shared" si="75"/>
        <v>0</v>
      </c>
      <c r="AR245" s="16">
        <f t="shared" si="76"/>
        <v>2.011</v>
      </c>
      <c r="AS245" s="16">
        <f t="shared" si="77"/>
        <v>0</v>
      </c>
      <c r="AT245" s="16">
        <f t="shared" si="78"/>
        <v>0</v>
      </c>
      <c r="AU245" s="16">
        <v>0</v>
      </c>
      <c r="AV245" s="16">
        <v>1.1315473699999998</v>
      </c>
      <c r="AW245" s="16">
        <v>0</v>
      </c>
      <c r="AX245" s="16">
        <v>0</v>
      </c>
      <c r="AY245" s="16">
        <v>0.788</v>
      </c>
      <c r="AZ245" s="16">
        <v>0</v>
      </c>
      <c r="BA245" s="16">
        <v>0</v>
      </c>
      <c r="BB245" s="16">
        <v>0</v>
      </c>
      <c r="BC245" s="16">
        <v>2.4942873999999997</v>
      </c>
      <c r="BD245" s="16">
        <v>0</v>
      </c>
      <c r="BE245" s="16">
        <v>0</v>
      </c>
      <c r="BF245" s="16">
        <v>1.223</v>
      </c>
      <c r="BG245" s="16">
        <v>0</v>
      </c>
      <c r="BH245" s="16">
        <v>0</v>
      </c>
      <c r="BI245" s="16">
        <v>0</v>
      </c>
      <c r="BJ245" s="16">
        <v>0</v>
      </c>
      <c r="BK245" s="16">
        <v>0</v>
      </c>
      <c r="BL245" s="16">
        <v>0</v>
      </c>
      <c r="BM245" s="16">
        <v>0</v>
      </c>
      <c r="BN245" s="16">
        <v>0</v>
      </c>
      <c r="BO245" s="16">
        <v>0</v>
      </c>
      <c r="BP245" s="16">
        <v>0</v>
      </c>
      <c r="BQ245" s="16">
        <v>0</v>
      </c>
      <c r="BR245" s="16">
        <v>0</v>
      </c>
      <c r="BS245" s="16">
        <v>0</v>
      </c>
      <c r="BT245" s="16">
        <v>0</v>
      </c>
      <c r="BU245" s="16">
        <v>0</v>
      </c>
      <c r="BV245" s="16">
        <v>0</v>
      </c>
      <c r="BW245" s="16">
        <v>0</v>
      </c>
      <c r="BX245" s="16">
        <v>0</v>
      </c>
      <c r="BY245" s="16">
        <f t="shared" si="79"/>
        <v>-5.625164839838122</v>
      </c>
      <c r="BZ245" s="16">
        <f>BY245/F245*100</f>
        <v>-60.80602180391351</v>
      </c>
      <c r="CA245" s="1"/>
    </row>
    <row r="246" spans="1:79" ht="13.5">
      <c r="A246" s="35"/>
      <c r="B246" s="19" t="s">
        <v>229</v>
      </c>
      <c r="C246" s="24"/>
      <c r="D246" s="33">
        <v>0</v>
      </c>
      <c r="E246" s="16">
        <v>0</v>
      </c>
      <c r="F246" s="16">
        <f t="shared" si="67"/>
        <v>0</v>
      </c>
      <c r="G246" s="16">
        <f t="shared" si="68"/>
        <v>0</v>
      </c>
      <c r="H246" s="16">
        <f t="shared" si="69"/>
        <v>0</v>
      </c>
      <c r="I246" s="16">
        <f t="shared" si="70"/>
        <v>0</v>
      </c>
      <c r="J246" s="16">
        <f t="shared" si="71"/>
        <v>0</v>
      </c>
      <c r="K246" s="16">
        <f t="shared" si="72"/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f t="shared" si="73"/>
        <v>0</v>
      </c>
      <c r="AP246" s="16">
        <f t="shared" si="74"/>
        <v>0</v>
      </c>
      <c r="AQ246" s="16">
        <f t="shared" si="75"/>
        <v>0</v>
      </c>
      <c r="AR246" s="16">
        <f t="shared" si="76"/>
        <v>0</v>
      </c>
      <c r="AS246" s="16">
        <f t="shared" si="77"/>
        <v>0</v>
      </c>
      <c r="AT246" s="16">
        <f t="shared" si="78"/>
        <v>0</v>
      </c>
      <c r="AU246" s="16">
        <v>0</v>
      </c>
      <c r="AV246" s="16">
        <v>0</v>
      </c>
      <c r="AW246" s="16">
        <v>0</v>
      </c>
      <c r="AX246" s="16">
        <v>0</v>
      </c>
      <c r="AY246" s="16">
        <v>0</v>
      </c>
      <c r="AZ246" s="16">
        <v>0</v>
      </c>
      <c r="BA246" s="16">
        <v>0</v>
      </c>
      <c r="BB246" s="16">
        <v>0</v>
      </c>
      <c r="BC246" s="16">
        <v>0</v>
      </c>
      <c r="BD246" s="16">
        <v>0</v>
      </c>
      <c r="BE246" s="16">
        <v>0</v>
      </c>
      <c r="BF246" s="16">
        <v>0</v>
      </c>
      <c r="BG246" s="16">
        <v>0</v>
      </c>
      <c r="BH246" s="16">
        <v>0</v>
      </c>
      <c r="BI246" s="16">
        <v>0</v>
      </c>
      <c r="BJ246" s="16">
        <v>0</v>
      </c>
      <c r="BK246" s="16">
        <v>0</v>
      </c>
      <c r="BL246" s="16">
        <v>0</v>
      </c>
      <c r="BM246" s="16">
        <v>0</v>
      </c>
      <c r="BN246" s="16">
        <v>0</v>
      </c>
      <c r="BO246" s="16">
        <v>0</v>
      </c>
      <c r="BP246" s="16">
        <v>0</v>
      </c>
      <c r="BQ246" s="16">
        <v>0</v>
      </c>
      <c r="BR246" s="16">
        <v>0</v>
      </c>
      <c r="BS246" s="16">
        <v>0</v>
      </c>
      <c r="BT246" s="16">
        <v>0</v>
      </c>
      <c r="BU246" s="16">
        <v>0</v>
      </c>
      <c r="BV246" s="16">
        <v>0</v>
      </c>
      <c r="BW246" s="16">
        <v>0</v>
      </c>
      <c r="BX246" s="16">
        <v>0</v>
      </c>
      <c r="BY246" s="16">
        <f t="shared" si="79"/>
        <v>0</v>
      </c>
      <c r="BZ246" s="16">
        <v>0</v>
      </c>
      <c r="CA246" s="1"/>
    </row>
    <row r="247" spans="1:79" ht="25.5">
      <c r="A247" s="35"/>
      <c r="B247" s="20" t="s">
        <v>391</v>
      </c>
      <c r="C247" s="24" t="s">
        <v>392</v>
      </c>
      <c r="D247" s="33">
        <v>0.4563844740327399</v>
      </c>
      <c r="E247" s="16">
        <v>0</v>
      </c>
      <c r="F247" s="16">
        <f t="shared" si="67"/>
        <v>0.4563844740327399</v>
      </c>
      <c r="G247" s="16">
        <f t="shared" si="68"/>
        <v>0</v>
      </c>
      <c r="H247" s="16">
        <f t="shared" si="69"/>
        <v>0</v>
      </c>
      <c r="I247" s="16">
        <f t="shared" si="70"/>
        <v>0.23</v>
      </c>
      <c r="J247" s="16">
        <f t="shared" si="71"/>
        <v>0</v>
      </c>
      <c r="K247" s="16">
        <f t="shared" si="72"/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0.4563844740327399</v>
      </c>
      <c r="U247" s="16">
        <v>0</v>
      </c>
      <c r="V247" s="16">
        <v>0</v>
      </c>
      <c r="W247" s="16">
        <v>0.23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f t="shared" si="73"/>
        <v>0.7878826400000001</v>
      </c>
      <c r="AP247" s="16">
        <f t="shared" si="74"/>
        <v>0</v>
      </c>
      <c r="AQ247" s="16">
        <f t="shared" si="75"/>
        <v>0</v>
      </c>
      <c r="AR247" s="16">
        <f t="shared" si="76"/>
        <v>0.462</v>
      </c>
      <c r="AS247" s="16">
        <f t="shared" si="77"/>
        <v>0</v>
      </c>
      <c r="AT247" s="16">
        <f t="shared" si="78"/>
        <v>0</v>
      </c>
      <c r="AU247" s="16">
        <v>0</v>
      </c>
      <c r="AV247" s="16">
        <v>0.011094</v>
      </c>
      <c r="AW247" s="16">
        <v>0</v>
      </c>
      <c r="AX247" s="16">
        <v>0</v>
      </c>
      <c r="AY247" s="16">
        <v>0</v>
      </c>
      <c r="AZ247" s="16">
        <v>0</v>
      </c>
      <c r="BA247" s="16">
        <v>0</v>
      </c>
      <c r="BB247" s="16">
        <v>0</v>
      </c>
      <c r="BC247" s="16">
        <v>0.77678864</v>
      </c>
      <c r="BD247" s="16">
        <v>0</v>
      </c>
      <c r="BE247" s="16">
        <v>0</v>
      </c>
      <c r="BF247" s="16">
        <v>0.462</v>
      </c>
      <c r="BG247" s="16">
        <v>0</v>
      </c>
      <c r="BH247" s="16">
        <v>0</v>
      </c>
      <c r="BI247" s="16">
        <v>0</v>
      </c>
      <c r="BJ247" s="16">
        <v>0</v>
      </c>
      <c r="BK247" s="16">
        <v>0</v>
      </c>
      <c r="BL247" s="16">
        <v>0</v>
      </c>
      <c r="BM247" s="16">
        <v>0</v>
      </c>
      <c r="BN247" s="16">
        <v>0</v>
      </c>
      <c r="BO247" s="16">
        <v>0</v>
      </c>
      <c r="BP247" s="16">
        <v>0</v>
      </c>
      <c r="BQ247" s="16">
        <v>0</v>
      </c>
      <c r="BR247" s="16">
        <v>0</v>
      </c>
      <c r="BS247" s="16">
        <v>0</v>
      </c>
      <c r="BT247" s="16">
        <v>0</v>
      </c>
      <c r="BU247" s="16">
        <v>0</v>
      </c>
      <c r="BV247" s="16">
        <v>0</v>
      </c>
      <c r="BW247" s="16">
        <v>0</v>
      </c>
      <c r="BX247" s="16">
        <v>0</v>
      </c>
      <c r="BY247" s="16">
        <f t="shared" si="79"/>
        <v>0.33149816596726017</v>
      </c>
      <c r="BZ247" s="16">
        <v>0</v>
      </c>
      <c r="CA247" s="1" t="s">
        <v>538</v>
      </c>
    </row>
    <row r="248" spans="1:79" ht="25.5">
      <c r="A248" s="35"/>
      <c r="B248" s="20" t="s">
        <v>393</v>
      </c>
      <c r="C248" s="24" t="s">
        <v>392</v>
      </c>
      <c r="D248" s="33">
        <v>0.556680097057391</v>
      </c>
      <c r="E248" s="16">
        <v>0</v>
      </c>
      <c r="F248" s="16">
        <f t="shared" si="67"/>
        <v>0.556680097057391</v>
      </c>
      <c r="G248" s="16">
        <f t="shared" si="68"/>
        <v>0</v>
      </c>
      <c r="H248" s="16">
        <f t="shared" si="69"/>
        <v>0</v>
      </c>
      <c r="I248" s="16">
        <f t="shared" si="70"/>
        <v>0.281</v>
      </c>
      <c r="J248" s="16">
        <f t="shared" si="71"/>
        <v>0</v>
      </c>
      <c r="K248" s="16">
        <f t="shared" si="72"/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0.556680097057391</v>
      </c>
      <c r="U248" s="16">
        <v>0</v>
      </c>
      <c r="V248" s="16">
        <v>0</v>
      </c>
      <c r="W248" s="16">
        <v>0.281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f t="shared" si="73"/>
        <v>0.99154486</v>
      </c>
      <c r="AP248" s="16">
        <f t="shared" si="74"/>
        <v>0</v>
      </c>
      <c r="AQ248" s="16">
        <f t="shared" si="75"/>
        <v>0</v>
      </c>
      <c r="AR248" s="16">
        <f t="shared" si="76"/>
        <v>0.604</v>
      </c>
      <c r="AS248" s="16">
        <f t="shared" si="77"/>
        <v>0</v>
      </c>
      <c r="AT248" s="16">
        <f t="shared" si="78"/>
        <v>0</v>
      </c>
      <c r="AU248" s="16">
        <v>0</v>
      </c>
      <c r="AV248" s="16">
        <v>0.011094</v>
      </c>
      <c r="AW248" s="16">
        <v>0</v>
      </c>
      <c r="AX248" s="16">
        <v>0</v>
      </c>
      <c r="AY248" s="16">
        <v>0</v>
      </c>
      <c r="AZ248" s="16">
        <v>0</v>
      </c>
      <c r="BA248" s="16">
        <v>0</v>
      </c>
      <c r="BB248" s="16">
        <v>0</v>
      </c>
      <c r="BC248" s="16">
        <v>0.9804508599999999</v>
      </c>
      <c r="BD248" s="16">
        <v>0</v>
      </c>
      <c r="BE248" s="16">
        <v>0</v>
      </c>
      <c r="BF248" s="16">
        <v>0.604</v>
      </c>
      <c r="BG248" s="16">
        <v>0</v>
      </c>
      <c r="BH248" s="16">
        <v>0</v>
      </c>
      <c r="BI248" s="16">
        <v>0</v>
      </c>
      <c r="BJ248" s="16">
        <v>0</v>
      </c>
      <c r="BK248" s="16">
        <v>0</v>
      </c>
      <c r="BL248" s="16">
        <v>0</v>
      </c>
      <c r="BM248" s="16">
        <v>0</v>
      </c>
      <c r="BN248" s="16">
        <v>0</v>
      </c>
      <c r="BO248" s="16">
        <v>0</v>
      </c>
      <c r="BP248" s="16">
        <v>0</v>
      </c>
      <c r="BQ248" s="16">
        <v>0</v>
      </c>
      <c r="BR248" s="16">
        <v>0</v>
      </c>
      <c r="BS248" s="16">
        <v>0</v>
      </c>
      <c r="BT248" s="16">
        <v>0</v>
      </c>
      <c r="BU248" s="16">
        <v>0</v>
      </c>
      <c r="BV248" s="16">
        <v>0</v>
      </c>
      <c r="BW248" s="16">
        <v>0</v>
      </c>
      <c r="BX248" s="16">
        <v>0</v>
      </c>
      <c r="BY248" s="16">
        <f t="shared" si="79"/>
        <v>0.434864762942609</v>
      </c>
      <c r="BZ248" s="16">
        <v>0</v>
      </c>
      <c r="CA248" s="1" t="s">
        <v>538</v>
      </c>
    </row>
    <row r="249" spans="1:79" ht="25.5">
      <c r="A249" s="35"/>
      <c r="B249" s="20" t="s">
        <v>394</v>
      </c>
      <c r="C249" s="24" t="s">
        <v>392</v>
      </c>
      <c r="D249" s="33">
        <v>0.6574409700820418</v>
      </c>
      <c r="E249" s="16">
        <v>0</v>
      </c>
      <c r="F249" s="16">
        <f t="shared" si="67"/>
        <v>0.6574409700820418</v>
      </c>
      <c r="G249" s="16">
        <f t="shared" si="68"/>
        <v>0</v>
      </c>
      <c r="H249" s="16">
        <f t="shared" si="69"/>
        <v>0</v>
      </c>
      <c r="I249" s="16">
        <f t="shared" si="70"/>
        <v>0.332</v>
      </c>
      <c r="J249" s="16">
        <f t="shared" si="71"/>
        <v>0</v>
      </c>
      <c r="K249" s="16">
        <f t="shared" si="72"/>
        <v>0</v>
      </c>
      <c r="L249" s="16">
        <v>0</v>
      </c>
      <c r="M249" s="16">
        <v>0.6574409700820418</v>
      </c>
      <c r="N249" s="16">
        <v>0</v>
      </c>
      <c r="O249" s="16">
        <v>0</v>
      </c>
      <c r="P249" s="16">
        <v>0.332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f t="shared" si="73"/>
        <v>0.65200667</v>
      </c>
      <c r="AP249" s="16">
        <f t="shared" si="74"/>
        <v>0</v>
      </c>
      <c r="AQ249" s="16">
        <f t="shared" si="75"/>
        <v>0</v>
      </c>
      <c r="AR249" s="16">
        <f t="shared" si="76"/>
        <v>0.43</v>
      </c>
      <c r="AS249" s="16">
        <f t="shared" si="77"/>
        <v>0</v>
      </c>
      <c r="AT249" s="16">
        <f t="shared" si="78"/>
        <v>0</v>
      </c>
      <c r="AU249" s="16">
        <v>0</v>
      </c>
      <c r="AV249" s="16">
        <v>0.65200667</v>
      </c>
      <c r="AW249" s="16">
        <v>0</v>
      </c>
      <c r="AX249" s="16">
        <v>0</v>
      </c>
      <c r="AY249" s="16">
        <v>0.43</v>
      </c>
      <c r="AZ249" s="16">
        <v>0</v>
      </c>
      <c r="BA249" s="16">
        <v>0</v>
      </c>
      <c r="BB249" s="16">
        <v>0</v>
      </c>
      <c r="BC249" s="16">
        <v>0</v>
      </c>
      <c r="BD249" s="16">
        <v>0</v>
      </c>
      <c r="BE249" s="16">
        <v>0</v>
      </c>
      <c r="BF249" s="16">
        <v>0</v>
      </c>
      <c r="BG249" s="16">
        <v>0</v>
      </c>
      <c r="BH249" s="16">
        <v>0</v>
      </c>
      <c r="BI249" s="16">
        <v>0</v>
      </c>
      <c r="BJ249" s="16">
        <v>0</v>
      </c>
      <c r="BK249" s="16">
        <v>0</v>
      </c>
      <c r="BL249" s="16">
        <v>0</v>
      </c>
      <c r="BM249" s="16">
        <v>0</v>
      </c>
      <c r="BN249" s="16">
        <v>0</v>
      </c>
      <c r="BO249" s="16">
        <v>0</v>
      </c>
      <c r="BP249" s="16">
        <v>0</v>
      </c>
      <c r="BQ249" s="16">
        <v>0</v>
      </c>
      <c r="BR249" s="16">
        <v>0</v>
      </c>
      <c r="BS249" s="16">
        <v>0</v>
      </c>
      <c r="BT249" s="16">
        <v>0</v>
      </c>
      <c r="BU249" s="16">
        <v>0</v>
      </c>
      <c r="BV249" s="16">
        <v>0</v>
      </c>
      <c r="BW249" s="16">
        <v>0</v>
      </c>
      <c r="BX249" s="16">
        <v>0</v>
      </c>
      <c r="BY249" s="16">
        <f t="shared" si="79"/>
        <v>-0.005434300082041821</v>
      </c>
      <c r="BZ249" s="16">
        <f>BY249/F249*100</f>
        <v>-0.8265837283252482</v>
      </c>
      <c r="CA249" s="1"/>
    </row>
    <row r="250" spans="1:79" ht="25.5">
      <c r="A250" s="35"/>
      <c r="B250" s="20" t="s">
        <v>395</v>
      </c>
      <c r="C250" s="24" t="s">
        <v>392</v>
      </c>
      <c r="D250" s="33">
        <v>0.696772586954454</v>
      </c>
      <c r="E250" s="16">
        <v>0</v>
      </c>
      <c r="F250" s="16">
        <f t="shared" si="67"/>
        <v>0.696772586954454</v>
      </c>
      <c r="G250" s="16">
        <f t="shared" si="68"/>
        <v>0</v>
      </c>
      <c r="H250" s="16">
        <f t="shared" si="69"/>
        <v>0</v>
      </c>
      <c r="I250" s="16">
        <f t="shared" si="70"/>
        <v>0.352</v>
      </c>
      <c r="J250" s="16">
        <f t="shared" si="71"/>
        <v>0</v>
      </c>
      <c r="K250" s="16">
        <f t="shared" si="72"/>
        <v>0</v>
      </c>
      <c r="L250" s="16">
        <v>0</v>
      </c>
      <c r="M250" s="16">
        <v>0.696772586954454</v>
      </c>
      <c r="N250" s="16">
        <v>0</v>
      </c>
      <c r="O250" s="16">
        <v>0</v>
      </c>
      <c r="P250" s="16">
        <v>0.352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f t="shared" si="73"/>
        <v>0.42798632</v>
      </c>
      <c r="AP250" s="16">
        <f t="shared" si="74"/>
        <v>0</v>
      </c>
      <c r="AQ250" s="16">
        <f t="shared" si="75"/>
        <v>0</v>
      </c>
      <c r="AR250" s="16">
        <f t="shared" si="76"/>
        <v>0.358</v>
      </c>
      <c r="AS250" s="16">
        <f t="shared" si="77"/>
        <v>0</v>
      </c>
      <c r="AT250" s="16">
        <f t="shared" si="78"/>
        <v>0</v>
      </c>
      <c r="AU250" s="16">
        <v>0</v>
      </c>
      <c r="AV250" s="16">
        <v>0.42798632</v>
      </c>
      <c r="AW250" s="16">
        <v>0</v>
      </c>
      <c r="AX250" s="16">
        <v>0</v>
      </c>
      <c r="AY250" s="16">
        <v>0.358</v>
      </c>
      <c r="AZ250" s="16">
        <v>0</v>
      </c>
      <c r="BA250" s="16">
        <v>0</v>
      </c>
      <c r="BB250" s="16">
        <v>0</v>
      </c>
      <c r="BC250" s="16">
        <v>0</v>
      </c>
      <c r="BD250" s="16">
        <v>0</v>
      </c>
      <c r="BE250" s="16">
        <v>0</v>
      </c>
      <c r="BF250" s="16">
        <v>0</v>
      </c>
      <c r="BG250" s="16">
        <v>0</v>
      </c>
      <c r="BH250" s="16">
        <v>0</v>
      </c>
      <c r="BI250" s="16">
        <v>0</v>
      </c>
      <c r="BJ250" s="16">
        <v>0</v>
      </c>
      <c r="BK250" s="16">
        <v>0</v>
      </c>
      <c r="BL250" s="16">
        <v>0</v>
      </c>
      <c r="BM250" s="16">
        <v>0</v>
      </c>
      <c r="BN250" s="16">
        <v>0</v>
      </c>
      <c r="BO250" s="16">
        <v>0</v>
      </c>
      <c r="BP250" s="16">
        <v>0</v>
      </c>
      <c r="BQ250" s="16">
        <v>0</v>
      </c>
      <c r="BR250" s="16">
        <v>0</v>
      </c>
      <c r="BS250" s="16">
        <v>0</v>
      </c>
      <c r="BT250" s="16">
        <v>0</v>
      </c>
      <c r="BU250" s="16">
        <v>0</v>
      </c>
      <c r="BV250" s="16">
        <v>0</v>
      </c>
      <c r="BW250" s="16">
        <v>0</v>
      </c>
      <c r="BX250" s="16">
        <v>0</v>
      </c>
      <c r="BY250" s="16">
        <f t="shared" si="79"/>
        <v>-0.268786266954454</v>
      </c>
      <c r="BZ250" s="16">
        <f>BY250/F250*100</f>
        <v>-38.575895778176445</v>
      </c>
      <c r="CA250" s="1" t="s">
        <v>538</v>
      </c>
    </row>
    <row r="251" spans="1:79" ht="25.5">
      <c r="A251" s="35"/>
      <c r="B251" s="20" t="s">
        <v>396</v>
      </c>
      <c r="C251" s="24" t="s">
        <v>392</v>
      </c>
      <c r="D251" s="33">
        <v>6.863325962295494</v>
      </c>
      <c r="E251" s="16">
        <v>0</v>
      </c>
      <c r="F251" s="16">
        <f t="shared" si="67"/>
        <v>0</v>
      </c>
      <c r="G251" s="16">
        <f t="shared" si="68"/>
        <v>0</v>
      </c>
      <c r="H251" s="16">
        <f t="shared" si="69"/>
        <v>0</v>
      </c>
      <c r="I251" s="16">
        <f t="shared" si="70"/>
        <v>0</v>
      </c>
      <c r="J251" s="16">
        <f t="shared" si="71"/>
        <v>0</v>
      </c>
      <c r="K251" s="16">
        <f t="shared" si="72"/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f t="shared" si="73"/>
        <v>0</v>
      </c>
      <c r="AP251" s="16">
        <f t="shared" si="74"/>
        <v>0</v>
      </c>
      <c r="AQ251" s="16">
        <f t="shared" si="75"/>
        <v>0</v>
      </c>
      <c r="AR251" s="16">
        <f t="shared" si="76"/>
        <v>0</v>
      </c>
      <c r="AS251" s="16">
        <f t="shared" si="77"/>
        <v>0</v>
      </c>
      <c r="AT251" s="16">
        <f t="shared" si="78"/>
        <v>0</v>
      </c>
      <c r="AU251" s="16">
        <v>0</v>
      </c>
      <c r="AV251" s="16">
        <v>0</v>
      </c>
      <c r="AW251" s="16">
        <v>0</v>
      </c>
      <c r="AX251" s="16">
        <v>0</v>
      </c>
      <c r="AY251" s="16">
        <v>0</v>
      </c>
      <c r="AZ251" s="16">
        <v>0</v>
      </c>
      <c r="BA251" s="16">
        <v>0</v>
      </c>
      <c r="BB251" s="16">
        <v>0</v>
      </c>
      <c r="BC251" s="16">
        <v>0</v>
      </c>
      <c r="BD251" s="16">
        <v>0</v>
      </c>
      <c r="BE251" s="16">
        <v>0</v>
      </c>
      <c r="BF251" s="16">
        <v>0</v>
      </c>
      <c r="BG251" s="16">
        <v>0</v>
      </c>
      <c r="BH251" s="16">
        <v>0</v>
      </c>
      <c r="BI251" s="16">
        <v>0</v>
      </c>
      <c r="BJ251" s="16">
        <v>0</v>
      </c>
      <c r="BK251" s="16">
        <v>0</v>
      </c>
      <c r="BL251" s="16">
        <v>0</v>
      </c>
      <c r="BM251" s="16">
        <v>0</v>
      </c>
      <c r="BN251" s="16">
        <v>0</v>
      </c>
      <c r="BO251" s="16">
        <v>0</v>
      </c>
      <c r="BP251" s="16">
        <v>0</v>
      </c>
      <c r="BQ251" s="16">
        <v>0</v>
      </c>
      <c r="BR251" s="16">
        <v>0</v>
      </c>
      <c r="BS251" s="16">
        <v>0</v>
      </c>
      <c r="BT251" s="16">
        <v>0</v>
      </c>
      <c r="BU251" s="16">
        <v>0</v>
      </c>
      <c r="BV251" s="16">
        <v>0</v>
      </c>
      <c r="BW251" s="16">
        <v>0</v>
      </c>
      <c r="BX251" s="16">
        <v>0</v>
      </c>
      <c r="BY251" s="16">
        <f t="shared" si="79"/>
        <v>0</v>
      </c>
      <c r="BZ251" s="16">
        <v>0</v>
      </c>
      <c r="CA251" s="1"/>
    </row>
    <row r="252" spans="1:79" ht="25.5">
      <c r="A252" s="35"/>
      <c r="B252" s="20" t="s">
        <v>397</v>
      </c>
      <c r="C252" s="24" t="s">
        <v>392</v>
      </c>
      <c r="D252" s="33">
        <v>2.333917446317988</v>
      </c>
      <c r="E252" s="16">
        <v>0</v>
      </c>
      <c r="F252" s="16">
        <f t="shared" si="67"/>
        <v>0</v>
      </c>
      <c r="G252" s="16">
        <f t="shared" si="68"/>
        <v>0</v>
      </c>
      <c r="H252" s="16">
        <f t="shared" si="69"/>
        <v>0</v>
      </c>
      <c r="I252" s="16">
        <f t="shared" si="70"/>
        <v>0</v>
      </c>
      <c r="J252" s="16">
        <f t="shared" si="71"/>
        <v>0</v>
      </c>
      <c r="K252" s="16">
        <f t="shared" si="72"/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f t="shared" si="73"/>
        <v>0</v>
      </c>
      <c r="AP252" s="16">
        <f t="shared" si="74"/>
        <v>0</v>
      </c>
      <c r="AQ252" s="16">
        <f t="shared" si="75"/>
        <v>0</v>
      </c>
      <c r="AR252" s="16">
        <f t="shared" si="76"/>
        <v>0</v>
      </c>
      <c r="AS252" s="16">
        <f t="shared" si="77"/>
        <v>0</v>
      </c>
      <c r="AT252" s="16">
        <f t="shared" si="78"/>
        <v>0</v>
      </c>
      <c r="AU252" s="16">
        <v>0</v>
      </c>
      <c r="AV252" s="16">
        <v>0</v>
      </c>
      <c r="AW252" s="16">
        <v>0</v>
      </c>
      <c r="AX252" s="16">
        <v>0</v>
      </c>
      <c r="AY252" s="16">
        <v>0</v>
      </c>
      <c r="AZ252" s="16">
        <v>0</v>
      </c>
      <c r="BA252" s="16">
        <v>0</v>
      </c>
      <c r="BB252" s="16">
        <v>0</v>
      </c>
      <c r="BC252" s="16">
        <v>0</v>
      </c>
      <c r="BD252" s="16">
        <v>0</v>
      </c>
      <c r="BE252" s="16">
        <v>0</v>
      </c>
      <c r="BF252" s="16">
        <v>0</v>
      </c>
      <c r="BG252" s="16">
        <v>0</v>
      </c>
      <c r="BH252" s="16">
        <v>0</v>
      </c>
      <c r="BI252" s="16">
        <v>0</v>
      </c>
      <c r="BJ252" s="16">
        <v>0</v>
      </c>
      <c r="BK252" s="16">
        <v>0</v>
      </c>
      <c r="BL252" s="16">
        <v>0</v>
      </c>
      <c r="BM252" s="16">
        <v>0</v>
      </c>
      <c r="BN252" s="16">
        <v>0</v>
      </c>
      <c r="BO252" s="16">
        <v>0</v>
      </c>
      <c r="BP252" s="16">
        <v>0</v>
      </c>
      <c r="BQ252" s="16">
        <v>0</v>
      </c>
      <c r="BR252" s="16">
        <v>0</v>
      </c>
      <c r="BS252" s="16">
        <v>0</v>
      </c>
      <c r="BT252" s="16">
        <v>0</v>
      </c>
      <c r="BU252" s="16">
        <v>0</v>
      </c>
      <c r="BV252" s="16">
        <v>0</v>
      </c>
      <c r="BW252" s="16">
        <v>0</v>
      </c>
      <c r="BX252" s="16">
        <v>0</v>
      </c>
      <c r="BY252" s="16">
        <f t="shared" si="79"/>
        <v>0</v>
      </c>
      <c r="BZ252" s="16">
        <v>0</v>
      </c>
      <c r="CA252" s="1"/>
    </row>
    <row r="253" spans="1:79" ht="13.5">
      <c r="A253" s="35"/>
      <c r="B253" s="19" t="s">
        <v>166</v>
      </c>
      <c r="C253" s="24"/>
      <c r="D253" s="33">
        <v>0</v>
      </c>
      <c r="E253" s="16">
        <v>0</v>
      </c>
      <c r="F253" s="16">
        <f t="shared" si="67"/>
        <v>0</v>
      </c>
      <c r="G253" s="16">
        <f t="shared" si="68"/>
        <v>0</v>
      </c>
      <c r="H253" s="16">
        <f t="shared" si="69"/>
        <v>0</v>
      </c>
      <c r="I253" s="16">
        <f t="shared" si="70"/>
        <v>0</v>
      </c>
      <c r="J253" s="16">
        <f t="shared" si="71"/>
        <v>0</v>
      </c>
      <c r="K253" s="16">
        <f t="shared" si="72"/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f t="shared" si="73"/>
        <v>0</v>
      </c>
      <c r="AP253" s="16">
        <f t="shared" si="74"/>
        <v>0</v>
      </c>
      <c r="AQ253" s="16">
        <f t="shared" si="75"/>
        <v>0</v>
      </c>
      <c r="AR253" s="16">
        <f t="shared" si="76"/>
        <v>0</v>
      </c>
      <c r="AS253" s="16">
        <f t="shared" si="77"/>
        <v>0</v>
      </c>
      <c r="AT253" s="16">
        <f t="shared" si="78"/>
        <v>0</v>
      </c>
      <c r="AU253" s="16">
        <v>0</v>
      </c>
      <c r="AV253" s="16">
        <v>0</v>
      </c>
      <c r="AW253" s="16">
        <v>0</v>
      </c>
      <c r="AX253" s="16">
        <v>0</v>
      </c>
      <c r="AY253" s="16">
        <v>0</v>
      </c>
      <c r="AZ253" s="16">
        <v>0</v>
      </c>
      <c r="BA253" s="16">
        <v>0</v>
      </c>
      <c r="BB253" s="16">
        <v>0</v>
      </c>
      <c r="BC253" s="16">
        <v>0</v>
      </c>
      <c r="BD253" s="16">
        <v>0</v>
      </c>
      <c r="BE253" s="16">
        <v>0</v>
      </c>
      <c r="BF253" s="16">
        <v>0</v>
      </c>
      <c r="BG253" s="16">
        <v>0</v>
      </c>
      <c r="BH253" s="16">
        <v>0</v>
      </c>
      <c r="BI253" s="16">
        <v>0</v>
      </c>
      <c r="BJ253" s="16">
        <v>0</v>
      </c>
      <c r="BK253" s="16">
        <v>0</v>
      </c>
      <c r="BL253" s="16">
        <v>0</v>
      </c>
      <c r="BM253" s="16">
        <v>0</v>
      </c>
      <c r="BN253" s="16">
        <v>0</v>
      </c>
      <c r="BO253" s="16">
        <v>0</v>
      </c>
      <c r="BP253" s="16">
        <v>0</v>
      </c>
      <c r="BQ253" s="16">
        <v>0</v>
      </c>
      <c r="BR253" s="16">
        <v>0</v>
      </c>
      <c r="BS253" s="16">
        <v>0</v>
      </c>
      <c r="BT253" s="16">
        <v>0</v>
      </c>
      <c r="BU253" s="16">
        <v>0</v>
      </c>
      <c r="BV253" s="16">
        <v>0</v>
      </c>
      <c r="BW253" s="16">
        <v>0</v>
      </c>
      <c r="BX253" s="16">
        <v>0</v>
      </c>
      <c r="BY253" s="16">
        <f t="shared" si="79"/>
        <v>0</v>
      </c>
      <c r="BZ253" s="16">
        <v>0</v>
      </c>
      <c r="CA253" s="1"/>
    </row>
    <row r="254" spans="1:79" ht="25.5">
      <c r="A254" s="35"/>
      <c r="B254" s="20" t="s">
        <v>398</v>
      </c>
      <c r="C254" s="24" t="s">
        <v>392</v>
      </c>
      <c r="D254" s="33">
        <v>2.001450300812751</v>
      </c>
      <c r="E254" s="16">
        <v>0</v>
      </c>
      <c r="F254" s="16">
        <f t="shared" si="67"/>
        <v>1.334300200541834</v>
      </c>
      <c r="G254" s="16">
        <f t="shared" si="68"/>
        <v>0</v>
      </c>
      <c r="H254" s="16">
        <f t="shared" si="69"/>
        <v>0</v>
      </c>
      <c r="I254" s="16">
        <f t="shared" si="70"/>
        <v>0.48</v>
      </c>
      <c r="J254" s="16">
        <f t="shared" si="71"/>
        <v>0</v>
      </c>
      <c r="K254" s="16">
        <f t="shared" si="72"/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1.334300200541834</v>
      </c>
      <c r="U254" s="16">
        <v>0</v>
      </c>
      <c r="V254" s="16">
        <v>0</v>
      </c>
      <c r="W254" s="16">
        <v>0.48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f t="shared" si="73"/>
        <v>0.00344976</v>
      </c>
      <c r="AP254" s="16">
        <f t="shared" si="74"/>
        <v>0</v>
      </c>
      <c r="AQ254" s="16">
        <f t="shared" si="75"/>
        <v>0</v>
      </c>
      <c r="AR254" s="16">
        <f t="shared" si="76"/>
        <v>0</v>
      </c>
      <c r="AS254" s="16">
        <f t="shared" si="77"/>
        <v>0</v>
      </c>
      <c r="AT254" s="16">
        <f t="shared" si="78"/>
        <v>0</v>
      </c>
      <c r="AU254" s="16">
        <v>0</v>
      </c>
      <c r="AV254" s="16">
        <v>0.00344976</v>
      </c>
      <c r="AW254" s="16">
        <v>0</v>
      </c>
      <c r="AX254" s="16">
        <v>0</v>
      </c>
      <c r="AY254" s="16">
        <v>0</v>
      </c>
      <c r="AZ254" s="16">
        <v>0</v>
      </c>
      <c r="BA254" s="16">
        <v>0</v>
      </c>
      <c r="BB254" s="16">
        <v>0</v>
      </c>
      <c r="BC254" s="16">
        <v>0</v>
      </c>
      <c r="BD254" s="16">
        <v>0</v>
      </c>
      <c r="BE254" s="16">
        <v>0</v>
      </c>
      <c r="BF254" s="16">
        <v>0</v>
      </c>
      <c r="BG254" s="16">
        <v>0</v>
      </c>
      <c r="BH254" s="16">
        <v>0</v>
      </c>
      <c r="BI254" s="16">
        <v>0</v>
      </c>
      <c r="BJ254" s="16">
        <v>0</v>
      </c>
      <c r="BK254" s="16">
        <v>0</v>
      </c>
      <c r="BL254" s="16">
        <v>0</v>
      </c>
      <c r="BM254" s="16">
        <v>0</v>
      </c>
      <c r="BN254" s="16">
        <v>0</v>
      </c>
      <c r="BO254" s="16">
        <v>0</v>
      </c>
      <c r="BP254" s="16">
        <v>0</v>
      </c>
      <c r="BQ254" s="16">
        <v>0</v>
      </c>
      <c r="BR254" s="16">
        <v>0</v>
      </c>
      <c r="BS254" s="16">
        <v>0</v>
      </c>
      <c r="BT254" s="16">
        <v>0</v>
      </c>
      <c r="BU254" s="16">
        <v>0</v>
      </c>
      <c r="BV254" s="16">
        <v>0</v>
      </c>
      <c r="BW254" s="16">
        <v>0</v>
      </c>
      <c r="BX254" s="16">
        <v>0</v>
      </c>
      <c r="BY254" s="16">
        <f t="shared" si="79"/>
        <v>-1.330850440541834</v>
      </c>
      <c r="BZ254" s="16">
        <v>0</v>
      </c>
      <c r="CA254" s="1" t="s">
        <v>539</v>
      </c>
    </row>
    <row r="255" spans="1:79" ht="25.5">
      <c r="A255" s="35"/>
      <c r="B255" s="20" t="s">
        <v>399</v>
      </c>
      <c r="C255" s="24" t="s">
        <v>392</v>
      </c>
      <c r="D255" s="33">
        <v>0.7398349903843789</v>
      </c>
      <c r="E255" s="16">
        <v>0</v>
      </c>
      <c r="F255" s="16">
        <f t="shared" si="67"/>
        <v>0.7398349903843789</v>
      </c>
      <c r="G255" s="16">
        <f t="shared" si="68"/>
        <v>0</v>
      </c>
      <c r="H255" s="16">
        <f t="shared" si="69"/>
        <v>0</v>
      </c>
      <c r="I255" s="16">
        <f t="shared" si="70"/>
        <v>0.32</v>
      </c>
      <c r="J255" s="16">
        <f t="shared" si="71"/>
        <v>0</v>
      </c>
      <c r="K255" s="16">
        <f t="shared" si="72"/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0.7398349903843789</v>
      </c>
      <c r="U255" s="16">
        <v>0</v>
      </c>
      <c r="V255" s="16">
        <v>0</v>
      </c>
      <c r="W255" s="16">
        <v>0.32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f t="shared" si="73"/>
        <v>0.7399989399999999</v>
      </c>
      <c r="AP255" s="16">
        <f t="shared" si="74"/>
        <v>0</v>
      </c>
      <c r="AQ255" s="16">
        <f t="shared" si="75"/>
        <v>0</v>
      </c>
      <c r="AR255" s="16">
        <f t="shared" si="76"/>
        <v>0.157</v>
      </c>
      <c r="AS255" s="16">
        <f t="shared" si="77"/>
        <v>0</v>
      </c>
      <c r="AT255" s="16">
        <f t="shared" si="78"/>
        <v>0</v>
      </c>
      <c r="AU255" s="16">
        <v>0</v>
      </c>
      <c r="AV255" s="16">
        <v>0.00295104</v>
      </c>
      <c r="AW255" s="16">
        <v>0</v>
      </c>
      <c r="AX255" s="16">
        <v>0</v>
      </c>
      <c r="AY255" s="16">
        <v>0</v>
      </c>
      <c r="AZ255" s="16">
        <v>0</v>
      </c>
      <c r="BA255" s="16">
        <v>0</v>
      </c>
      <c r="BB255" s="16">
        <v>0</v>
      </c>
      <c r="BC255" s="16">
        <v>0.7370478999999999</v>
      </c>
      <c r="BD255" s="16">
        <v>0</v>
      </c>
      <c r="BE255" s="16">
        <v>0</v>
      </c>
      <c r="BF255" s="16">
        <v>0.157</v>
      </c>
      <c r="BG255" s="16">
        <v>0</v>
      </c>
      <c r="BH255" s="16">
        <v>0</v>
      </c>
      <c r="BI255" s="16">
        <v>0</v>
      </c>
      <c r="BJ255" s="16">
        <v>0</v>
      </c>
      <c r="BK255" s="16">
        <v>0</v>
      </c>
      <c r="BL255" s="16">
        <v>0</v>
      </c>
      <c r="BM255" s="16">
        <v>0</v>
      </c>
      <c r="BN255" s="16">
        <v>0</v>
      </c>
      <c r="BO255" s="16">
        <v>0</v>
      </c>
      <c r="BP255" s="16">
        <v>0</v>
      </c>
      <c r="BQ255" s="16">
        <v>0</v>
      </c>
      <c r="BR255" s="16">
        <v>0</v>
      </c>
      <c r="BS255" s="16">
        <v>0</v>
      </c>
      <c r="BT255" s="16">
        <v>0</v>
      </c>
      <c r="BU255" s="16">
        <v>0</v>
      </c>
      <c r="BV255" s="16">
        <v>0</v>
      </c>
      <c r="BW255" s="16">
        <v>0</v>
      </c>
      <c r="BX255" s="16">
        <v>0</v>
      </c>
      <c r="BY255" s="16">
        <f t="shared" si="79"/>
        <v>0.00016394961562093968</v>
      </c>
      <c r="BZ255" s="16">
        <v>0</v>
      </c>
      <c r="CA255" s="1"/>
    </row>
    <row r="256" spans="1:79" ht="13.5">
      <c r="A256" s="35"/>
      <c r="B256" s="19" t="s">
        <v>221</v>
      </c>
      <c r="C256" s="24" t="s">
        <v>392</v>
      </c>
      <c r="D256" s="33">
        <v>0</v>
      </c>
      <c r="E256" s="16">
        <v>0</v>
      </c>
      <c r="F256" s="16">
        <f t="shared" si="67"/>
        <v>0</v>
      </c>
      <c r="G256" s="16">
        <f t="shared" si="68"/>
        <v>0</v>
      </c>
      <c r="H256" s="16">
        <f t="shared" si="69"/>
        <v>0</v>
      </c>
      <c r="I256" s="16">
        <f t="shared" si="70"/>
        <v>0</v>
      </c>
      <c r="J256" s="16">
        <f t="shared" si="71"/>
        <v>0</v>
      </c>
      <c r="K256" s="16">
        <f t="shared" si="72"/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f t="shared" si="73"/>
        <v>0</v>
      </c>
      <c r="AP256" s="16">
        <f t="shared" si="74"/>
        <v>0</v>
      </c>
      <c r="AQ256" s="16">
        <f t="shared" si="75"/>
        <v>0</v>
      </c>
      <c r="AR256" s="16">
        <f t="shared" si="76"/>
        <v>0</v>
      </c>
      <c r="AS256" s="16">
        <f t="shared" si="77"/>
        <v>0</v>
      </c>
      <c r="AT256" s="16">
        <f t="shared" si="78"/>
        <v>0</v>
      </c>
      <c r="AU256" s="16">
        <v>0</v>
      </c>
      <c r="AV256" s="16">
        <v>0</v>
      </c>
      <c r="AW256" s="16">
        <v>0</v>
      </c>
      <c r="AX256" s="16">
        <v>0</v>
      </c>
      <c r="AY256" s="16">
        <v>0</v>
      </c>
      <c r="AZ256" s="16">
        <v>0</v>
      </c>
      <c r="BA256" s="16">
        <v>0</v>
      </c>
      <c r="BB256" s="16">
        <v>0</v>
      </c>
      <c r="BC256" s="16">
        <v>0</v>
      </c>
      <c r="BD256" s="16">
        <v>0</v>
      </c>
      <c r="BE256" s="16">
        <v>0</v>
      </c>
      <c r="BF256" s="16">
        <v>0</v>
      </c>
      <c r="BG256" s="16">
        <v>0</v>
      </c>
      <c r="BH256" s="16">
        <v>0</v>
      </c>
      <c r="BI256" s="16">
        <v>0</v>
      </c>
      <c r="BJ256" s="16">
        <v>0</v>
      </c>
      <c r="BK256" s="16">
        <v>0</v>
      </c>
      <c r="BL256" s="16">
        <v>0</v>
      </c>
      <c r="BM256" s="16">
        <v>0</v>
      </c>
      <c r="BN256" s="16">
        <v>0</v>
      </c>
      <c r="BO256" s="16">
        <v>0</v>
      </c>
      <c r="BP256" s="16">
        <v>0</v>
      </c>
      <c r="BQ256" s="16">
        <v>0</v>
      </c>
      <c r="BR256" s="16">
        <v>0</v>
      </c>
      <c r="BS256" s="16">
        <v>0</v>
      </c>
      <c r="BT256" s="16">
        <v>0</v>
      </c>
      <c r="BU256" s="16">
        <v>0</v>
      </c>
      <c r="BV256" s="16">
        <v>0</v>
      </c>
      <c r="BW256" s="16">
        <v>0</v>
      </c>
      <c r="BX256" s="16">
        <v>0</v>
      </c>
      <c r="BY256" s="16">
        <f t="shared" si="79"/>
        <v>0</v>
      </c>
      <c r="BZ256" s="16">
        <v>0</v>
      </c>
      <c r="CA256" s="1"/>
    </row>
    <row r="257" spans="1:79" ht="25.5">
      <c r="A257" s="35"/>
      <c r="B257" s="20" t="s">
        <v>400</v>
      </c>
      <c r="C257" s="24" t="s">
        <v>392</v>
      </c>
      <c r="D257" s="33">
        <v>9.619172581570561</v>
      </c>
      <c r="E257" s="16">
        <v>0</v>
      </c>
      <c r="F257" s="16">
        <f t="shared" si="67"/>
        <v>4.809586290785281</v>
      </c>
      <c r="G257" s="16">
        <f t="shared" si="68"/>
        <v>0</v>
      </c>
      <c r="H257" s="16">
        <f t="shared" si="69"/>
        <v>0</v>
      </c>
      <c r="I257" s="16">
        <f t="shared" si="70"/>
        <v>1.25</v>
      </c>
      <c r="J257" s="16">
        <f t="shared" si="71"/>
        <v>0</v>
      </c>
      <c r="K257" s="16">
        <f t="shared" si="72"/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4.809586290785281</v>
      </c>
      <c r="U257" s="16">
        <v>0</v>
      </c>
      <c r="V257" s="16">
        <v>0</v>
      </c>
      <c r="W257" s="16">
        <v>1.25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f t="shared" si="73"/>
        <v>0.02296558</v>
      </c>
      <c r="AP257" s="16">
        <f t="shared" si="74"/>
        <v>0</v>
      </c>
      <c r="AQ257" s="16">
        <f t="shared" si="75"/>
        <v>0</v>
      </c>
      <c r="AR257" s="16">
        <f t="shared" si="76"/>
        <v>0</v>
      </c>
      <c r="AS257" s="16">
        <f t="shared" si="77"/>
        <v>0</v>
      </c>
      <c r="AT257" s="16">
        <f t="shared" si="78"/>
        <v>0</v>
      </c>
      <c r="AU257" s="16">
        <v>0</v>
      </c>
      <c r="AV257" s="16">
        <v>0.02296558</v>
      </c>
      <c r="AW257" s="16">
        <v>0</v>
      </c>
      <c r="AX257" s="16">
        <v>0</v>
      </c>
      <c r="AY257" s="16">
        <v>0</v>
      </c>
      <c r="AZ257" s="16">
        <v>0</v>
      </c>
      <c r="BA257" s="16">
        <v>0</v>
      </c>
      <c r="BB257" s="16">
        <v>0</v>
      </c>
      <c r="BC257" s="16">
        <v>0</v>
      </c>
      <c r="BD257" s="16">
        <v>0</v>
      </c>
      <c r="BE257" s="16">
        <v>0</v>
      </c>
      <c r="BF257" s="16">
        <v>0</v>
      </c>
      <c r="BG257" s="16">
        <v>0</v>
      </c>
      <c r="BH257" s="16">
        <v>0</v>
      </c>
      <c r="BI257" s="16">
        <v>0</v>
      </c>
      <c r="BJ257" s="16">
        <v>0</v>
      </c>
      <c r="BK257" s="16">
        <v>0</v>
      </c>
      <c r="BL257" s="16">
        <v>0</v>
      </c>
      <c r="BM257" s="16">
        <v>0</v>
      </c>
      <c r="BN257" s="16">
        <v>0</v>
      </c>
      <c r="BO257" s="16">
        <v>0</v>
      </c>
      <c r="BP257" s="16">
        <v>0</v>
      </c>
      <c r="BQ257" s="16">
        <v>0</v>
      </c>
      <c r="BR257" s="16">
        <v>0</v>
      </c>
      <c r="BS257" s="16">
        <v>0</v>
      </c>
      <c r="BT257" s="16">
        <v>0</v>
      </c>
      <c r="BU257" s="16">
        <v>0</v>
      </c>
      <c r="BV257" s="16">
        <v>0</v>
      </c>
      <c r="BW257" s="16">
        <v>0</v>
      </c>
      <c r="BX257" s="16">
        <v>0</v>
      </c>
      <c r="BY257" s="16">
        <f t="shared" si="79"/>
        <v>-4.7866207107852805</v>
      </c>
      <c r="BZ257" s="16">
        <v>0</v>
      </c>
      <c r="CA257" s="1" t="s">
        <v>539</v>
      </c>
    </row>
    <row r="258" spans="1:79" ht="25.5">
      <c r="A258" s="34" t="s">
        <v>180</v>
      </c>
      <c r="B258" s="25" t="s">
        <v>181</v>
      </c>
      <c r="C258" s="24" t="s">
        <v>109</v>
      </c>
      <c r="D258" s="33">
        <v>13.251392</v>
      </c>
      <c r="E258" s="16">
        <v>0</v>
      </c>
      <c r="F258" s="16">
        <f t="shared" si="67"/>
        <v>0</v>
      </c>
      <c r="G258" s="16">
        <f t="shared" si="68"/>
        <v>0</v>
      </c>
      <c r="H258" s="16">
        <f t="shared" si="69"/>
        <v>0</v>
      </c>
      <c r="I258" s="16">
        <f t="shared" si="70"/>
        <v>0</v>
      </c>
      <c r="J258" s="16">
        <f t="shared" si="71"/>
        <v>0</v>
      </c>
      <c r="K258" s="16">
        <f t="shared" si="72"/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f t="shared" si="73"/>
        <v>0</v>
      </c>
      <c r="AP258" s="16">
        <f t="shared" si="74"/>
        <v>0</v>
      </c>
      <c r="AQ258" s="16">
        <f t="shared" si="75"/>
        <v>0</v>
      </c>
      <c r="AR258" s="16">
        <f t="shared" si="76"/>
        <v>0</v>
      </c>
      <c r="AS258" s="16">
        <f t="shared" si="77"/>
        <v>0</v>
      </c>
      <c r="AT258" s="16">
        <f t="shared" si="78"/>
        <v>0</v>
      </c>
      <c r="AU258" s="16">
        <v>0</v>
      </c>
      <c r="AV258" s="16">
        <v>0</v>
      </c>
      <c r="AW258" s="16">
        <v>0</v>
      </c>
      <c r="AX258" s="16">
        <v>0</v>
      </c>
      <c r="AY258" s="16">
        <v>0</v>
      </c>
      <c r="AZ258" s="16">
        <v>0</v>
      </c>
      <c r="BA258" s="16">
        <v>0</v>
      </c>
      <c r="BB258" s="16">
        <v>0</v>
      </c>
      <c r="BC258" s="16">
        <v>0</v>
      </c>
      <c r="BD258" s="16">
        <v>0</v>
      </c>
      <c r="BE258" s="16">
        <v>0</v>
      </c>
      <c r="BF258" s="16">
        <v>0</v>
      </c>
      <c r="BG258" s="16">
        <v>0</v>
      </c>
      <c r="BH258" s="16">
        <v>0</v>
      </c>
      <c r="BI258" s="16">
        <v>0</v>
      </c>
      <c r="BJ258" s="16">
        <v>0</v>
      </c>
      <c r="BK258" s="16">
        <v>0</v>
      </c>
      <c r="BL258" s="16">
        <v>0</v>
      </c>
      <c r="BM258" s="16">
        <v>0</v>
      </c>
      <c r="BN258" s="16">
        <v>0</v>
      </c>
      <c r="BO258" s="16">
        <v>0</v>
      </c>
      <c r="BP258" s="16">
        <v>0</v>
      </c>
      <c r="BQ258" s="16">
        <v>0</v>
      </c>
      <c r="BR258" s="16">
        <v>0</v>
      </c>
      <c r="BS258" s="16">
        <v>0</v>
      </c>
      <c r="BT258" s="16">
        <v>0</v>
      </c>
      <c r="BU258" s="16">
        <v>0</v>
      </c>
      <c r="BV258" s="16">
        <v>0</v>
      </c>
      <c r="BW258" s="16">
        <v>0</v>
      </c>
      <c r="BX258" s="16">
        <v>0</v>
      </c>
      <c r="BY258" s="16">
        <f t="shared" si="79"/>
        <v>0</v>
      </c>
      <c r="BZ258" s="16">
        <v>0</v>
      </c>
      <c r="CA258" s="1"/>
    </row>
    <row r="259" spans="1:79" ht="25.5">
      <c r="A259" s="34" t="s">
        <v>180</v>
      </c>
      <c r="B259" s="27" t="s">
        <v>182</v>
      </c>
      <c r="C259" s="24" t="s">
        <v>401</v>
      </c>
      <c r="D259" s="33">
        <v>13.251392</v>
      </c>
      <c r="E259" s="16">
        <v>0</v>
      </c>
      <c r="F259" s="16">
        <f t="shared" si="67"/>
        <v>0</v>
      </c>
      <c r="G259" s="16">
        <f t="shared" si="68"/>
        <v>0</v>
      </c>
      <c r="H259" s="16">
        <f t="shared" si="69"/>
        <v>0</v>
      </c>
      <c r="I259" s="16">
        <f t="shared" si="70"/>
        <v>0</v>
      </c>
      <c r="J259" s="16">
        <f t="shared" si="71"/>
        <v>0</v>
      </c>
      <c r="K259" s="16">
        <f t="shared" si="72"/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f t="shared" si="73"/>
        <v>0</v>
      </c>
      <c r="AP259" s="16">
        <f t="shared" si="74"/>
        <v>0</v>
      </c>
      <c r="AQ259" s="16">
        <f t="shared" si="75"/>
        <v>0</v>
      </c>
      <c r="AR259" s="16">
        <f t="shared" si="76"/>
        <v>0</v>
      </c>
      <c r="AS259" s="16">
        <f t="shared" si="77"/>
        <v>0</v>
      </c>
      <c r="AT259" s="16">
        <f t="shared" si="78"/>
        <v>0</v>
      </c>
      <c r="AU259" s="16">
        <v>0</v>
      </c>
      <c r="AV259" s="16">
        <v>0</v>
      </c>
      <c r="AW259" s="16">
        <v>0</v>
      </c>
      <c r="AX259" s="16">
        <v>0</v>
      </c>
      <c r="AY259" s="16">
        <v>0</v>
      </c>
      <c r="AZ259" s="16">
        <v>0</v>
      </c>
      <c r="BA259" s="16">
        <v>0</v>
      </c>
      <c r="BB259" s="16">
        <v>0</v>
      </c>
      <c r="BC259" s="16">
        <v>0</v>
      </c>
      <c r="BD259" s="16">
        <v>0</v>
      </c>
      <c r="BE259" s="16">
        <v>0</v>
      </c>
      <c r="BF259" s="16">
        <v>0</v>
      </c>
      <c r="BG259" s="16">
        <v>0</v>
      </c>
      <c r="BH259" s="16">
        <v>0</v>
      </c>
      <c r="BI259" s="16">
        <v>0</v>
      </c>
      <c r="BJ259" s="16">
        <v>0</v>
      </c>
      <c r="BK259" s="16">
        <v>0</v>
      </c>
      <c r="BL259" s="16">
        <v>0</v>
      </c>
      <c r="BM259" s="16">
        <v>0</v>
      </c>
      <c r="BN259" s="16">
        <v>0</v>
      </c>
      <c r="BO259" s="16">
        <v>0</v>
      </c>
      <c r="BP259" s="16">
        <v>0</v>
      </c>
      <c r="BQ259" s="16">
        <v>0</v>
      </c>
      <c r="BR259" s="16">
        <v>0</v>
      </c>
      <c r="BS259" s="16">
        <v>0</v>
      </c>
      <c r="BT259" s="16">
        <v>0</v>
      </c>
      <c r="BU259" s="16">
        <v>0</v>
      </c>
      <c r="BV259" s="16">
        <v>0</v>
      </c>
      <c r="BW259" s="16">
        <v>0</v>
      </c>
      <c r="BX259" s="16">
        <v>0</v>
      </c>
      <c r="BY259" s="16">
        <f t="shared" si="79"/>
        <v>0</v>
      </c>
      <c r="BZ259" s="16">
        <v>0</v>
      </c>
      <c r="CA259" s="1"/>
    </row>
    <row r="260" spans="1:79" ht="13.5">
      <c r="A260" s="24"/>
      <c r="B260" s="19" t="s">
        <v>223</v>
      </c>
      <c r="C260" s="24"/>
      <c r="D260" s="33">
        <v>0</v>
      </c>
      <c r="E260" s="16">
        <v>0</v>
      </c>
      <c r="F260" s="16">
        <f t="shared" si="67"/>
        <v>0</v>
      </c>
      <c r="G260" s="16">
        <f t="shared" si="68"/>
        <v>0</v>
      </c>
      <c r="H260" s="16">
        <f t="shared" si="69"/>
        <v>0</v>
      </c>
      <c r="I260" s="16">
        <f t="shared" si="70"/>
        <v>0</v>
      </c>
      <c r="J260" s="16">
        <f t="shared" si="71"/>
        <v>0</v>
      </c>
      <c r="K260" s="16">
        <f t="shared" si="72"/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f t="shared" si="73"/>
        <v>0</v>
      </c>
      <c r="AP260" s="16">
        <f t="shared" si="74"/>
        <v>0</v>
      </c>
      <c r="AQ260" s="16">
        <f t="shared" si="75"/>
        <v>0</v>
      </c>
      <c r="AR260" s="16">
        <f t="shared" si="76"/>
        <v>0</v>
      </c>
      <c r="AS260" s="16">
        <f t="shared" si="77"/>
        <v>0</v>
      </c>
      <c r="AT260" s="16">
        <f t="shared" si="78"/>
        <v>0</v>
      </c>
      <c r="AU260" s="16">
        <v>0</v>
      </c>
      <c r="AV260" s="16">
        <v>0</v>
      </c>
      <c r="AW260" s="16">
        <v>0</v>
      </c>
      <c r="AX260" s="16">
        <v>0</v>
      </c>
      <c r="AY260" s="16">
        <v>0</v>
      </c>
      <c r="AZ260" s="16">
        <v>0</v>
      </c>
      <c r="BA260" s="16">
        <v>0</v>
      </c>
      <c r="BB260" s="16">
        <v>0</v>
      </c>
      <c r="BC260" s="16">
        <v>0</v>
      </c>
      <c r="BD260" s="16">
        <v>0</v>
      </c>
      <c r="BE260" s="16">
        <v>0</v>
      </c>
      <c r="BF260" s="16">
        <v>0</v>
      </c>
      <c r="BG260" s="16">
        <v>0</v>
      </c>
      <c r="BH260" s="16">
        <v>0</v>
      </c>
      <c r="BI260" s="16">
        <v>0</v>
      </c>
      <c r="BJ260" s="16">
        <v>0</v>
      </c>
      <c r="BK260" s="16">
        <v>0</v>
      </c>
      <c r="BL260" s="16">
        <v>0</v>
      </c>
      <c r="BM260" s="16">
        <v>0</v>
      </c>
      <c r="BN260" s="16">
        <v>0</v>
      </c>
      <c r="BO260" s="16">
        <v>0</v>
      </c>
      <c r="BP260" s="16">
        <v>0</v>
      </c>
      <c r="BQ260" s="16">
        <v>0</v>
      </c>
      <c r="BR260" s="16">
        <v>0</v>
      </c>
      <c r="BS260" s="16">
        <v>0</v>
      </c>
      <c r="BT260" s="16">
        <v>0</v>
      </c>
      <c r="BU260" s="16">
        <v>0</v>
      </c>
      <c r="BV260" s="16">
        <v>0</v>
      </c>
      <c r="BW260" s="16">
        <v>0</v>
      </c>
      <c r="BX260" s="16">
        <v>0</v>
      </c>
      <c r="BY260" s="16">
        <f t="shared" si="79"/>
        <v>0</v>
      </c>
      <c r="BZ260" s="16">
        <v>0</v>
      </c>
      <c r="CA260" s="1"/>
    </row>
    <row r="261" spans="1:79" ht="38.25">
      <c r="A261" s="24"/>
      <c r="B261" s="20" t="s">
        <v>402</v>
      </c>
      <c r="C261" s="24" t="s">
        <v>403</v>
      </c>
      <c r="D261" s="33">
        <v>0.828212</v>
      </c>
      <c r="E261" s="16">
        <v>0</v>
      </c>
      <c r="F261" s="16">
        <f t="shared" si="67"/>
        <v>0</v>
      </c>
      <c r="G261" s="16">
        <f t="shared" si="68"/>
        <v>0</v>
      </c>
      <c r="H261" s="16">
        <f t="shared" si="69"/>
        <v>0</v>
      </c>
      <c r="I261" s="16">
        <f t="shared" si="70"/>
        <v>0</v>
      </c>
      <c r="J261" s="16">
        <f t="shared" si="71"/>
        <v>0</v>
      </c>
      <c r="K261" s="16">
        <f t="shared" si="72"/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f aca="true" t="shared" si="82" ref="V261:AG261">V262+V266</f>
        <v>0</v>
      </c>
      <c r="W261" s="16">
        <v>0</v>
      </c>
      <c r="X261" s="16">
        <f t="shared" si="82"/>
        <v>0</v>
      </c>
      <c r="Y261" s="16">
        <v>0</v>
      </c>
      <c r="Z261" s="16">
        <f t="shared" si="82"/>
        <v>0</v>
      </c>
      <c r="AA261" s="16">
        <f t="shared" si="82"/>
        <v>0</v>
      </c>
      <c r="AB261" s="16">
        <f t="shared" si="82"/>
        <v>0</v>
      </c>
      <c r="AC261" s="16">
        <f t="shared" si="82"/>
        <v>0</v>
      </c>
      <c r="AD261" s="16">
        <f t="shared" si="82"/>
        <v>0</v>
      </c>
      <c r="AE261" s="16">
        <f t="shared" si="82"/>
        <v>0</v>
      </c>
      <c r="AF261" s="16">
        <f t="shared" si="82"/>
        <v>0</v>
      </c>
      <c r="AG261" s="16">
        <f t="shared" si="82"/>
        <v>0</v>
      </c>
      <c r="AH261" s="16">
        <v>0</v>
      </c>
      <c r="AI261" s="16">
        <f aca="true" t="shared" si="83" ref="AI261:AN261">AI262+AI266</f>
        <v>0</v>
      </c>
      <c r="AJ261" s="16">
        <f t="shared" si="83"/>
        <v>0</v>
      </c>
      <c r="AK261" s="16">
        <f t="shared" si="83"/>
        <v>0</v>
      </c>
      <c r="AL261" s="16">
        <f t="shared" si="83"/>
        <v>0</v>
      </c>
      <c r="AM261" s="16">
        <f t="shared" si="83"/>
        <v>0</v>
      </c>
      <c r="AN261" s="16">
        <f t="shared" si="83"/>
        <v>0</v>
      </c>
      <c r="AO261" s="16">
        <f t="shared" si="73"/>
        <v>0</v>
      </c>
      <c r="AP261" s="16">
        <f t="shared" si="74"/>
        <v>0</v>
      </c>
      <c r="AQ261" s="16">
        <f t="shared" si="75"/>
        <v>0</v>
      </c>
      <c r="AR261" s="16">
        <f t="shared" si="76"/>
        <v>0</v>
      </c>
      <c r="AS261" s="16">
        <f t="shared" si="77"/>
        <v>0</v>
      </c>
      <c r="AT261" s="16">
        <f t="shared" si="78"/>
        <v>0</v>
      </c>
      <c r="AU261" s="16">
        <v>0</v>
      </c>
      <c r="AV261" s="16">
        <v>0</v>
      </c>
      <c r="AW261" s="16">
        <v>0</v>
      </c>
      <c r="AX261" s="16">
        <v>0</v>
      </c>
      <c r="AY261" s="16">
        <v>0</v>
      </c>
      <c r="AZ261" s="16">
        <v>0</v>
      </c>
      <c r="BA261" s="16">
        <v>0</v>
      </c>
      <c r="BB261" s="16">
        <v>0</v>
      </c>
      <c r="BC261" s="16">
        <v>0</v>
      </c>
      <c r="BD261" s="16">
        <v>0</v>
      </c>
      <c r="BE261" s="16">
        <v>0</v>
      </c>
      <c r="BF261" s="16">
        <v>0</v>
      </c>
      <c r="BG261" s="16">
        <v>0</v>
      </c>
      <c r="BH261" s="16">
        <v>0</v>
      </c>
      <c r="BI261" s="16">
        <v>0</v>
      </c>
      <c r="BJ261" s="16">
        <v>0</v>
      </c>
      <c r="BK261" s="16">
        <v>0</v>
      </c>
      <c r="BL261" s="16">
        <v>0</v>
      </c>
      <c r="BM261" s="16">
        <v>0</v>
      </c>
      <c r="BN261" s="16">
        <v>0</v>
      </c>
      <c r="BO261" s="16">
        <v>0</v>
      </c>
      <c r="BP261" s="16">
        <v>0</v>
      </c>
      <c r="BQ261" s="16">
        <v>0</v>
      </c>
      <c r="BR261" s="16">
        <v>0</v>
      </c>
      <c r="BS261" s="16">
        <v>0</v>
      </c>
      <c r="BT261" s="16">
        <v>0</v>
      </c>
      <c r="BU261" s="16">
        <v>0</v>
      </c>
      <c r="BV261" s="16">
        <v>0</v>
      </c>
      <c r="BW261" s="16">
        <v>0</v>
      </c>
      <c r="BX261" s="16">
        <v>0</v>
      </c>
      <c r="BY261" s="16">
        <f t="shared" si="79"/>
        <v>0</v>
      </c>
      <c r="BZ261" s="16">
        <v>0</v>
      </c>
      <c r="CA261" s="1"/>
    </row>
    <row r="262" spans="1:79" ht="13.5">
      <c r="A262" s="24"/>
      <c r="B262" s="19" t="s">
        <v>166</v>
      </c>
      <c r="C262" s="24"/>
      <c r="D262" s="33">
        <v>0</v>
      </c>
      <c r="E262" s="16">
        <v>0</v>
      </c>
      <c r="F262" s="16">
        <f t="shared" si="67"/>
        <v>0</v>
      </c>
      <c r="G262" s="16">
        <f t="shared" si="68"/>
        <v>0</v>
      </c>
      <c r="H262" s="16">
        <f t="shared" si="69"/>
        <v>0</v>
      </c>
      <c r="I262" s="16">
        <f t="shared" si="70"/>
        <v>0</v>
      </c>
      <c r="J262" s="16">
        <f t="shared" si="71"/>
        <v>0</v>
      </c>
      <c r="K262" s="16">
        <f t="shared" si="72"/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f>V263</f>
        <v>0</v>
      </c>
      <c r="W262" s="16">
        <v>0</v>
      </c>
      <c r="X262" s="16">
        <f aca="true" t="shared" si="84" ref="X262:AM262">X263</f>
        <v>0</v>
      </c>
      <c r="Y262" s="16">
        <v>0</v>
      </c>
      <c r="Z262" s="16">
        <f t="shared" si="84"/>
        <v>0</v>
      </c>
      <c r="AA262" s="16">
        <f t="shared" si="84"/>
        <v>0</v>
      </c>
      <c r="AB262" s="16">
        <f t="shared" si="84"/>
        <v>0</v>
      </c>
      <c r="AC262" s="16">
        <f t="shared" si="84"/>
        <v>0</v>
      </c>
      <c r="AD262" s="16">
        <f t="shared" si="84"/>
        <v>0</v>
      </c>
      <c r="AE262" s="16">
        <f t="shared" si="84"/>
        <v>0</v>
      </c>
      <c r="AF262" s="16">
        <f t="shared" si="84"/>
        <v>0</v>
      </c>
      <c r="AG262" s="16">
        <f t="shared" si="84"/>
        <v>0</v>
      </c>
      <c r="AH262" s="16">
        <v>0</v>
      </c>
      <c r="AI262" s="16">
        <f t="shared" si="84"/>
        <v>0</v>
      </c>
      <c r="AJ262" s="16">
        <f t="shared" si="84"/>
        <v>0</v>
      </c>
      <c r="AK262" s="16">
        <f t="shared" si="84"/>
        <v>0</v>
      </c>
      <c r="AL262" s="16">
        <f t="shared" si="84"/>
        <v>0</v>
      </c>
      <c r="AM262" s="16">
        <f t="shared" si="84"/>
        <v>0</v>
      </c>
      <c r="AN262" s="16">
        <v>0</v>
      </c>
      <c r="AO262" s="16">
        <f t="shared" si="73"/>
        <v>0</v>
      </c>
      <c r="AP262" s="16">
        <f t="shared" si="74"/>
        <v>0</v>
      </c>
      <c r="AQ262" s="16">
        <f t="shared" si="75"/>
        <v>0</v>
      </c>
      <c r="AR262" s="16">
        <f t="shared" si="76"/>
        <v>0</v>
      </c>
      <c r="AS262" s="16">
        <f t="shared" si="77"/>
        <v>0</v>
      </c>
      <c r="AT262" s="16">
        <f t="shared" si="78"/>
        <v>0</v>
      </c>
      <c r="AU262" s="16">
        <v>0</v>
      </c>
      <c r="AV262" s="16">
        <v>0</v>
      </c>
      <c r="AW262" s="16">
        <v>0</v>
      </c>
      <c r="AX262" s="16">
        <v>0</v>
      </c>
      <c r="AY262" s="16">
        <v>0</v>
      </c>
      <c r="AZ262" s="16">
        <v>0</v>
      </c>
      <c r="BA262" s="16">
        <v>0</v>
      </c>
      <c r="BB262" s="16">
        <v>0</v>
      </c>
      <c r="BC262" s="16">
        <v>0</v>
      </c>
      <c r="BD262" s="16">
        <v>0</v>
      </c>
      <c r="BE262" s="16">
        <v>0</v>
      </c>
      <c r="BF262" s="16">
        <v>0</v>
      </c>
      <c r="BG262" s="16">
        <v>0</v>
      </c>
      <c r="BH262" s="16">
        <v>0</v>
      </c>
      <c r="BI262" s="16">
        <v>0</v>
      </c>
      <c r="BJ262" s="16">
        <v>0</v>
      </c>
      <c r="BK262" s="16">
        <v>0</v>
      </c>
      <c r="BL262" s="16">
        <v>0</v>
      </c>
      <c r="BM262" s="16">
        <v>0</v>
      </c>
      <c r="BN262" s="16">
        <v>0</v>
      </c>
      <c r="BO262" s="16">
        <v>0</v>
      </c>
      <c r="BP262" s="16">
        <v>0</v>
      </c>
      <c r="BQ262" s="16">
        <v>0</v>
      </c>
      <c r="BR262" s="16">
        <v>0</v>
      </c>
      <c r="BS262" s="16">
        <v>0</v>
      </c>
      <c r="BT262" s="16">
        <v>0</v>
      </c>
      <c r="BU262" s="16">
        <v>0</v>
      </c>
      <c r="BV262" s="16">
        <v>0</v>
      </c>
      <c r="BW262" s="16">
        <v>0</v>
      </c>
      <c r="BX262" s="16">
        <v>0</v>
      </c>
      <c r="BY262" s="16">
        <f t="shared" si="79"/>
        <v>0</v>
      </c>
      <c r="BZ262" s="16">
        <v>0</v>
      </c>
      <c r="CA262" s="1"/>
    </row>
    <row r="263" spans="1:79" ht="26.25" customHeight="1">
      <c r="A263" s="24"/>
      <c r="B263" s="20" t="s">
        <v>404</v>
      </c>
      <c r="C263" s="24" t="s">
        <v>403</v>
      </c>
      <c r="D263" s="33">
        <v>0.828212</v>
      </c>
      <c r="E263" s="16">
        <v>0</v>
      </c>
      <c r="F263" s="16">
        <f t="shared" si="67"/>
        <v>0</v>
      </c>
      <c r="G263" s="16">
        <f t="shared" si="68"/>
        <v>0</v>
      </c>
      <c r="H263" s="16">
        <f t="shared" si="69"/>
        <v>0</v>
      </c>
      <c r="I263" s="16">
        <f t="shared" si="70"/>
        <v>0</v>
      </c>
      <c r="J263" s="16">
        <f t="shared" si="71"/>
        <v>0</v>
      </c>
      <c r="K263" s="16">
        <f t="shared" si="72"/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f aca="true" t="shared" si="85" ref="V263:AG263">SUM(V265:V265)</f>
        <v>0</v>
      </c>
      <c r="W263" s="16">
        <v>0</v>
      </c>
      <c r="X263" s="16">
        <f t="shared" si="85"/>
        <v>0</v>
      </c>
      <c r="Y263" s="16">
        <v>0</v>
      </c>
      <c r="Z263" s="16">
        <f t="shared" si="85"/>
        <v>0</v>
      </c>
      <c r="AA263" s="16">
        <f t="shared" si="85"/>
        <v>0</v>
      </c>
      <c r="AB263" s="16">
        <f t="shared" si="85"/>
        <v>0</v>
      </c>
      <c r="AC263" s="16">
        <f t="shared" si="85"/>
        <v>0</v>
      </c>
      <c r="AD263" s="16">
        <f t="shared" si="85"/>
        <v>0</v>
      </c>
      <c r="AE263" s="16">
        <f t="shared" si="85"/>
        <v>0</v>
      </c>
      <c r="AF263" s="16">
        <f t="shared" si="85"/>
        <v>0</v>
      </c>
      <c r="AG263" s="16">
        <f t="shared" si="85"/>
        <v>0</v>
      </c>
      <c r="AH263" s="16">
        <v>0</v>
      </c>
      <c r="AI263" s="16">
        <f>SUM(AI265:AI265)</f>
        <v>0</v>
      </c>
      <c r="AJ263" s="16">
        <f>SUM(AJ265:AJ265)</f>
        <v>0</v>
      </c>
      <c r="AK263" s="16">
        <f>SUM(AK265:AK265)</f>
        <v>0</v>
      </c>
      <c r="AL263" s="16">
        <f>SUM(AL265:AL265)</f>
        <v>0</v>
      </c>
      <c r="AM263" s="16">
        <f>SUM(AM265:AM265)</f>
        <v>0</v>
      </c>
      <c r="AN263" s="16">
        <v>0</v>
      </c>
      <c r="AO263" s="16">
        <f t="shared" si="73"/>
        <v>0</v>
      </c>
      <c r="AP263" s="16">
        <f t="shared" si="74"/>
        <v>0</v>
      </c>
      <c r="AQ263" s="16">
        <f t="shared" si="75"/>
        <v>0</v>
      </c>
      <c r="AR263" s="16">
        <f t="shared" si="76"/>
        <v>0</v>
      </c>
      <c r="AS263" s="16">
        <f t="shared" si="77"/>
        <v>0</v>
      </c>
      <c r="AT263" s="16">
        <f t="shared" si="78"/>
        <v>0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v>0</v>
      </c>
      <c r="BA263" s="16">
        <v>0</v>
      </c>
      <c r="BB263" s="16">
        <v>0</v>
      </c>
      <c r="BC263" s="16">
        <v>0</v>
      </c>
      <c r="BD263" s="16">
        <v>0</v>
      </c>
      <c r="BE263" s="16">
        <v>0</v>
      </c>
      <c r="BF263" s="16">
        <v>0</v>
      </c>
      <c r="BG263" s="16">
        <v>0</v>
      </c>
      <c r="BH263" s="16">
        <v>0</v>
      </c>
      <c r="BI263" s="16">
        <v>0</v>
      </c>
      <c r="BJ263" s="16">
        <v>0</v>
      </c>
      <c r="BK263" s="16">
        <v>0</v>
      </c>
      <c r="BL263" s="16">
        <v>0</v>
      </c>
      <c r="BM263" s="16">
        <v>0</v>
      </c>
      <c r="BN263" s="16">
        <v>0</v>
      </c>
      <c r="BO263" s="16">
        <v>0</v>
      </c>
      <c r="BP263" s="16">
        <v>0</v>
      </c>
      <c r="BQ263" s="16">
        <v>0</v>
      </c>
      <c r="BR263" s="16">
        <v>0</v>
      </c>
      <c r="BS263" s="16">
        <v>0</v>
      </c>
      <c r="BT263" s="16">
        <v>0</v>
      </c>
      <c r="BU263" s="16">
        <v>0</v>
      </c>
      <c r="BV263" s="16">
        <v>0</v>
      </c>
      <c r="BW263" s="16">
        <v>0</v>
      </c>
      <c r="BX263" s="16">
        <v>0</v>
      </c>
      <c r="BY263" s="16">
        <f t="shared" si="79"/>
        <v>0</v>
      </c>
      <c r="BZ263" s="16">
        <v>0</v>
      </c>
      <c r="CA263" s="1"/>
    </row>
    <row r="264" spans="1:79" ht="38.25">
      <c r="A264" s="24"/>
      <c r="B264" s="20" t="s">
        <v>405</v>
      </c>
      <c r="C264" s="24" t="s">
        <v>403</v>
      </c>
      <c r="D264" s="33">
        <v>0.828212</v>
      </c>
      <c r="E264" s="16">
        <v>0</v>
      </c>
      <c r="F264" s="16">
        <f t="shared" si="67"/>
        <v>0</v>
      </c>
      <c r="G264" s="16">
        <f t="shared" si="68"/>
        <v>0</v>
      </c>
      <c r="H264" s="16">
        <f t="shared" si="69"/>
        <v>0</v>
      </c>
      <c r="I264" s="16">
        <f t="shared" si="70"/>
        <v>0</v>
      </c>
      <c r="J264" s="16">
        <f t="shared" si="71"/>
        <v>0</v>
      </c>
      <c r="K264" s="16">
        <f t="shared" si="72"/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f t="shared" si="73"/>
        <v>0</v>
      </c>
      <c r="AP264" s="16">
        <f t="shared" si="74"/>
        <v>0</v>
      </c>
      <c r="AQ264" s="16">
        <f t="shared" si="75"/>
        <v>0</v>
      </c>
      <c r="AR264" s="16">
        <f t="shared" si="76"/>
        <v>0</v>
      </c>
      <c r="AS264" s="16">
        <f t="shared" si="77"/>
        <v>0</v>
      </c>
      <c r="AT264" s="16">
        <f t="shared" si="78"/>
        <v>0</v>
      </c>
      <c r="AU264" s="16">
        <v>0</v>
      </c>
      <c r="AV264" s="16">
        <v>0</v>
      </c>
      <c r="AW264" s="16">
        <v>0</v>
      </c>
      <c r="AX264" s="16">
        <v>0</v>
      </c>
      <c r="AY264" s="16">
        <v>0</v>
      </c>
      <c r="AZ264" s="16">
        <v>0</v>
      </c>
      <c r="BA264" s="16">
        <v>0</v>
      </c>
      <c r="BB264" s="16">
        <v>0</v>
      </c>
      <c r="BC264" s="16">
        <v>0</v>
      </c>
      <c r="BD264" s="16">
        <v>0</v>
      </c>
      <c r="BE264" s="16">
        <v>0</v>
      </c>
      <c r="BF264" s="16">
        <v>0</v>
      </c>
      <c r="BG264" s="16">
        <v>0</v>
      </c>
      <c r="BH264" s="16">
        <v>0</v>
      </c>
      <c r="BI264" s="16">
        <v>0</v>
      </c>
      <c r="BJ264" s="16">
        <v>0</v>
      </c>
      <c r="BK264" s="16">
        <v>0</v>
      </c>
      <c r="BL264" s="16">
        <v>0</v>
      </c>
      <c r="BM264" s="16">
        <v>0</v>
      </c>
      <c r="BN264" s="16">
        <v>0</v>
      </c>
      <c r="BO264" s="16">
        <v>0</v>
      </c>
      <c r="BP264" s="16">
        <v>0</v>
      </c>
      <c r="BQ264" s="16">
        <v>0</v>
      </c>
      <c r="BR264" s="16">
        <v>0</v>
      </c>
      <c r="BS264" s="16">
        <v>0</v>
      </c>
      <c r="BT264" s="16">
        <v>0</v>
      </c>
      <c r="BU264" s="16">
        <v>0</v>
      </c>
      <c r="BV264" s="16">
        <v>0</v>
      </c>
      <c r="BW264" s="16">
        <v>0</v>
      </c>
      <c r="BX264" s="16">
        <v>0</v>
      </c>
      <c r="BY264" s="16">
        <f t="shared" si="79"/>
        <v>0</v>
      </c>
      <c r="BZ264" s="16">
        <v>0</v>
      </c>
      <c r="CA264" s="1"/>
    </row>
    <row r="265" spans="1:79" ht="13.5">
      <c r="A265" s="24"/>
      <c r="B265" s="19" t="s">
        <v>221</v>
      </c>
      <c r="C265" s="24"/>
      <c r="D265" s="33">
        <v>0</v>
      </c>
      <c r="E265" s="16">
        <v>0</v>
      </c>
      <c r="F265" s="16">
        <f t="shared" si="67"/>
        <v>0</v>
      </c>
      <c r="G265" s="16">
        <f t="shared" si="68"/>
        <v>0</v>
      </c>
      <c r="H265" s="16">
        <f t="shared" si="69"/>
        <v>0</v>
      </c>
      <c r="I265" s="16">
        <f t="shared" si="70"/>
        <v>0</v>
      </c>
      <c r="J265" s="16">
        <f t="shared" si="71"/>
        <v>0</v>
      </c>
      <c r="K265" s="16">
        <f t="shared" si="72"/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f t="shared" si="73"/>
        <v>0</v>
      </c>
      <c r="AP265" s="16">
        <f t="shared" si="74"/>
        <v>0</v>
      </c>
      <c r="AQ265" s="16">
        <f t="shared" si="75"/>
        <v>0</v>
      </c>
      <c r="AR265" s="16">
        <f t="shared" si="76"/>
        <v>0</v>
      </c>
      <c r="AS265" s="16">
        <f t="shared" si="77"/>
        <v>0</v>
      </c>
      <c r="AT265" s="16">
        <f t="shared" si="78"/>
        <v>0</v>
      </c>
      <c r="AU265" s="16">
        <v>0</v>
      </c>
      <c r="AV265" s="16">
        <v>0</v>
      </c>
      <c r="AW265" s="16">
        <v>0</v>
      </c>
      <c r="AX265" s="16">
        <v>0</v>
      </c>
      <c r="AY265" s="16">
        <v>0</v>
      </c>
      <c r="AZ265" s="16">
        <v>0</v>
      </c>
      <c r="BA265" s="16">
        <v>0</v>
      </c>
      <c r="BB265" s="16">
        <v>0</v>
      </c>
      <c r="BC265" s="16">
        <v>0</v>
      </c>
      <c r="BD265" s="16">
        <v>0</v>
      </c>
      <c r="BE265" s="16">
        <v>0</v>
      </c>
      <c r="BF265" s="16">
        <v>0</v>
      </c>
      <c r="BG265" s="16">
        <v>0</v>
      </c>
      <c r="BH265" s="16">
        <v>0</v>
      </c>
      <c r="BI265" s="16">
        <v>0</v>
      </c>
      <c r="BJ265" s="16">
        <v>0</v>
      </c>
      <c r="BK265" s="16">
        <v>0</v>
      </c>
      <c r="BL265" s="16">
        <v>0</v>
      </c>
      <c r="BM265" s="16">
        <v>0</v>
      </c>
      <c r="BN265" s="16">
        <v>0</v>
      </c>
      <c r="BO265" s="16">
        <v>0</v>
      </c>
      <c r="BP265" s="16">
        <v>0</v>
      </c>
      <c r="BQ265" s="16">
        <v>0</v>
      </c>
      <c r="BR265" s="16">
        <v>0</v>
      </c>
      <c r="BS265" s="16">
        <v>0</v>
      </c>
      <c r="BT265" s="16">
        <v>0</v>
      </c>
      <c r="BU265" s="16">
        <v>0</v>
      </c>
      <c r="BV265" s="16">
        <v>0</v>
      </c>
      <c r="BW265" s="16">
        <v>0</v>
      </c>
      <c r="BX265" s="16">
        <v>0</v>
      </c>
      <c r="BY265" s="16">
        <f t="shared" si="79"/>
        <v>0</v>
      </c>
      <c r="BZ265" s="16">
        <v>0</v>
      </c>
      <c r="CA265" s="1"/>
    </row>
    <row r="266" spans="1:80" s="22" customFormat="1" ht="38.25">
      <c r="A266" s="24"/>
      <c r="B266" s="20" t="s">
        <v>406</v>
      </c>
      <c r="C266" s="24" t="s">
        <v>403</v>
      </c>
      <c r="D266" s="33">
        <v>0.828212</v>
      </c>
      <c r="E266" s="21">
        <v>0</v>
      </c>
      <c r="F266" s="16">
        <f t="shared" si="67"/>
        <v>0</v>
      </c>
      <c r="G266" s="16">
        <f t="shared" si="68"/>
        <v>0</v>
      </c>
      <c r="H266" s="16">
        <f t="shared" si="69"/>
        <v>0</v>
      </c>
      <c r="I266" s="16">
        <f t="shared" si="70"/>
        <v>0</v>
      </c>
      <c r="J266" s="16">
        <f t="shared" si="71"/>
        <v>0</v>
      </c>
      <c r="K266" s="16">
        <f t="shared" si="72"/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f aca="true" t="shared" si="86" ref="V266:AG266">V267+V268+V269</f>
        <v>0</v>
      </c>
      <c r="W266" s="16">
        <v>0</v>
      </c>
      <c r="X266" s="16">
        <f t="shared" si="86"/>
        <v>0</v>
      </c>
      <c r="Y266" s="16">
        <v>0</v>
      </c>
      <c r="Z266" s="16">
        <f t="shared" si="86"/>
        <v>0</v>
      </c>
      <c r="AA266" s="16">
        <f t="shared" si="86"/>
        <v>0</v>
      </c>
      <c r="AB266" s="16">
        <f t="shared" si="86"/>
        <v>0</v>
      </c>
      <c r="AC266" s="16">
        <f t="shared" si="86"/>
        <v>0</v>
      </c>
      <c r="AD266" s="16">
        <f t="shared" si="86"/>
        <v>0</v>
      </c>
      <c r="AE266" s="16">
        <f t="shared" si="86"/>
        <v>0</v>
      </c>
      <c r="AF266" s="16">
        <f t="shared" si="86"/>
        <v>0</v>
      </c>
      <c r="AG266" s="16">
        <f t="shared" si="86"/>
        <v>0</v>
      </c>
      <c r="AH266" s="16">
        <v>0</v>
      </c>
      <c r="AI266" s="16">
        <f aca="true" t="shared" si="87" ref="AI266:AN266">AI267+AI268+AI269</f>
        <v>0</v>
      </c>
      <c r="AJ266" s="16">
        <f t="shared" si="87"/>
        <v>0</v>
      </c>
      <c r="AK266" s="16">
        <f t="shared" si="87"/>
        <v>0</v>
      </c>
      <c r="AL266" s="16">
        <f t="shared" si="87"/>
        <v>0</v>
      </c>
      <c r="AM266" s="16">
        <f t="shared" si="87"/>
        <v>0</v>
      </c>
      <c r="AN266" s="16">
        <f t="shared" si="87"/>
        <v>0</v>
      </c>
      <c r="AO266" s="16">
        <f t="shared" si="73"/>
        <v>0</v>
      </c>
      <c r="AP266" s="16">
        <f t="shared" si="74"/>
        <v>0</v>
      </c>
      <c r="AQ266" s="16">
        <f t="shared" si="75"/>
        <v>0</v>
      </c>
      <c r="AR266" s="16">
        <f t="shared" si="76"/>
        <v>0</v>
      </c>
      <c r="AS266" s="16">
        <f t="shared" si="77"/>
        <v>0</v>
      </c>
      <c r="AT266" s="16">
        <f t="shared" si="78"/>
        <v>0</v>
      </c>
      <c r="AU266" s="21">
        <v>0</v>
      </c>
      <c r="AV266" s="21">
        <v>0</v>
      </c>
      <c r="AW266" s="21">
        <v>0</v>
      </c>
      <c r="AX266" s="21">
        <v>0</v>
      </c>
      <c r="AY266" s="21">
        <v>0</v>
      </c>
      <c r="AZ266" s="21">
        <v>0</v>
      </c>
      <c r="BA266" s="21">
        <v>0</v>
      </c>
      <c r="BB266" s="21">
        <v>0</v>
      </c>
      <c r="BC266" s="21">
        <v>0</v>
      </c>
      <c r="BD266" s="21">
        <v>0</v>
      </c>
      <c r="BE266" s="21">
        <v>0</v>
      </c>
      <c r="BF266" s="21">
        <v>0</v>
      </c>
      <c r="BG266" s="21">
        <v>0</v>
      </c>
      <c r="BH266" s="21">
        <v>0</v>
      </c>
      <c r="BI266" s="21">
        <v>0</v>
      </c>
      <c r="BJ266" s="21">
        <v>0</v>
      </c>
      <c r="BK266" s="21">
        <v>0</v>
      </c>
      <c r="BL266" s="21">
        <v>0</v>
      </c>
      <c r="BM266" s="21">
        <v>0</v>
      </c>
      <c r="BN266" s="21">
        <v>0</v>
      </c>
      <c r="BO266" s="21">
        <v>0</v>
      </c>
      <c r="BP266" s="21">
        <v>0</v>
      </c>
      <c r="BQ266" s="21">
        <v>0</v>
      </c>
      <c r="BR266" s="21">
        <v>0</v>
      </c>
      <c r="BS266" s="21">
        <v>0</v>
      </c>
      <c r="BT266" s="21">
        <v>0</v>
      </c>
      <c r="BU266" s="21">
        <v>0</v>
      </c>
      <c r="BV266" s="21">
        <v>0</v>
      </c>
      <c r="BW266" s="21">
        <v>0</v>
      </c>
      <c r="BX266" s="21">
        <v>0</v>
      </c>
      <c r="BY266" s="16">
        <f t="shared" si="79"/>
        <v>0</v>
      </c>
      <c r="BZ266" s="16">
        <v>0</v>
      </c>
      <c r="CA266" s="1"/>
      <c r="CB266" s="3"/>
    </row>
    <row r="267" spans="1:80" s="22" customFormat="1" ht="38.25">
      <c r="A267" s="24"/>
      <c r="B267" s="20" t="s">
        <v>407</v>
      </c>
      <c r="C267" s="24" t="s">
        <v>403</v>
      </c>
      <c r="D267" s="33">
        <v>0.828212</v>
      </c>
      <c r="E267" s="21">
        <v>0</v>
      </c>
      <c r="F267" s="16">
        <f t="shared" si="67"/>
        <v>0</v>
      </c>
      <c r="G267" s="16">
        <f t="shared" si="68"/>
        <v>0</v>
      </c>
      <c r="H267" s="16">
        <f t="shared" si="69"/>
        <v>0</v>
      </c>
      <c r="I267" s="16">
        <f t="shared" si="70"/>
        <v>0</v>
      </c>
      <c r="J267" s="16">
        <f t="shared" si="71"/>
        <v>0</v>
      </c>
      <c r="K267" s="16">
        <f t="shared" si="72"/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0</v>
      </c>
      <c r="AI267" s="21">
        <v>0</v>
      </c>
      <c r="AJ267" s="21">
        <v>0</v>
      </c>
      <c r="AK267" s="21">
        <v>0</v>
      </c>
      <c r="AL267" s="21">
        <v>0</v>
      </c>
      <c r="AM267" s="21">
        <v>0</v>
      </c>
      <c r="AN267" s="21">
        <v>0</v>
      </c>
      <c r="AO267" s="16">
        <f t="shared" si="73"/>
        <v>0</v>
      </c>
      <c r="AP267" s="16">
        <f t="shared" si="74"/>
        <v>0</v>
      </c>
      <c r="AQ267" s="16">
        <f t="shared" si="75"/>
        <v>0</v>
      </c>
      <c r="AR267" s="16">
        <f t="shared" si="76"/>
        <v>0</v>
      </c>
      <c r="AS267" s="16">
        <f t="shared" si="77"/>
        <v>0</v>
      </c>
      <c r="AT267" s="16">
        <f t="shared" si="78"/>
        <v>0</v>
      </c>
      <c r="AU267" s="21">
        <v>0</v>
      </c>
      <c r="AV267" s="21">
        <v>0</v>
      </c>
      <c r="AW267" s="21">
        <v>0</v>
      </c>
      <c r="AX267" s="21">
        <v>0</v>
      </c>
      <c r="AY267" s="21">
        <v>0</v>
      </c>
      <c r="AZ267" s="21">
        <v>0</v>
      </c>
      <c r="BA267" s="21">
        <v>0</v>
      </c>
      <c r="BB267" s="21">
        <v>0</v>
      </c>
      <c r="BC267" s="21">
        <v>0</v>
      </c>
      <c r="BD267" s="21">
        <v>0</v>
      </c>
      <c r="BE267" s="21">
        <v>0</v>
      </c>
      <c r="BF267" s="21">
        <v>0</v>
      </c>
      <c r="BG267" s="21">
        <v>0</v>
      </c>
      <c r="BH267" s="21">
        <v>0</v>
      </c>
      <c r="BI267" s="21">
        <v>0</v>
      </c>
      <c r="BJ267" s="21">
        <v>0</v>
      </c>
      <c r="BK267" s="21">
        <v>0</v>
      </c>
      <c r="BL267" s="21">
        <v>0</v>
      </c>
      <c r="BM267" s="21">
        <v>0</v>
      </c>
      <c r="BN267" s="21">
        <v>0</v>
      </c>
      <c r="BO267" s="21">
        <v>0</v>
      </c>
      <c r="BP267" s="21">
        <v>0</v>
      </c>
      <c r="BQ267" s="21">
        <v>0</v>
      </c>
      <c r="BR267" s="21">
        <v>0</v>
      </c>
      <c r="BS267" s="21">
        <v>0</v>
      </c>
      <c r="BT267" s="21">
        <v>0</v>
      </c>
      <c r="BU267" s="21">
        <v>0</v>
      </c>
      <c r="BV267" s="21">
        <v>0</v>
      </c>
      <c r="BW267" s="21">
        <v>0</v>
      </c>
      <c r="BX267" s="21">
        <v>0</v>
      </c>
      <c r="BY267" s="16">
        <f t="shared" si="79"/>
        <v>0</v>
      </c>
      <c r="BZ267" s="16">
        <v>0</v>
      </c>
      <c r="CA267" s="1"/>
      <c r="CB267" s="3"/>
    </row>
    <row r="268" spans="1:80" s="22" customFormat="1" ht="13.5">
      <c r="A268" s="24"/>
      <c r="B268" s="19" t="s">
        <v>167</v>
      </c>
      <c r="C268" s="24"/>
      <c r="D268" s="33">
        <v>0</v>
      </c>
      <c r="E268" s="21">
        <v>0</v>
      </c>
      <c r="F268" s="16">
        <f t="shared" si="67"/>
        <v>0</v>
      </c>
      <c r="G268" s="16">
        <f t="shared" si="68"/>
        <v>0</v>
      </c>
      <c r="H268" s="16">
        <f t="shared" si="69"/>
        <v>0</v>
      </c>
      <c r="I268" s="16">
        <f t="shared" si="70"/>
        <v>0</v>
      </c>
      <c r="J268" s="16">
        <f t="shared" si="71"/>
        <v>0</v>
      </c>
      <c r="K268" s="16">
        <f t="shared" si="72"/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>
        <v>0</v>
      </c>
      <c r="AH268" s="21">
        <v>0</v>
      </c>
      <c r="AI268" s="21">
        <v>0</v>
      </c>
      <c r="AJ268" s="21">
        <v>0</v>
      </c>
      <c r="AK268" s="21">
        <v>0</v>
      </c>
      <c r="AL268" s="21">
        <v>0</v>
      </c>
      <c r="AM268" s="21">
        <v>0</v>
      </c>
      <c r="AN268" s="21">
        <v>0</v>
      </c>
      <c r="AO268" s="16">
        <f t="shared" si="73"/>
        <v>0</v>
      </c>
      <c r="AP268" s="16">
        <f t="shared" si="74"/>
        <v>0</v>
      </c>
      <c r="AQ268" s="16">
        <f t="shared" si="75"/>
        <v>0</v>
      </c>
      <c r="AR268" s="16">
        <f t="shared" si="76"/>
        <v>0</v>
      </c>
      <c r="AS268" s="16">
        <f t="shared" si="77"/>
        <v>0</v>
      </c>
      <c r="AT268" s="16">
        <f t="shared" si="78"/>
        <v>0</v>
      </c>
      <c r="AU268" s="21">
        <v>0</v>
      </c>
      <c r="AV268" s="21">
        <v>0</v>
      </c>
      <c r="AW268" s="21">
        <v>0</v>
      </c>
      <c r="AX268" s="21">
        <v>0</v>
      </c>
      <c r="AY268" s="21">
        <v>0</v>
      </c>
      <c r="AZ268" s="21">
        <v>0</v>
      </c>
      <c r="BA268" s="21">
        <v>0</v>
      </c>
      <c r="BB268" s="21">
        <v>0</v>
      </c>
      <c r="BC268" s="21">
        <v>0</v>
      </c>
      <c r="BD268" s="21">
        <v>0</v>
      </c>
      <c r="BE268" s="21">
        <v>0</v>
      </c>
      <c r="BF268" s="21">
        <v>0</v>
      </c>
      <c r="BG268" s="21">
        <v>0</v>
      </c>
      <c r="BH268" s="21">
        <v>0</v>
      </c>
      <c r="BI268" s="21">
        <v>0</v>
      </c>
      <c r="BJ268" s="21">
        <v>0</v>
      </c>
      <c r="BK268" s="21">
        <v>0</v>
      </c>
      <c r="BL268" s="21">
        <v>0</v>
      </c>
      <c r="BM268" s="21">
        <v>0</v>
      </c>
      <c r="BN268" s="21">
        <v>0</v>
      </c>
      <c r="BO268" s="21">
        <v>0</v>
      </c>
      <c r="BP268" s="21">
        <v>0</v>
      </c>
      <c r="BQ268" s="21">
        <v>0</v>
      </c>
      <c r="BR268" s="21">
        <v>0</v>
      </c>
      <c r="BS268" s="21">
        <v>0</v>
      </c>
      <c r="BT268" s="21">
        <v>0</v>
      </c>
      <c r="BU268" s="21">
        <v>0</v>
      </c>
      <c r="BV268" s="21">
        <v>0</v>
      </c>
      <c r="BW268" s="21">
        <v>0</v>
      </c>
      <c r="BX268" s="21">
        <v>0</v>
      </c>
      <c r="BY268" s="16">
        <f t="shared" si="79"/>
        <v>0</v>
      </c>
      <c r="BZ268" s="16">
        <v>0</v>
      </c>
      <c r="CA268" s="1"/>
      <c r="CB268" s="3"/>
    </row>
    <row r="269" spans="1:80" s="22" customFormat="1" ht="38.25">
      <c r="A269" s="24"/>
      <c r="B269" s="20" t="s">
        <v>408</v>
      </c>
      <c r="C269" s="24" t="s">
        <v>403</v>
      </c>
      <c r="D269" s="33">
        <v>0.828212</v>
      </c>
      <c r="E269" s="21">
        <f>SUM(E270:E281)</f>
        <v>0</v>
      </c>
      <c r="F269" s="16">
        <f t="shared" si="67"/>
        <v>0</v>
      </c>
      <c r="G269" s="16">
        <f t="shared" si="68"/>
        <v>0</v>
      </c>
      <c r="H269" s="16">
        <f t="shared" si="69"/>
        <v>0</v>
      </c>
      <c r="I269" s="16">
        <f t="shared" si="70"/>
        <v>0</v>
      </c>
      <c r="J269" s="16">
        <f t="shared" si="71"/>
        <v>0</v>
      </c>
      <c r="K269" s="16">
        <f t="shared" si="72"/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f>SUM(V270:V281)</f>
        <v>0</v>
      </c>
      <c r="W269" s="21">
        <v>0</v>
      </c>
      <c r="X269" s="21">
        <f>SUM(X270:X281)</f>
        <v>0</v>
      </c>
      <c r="Y269" s="21">
        <v>0</v>
      </c>
      <c r="Z269" s="21">
        <f aca="true" t="shared" si="88" ref="Z269:AM269">SUM(Z270:Z281)</f>
        <v>0</v>
      </c>
      <c r="AA269" s="21">
        <f t="shared" si="88"/>
        <v>0</v>
      </c>
      <c r="AB269" s="21">
        <f t="shared" si="88"/>
        <v>0</v>
      </c>
      <c r="AC269" s="21">
        <f t="shared" si="88"/>
        <v>0</v>
      </c>
      <c r="AD269" s="21">
        <f t="shared" si="88"/>
        <v>0</v>
      </c>
      <c r="AE269" s="21">
        <f t="shared" si="88"/>
        <v>0</v>
      </c>
      <c r="AF269" s="21">
        <f t="shared" si="88"/>
        <v>0</v>
      </c>
      <c r="AG269" s="21">
        <f t="shared" si="88"/>
        <v>0</v>
      </c>
      <c r="AH269" s="21">
        <v>0</v>
      </c>
      <c r="AI269" s="21">
        <f t="shared" si="88"/>
        <v>0</v>
      </c>
      <c r="AJ269" s="21">
        <f t="shared" si="88"/>
        <v>0</v>
      </c>
      <c r="AK269" s="21">
        <f t="shared" si="88"/>
        <v>0</v>
      </c>
      <c r="AL269" s="21">
        <f t="shared" si="88"/>
        <v>0</v>
      </c>
      <c r="AM269" s="21">
        <f t="shared" si="88"/>
        <v>0</v>
      </c>
      <c r="AN269" s="21">
        <v>0</v>
      </c>
      <c r="AO269" s="16">
        <f t="shared" si="73"/>
        <v>0</v>
      </c>
      <c r="AP269" s="16">
        <f t="shared" si="74"/>
        <v>0</v>
      </c>
      <c r="AQ269" s="16">
        <f t="shared" si="75"/>
        <v>0</v>
      </c>
      <c r="AR269" s="16">
        <f t="shared" si="76"/>
        <v>0</v>
      </c>
      <c r="AS269" s="16">
        <f t="shared" si="77"/>
        <v>0</v>
      </c>
      <c r="AT269" s="16">
        <f t="shared" si="78"/>
        <v>0</v>
      </c>
      <c r="AU269" s="21">
        <v>0</v>
      </c>
      <c r="AV269" s="21">
        <v>0</v>
      </c>
      <c r="AW269" s="21">
        <v>0</v>
      </c>
      <c r="AX269" s="21">
        <v>0</v>
      </c>
      <c r="AY269" s="21">
        <v>0</v>
      </c>
      <c r="AZ269" s="21">
        <v>0</v>
      </c>
      <c r="BA269" s="21">
        <v>0</v>
      </c>
      <c r="BB269" s="21">
        <v>0</v>
      </c>
      <c r="BC269" s="21">
        <v>0</v>
      </c>
      <c r="BD269" s="21">
        <v>0</v>
      </c>
      <c r="BE269" s="21">
        <v>0</v>
      </c>
      <c r="BF269" s="21">
        <v>0</v>
      </c>
      <c r="BG269" s="21">
        <v>0</v>
      </c>
      <c r="BH269" s="21">
        <v>0</v>
      </c>
      <c r="BI269" s="21">
        <v>0</v>
      </c>
      <c r="BJ269" s="21">
        <v>0</v>
      </c>
      <c r="BK269" s="21">
        <v>0</v>
      </c>
      <c r="BL269" s="21">
        <v>0</v>
      </c>
      <c r="BM269" s="21">
        <v>0</v>
      </c>
      <c r="BN269" s="21">
        <v>0</v>
      </c>
      <c r="BO269" s="21">
        <v>0</v>
      </c>
      <c r="BP269" s="21">
        <v>0</v>
      </c>
      <c r="BQ269" s="21">
        <v>0</v>
      </c>
      <c r="BR269" s="21">
        <v>0</v>
      </c>
      <c r="BS269" s="21">
        <v>0</v>
      </c>
      <c r="BT269" s="21">
        <v>0</v>
      </c>
      <c r="BU269" s="21">
        <v>0</v>
      </c>
      <c r="BV269" s="21">
        <v>0</v>
      </c>
      <c r="BW269" s="21">
        <v>0</v>
      </c>
      <c r="BX269" s="21">
        <v>0</v>
      </c>
      <c r="BY269" s="16">
        <f t="shared" si="79"/>
        <v>0</v>
      </c>
      <c r="BZ269" s="16">
        <v>0</v>
      </c>
      <c r="CA269" s="1"/>
      <c r="CB269" s="3"/>
    </row>
    <row r="270" spans="1:79" ht="13.5">
      <c r="A270" s="24"/>
      <c r="B270" s="19" t="s">
        <v>178</v>
      </c>
      <c r="C270" s="24"/>
      <c r="D270" s="33">
        <v>0</v>
      </c>
      <c r="E270" s="16">
        <v>0</v>
      </c>
      <c r="F270" s="16">
        <f t="shared" si="67"/>
        <v>0</v>
      </c>
      <c r="G270" s="16">
        <f t="shared" si="68"/>
        <v>0</v>
      </c>
      <c r="H270" s="16">
        <f t="shared" si="69"/>
        <v>0</v>
      </c>
      <c r="I270" s="16">
        <f t="shared" si="70"/>
        <v>0</v>
      </c>
      <c r="J270" s="16">
        <f t="shared" si="71"/>
        <v>0</v>
      </c>
      <c r="K270" s="16">
        <f t="shared" si="72"/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f t="shared" si="73"/>
        <v>0</v>
      </c>
      <c r="AP270" s="16">
        <f t="shared" si="74"/>
        <v>0</v>
      </c>
      <c r="AQ270" s="16">
        <f t="shared" si="75"/>
        <v>0</v>
      </c>
      <c r="AR270" s="16">
        <f t="shared" si="76"/>
        <v>0</v>
      </c>
      <c r="AS270" s="16">
        <f t="shared" si="77"/>
        <v>0</v>
      </c>
      <c r="AT270" s="16">
        <f t="shared" si="78"/>
        <v>0</v>
      </c>
      <c r="AU270" s="16">
        <v>0</v>
      </c>
      <c r="AV270" s="16">
        <v>0</v>
      </c>
      <c r="AW270" s="16">
        <v>0</v>
      </c>
      <c r="AX270" s="16">
        <v>0</v>
      </c>
      <c r="AY270" s="16">
        <v>0</v>
      </c>
      <c r="AZ270" s="16">
        <v>0</v>
      </c>
      <c r="BA270" s="16">
        <v>0</v>
      </c>
      <c r="BB270" s="16">
        <v>0</v>
      </c>
      <c r="BC270" s="16">
        <v>0</v>
      </c>
      <c r="BD270" s="16">
        <v>0</v>
      </c>
      <c r="BE270" s="16">
        <v>0</v>
      </c>
      <c r="BF270" s="16">
        <v>0</v>
      </c>
      <c r="BG270" s="16">
        <v>0</v>
      </c>
      <c r="BH270" s="16">
        <v>0</v>
      </c>
      <c r="BI270" s="16">
        <v>0</v>
      </c>
      <c r="BJ270" s="16">
        <v>0</v>
      </c>
      <c r="BK270" s="16">
        <v>0</v>
      </c>
      <c r="BL270" s="16">
        <v>0</v>
      </c>
      <c r="BM270" s="16">
        <v>0</v>
      </c>
      <c r="BN270" s="16">
        <v>0</v>
      </c>
      <c r="BO270" s="16">
        <v>0</v>
      </c>
      <c r="BP270" s="16">
        <v>0</v>
      </c>
      <c r="BQ270" s="16">
        <v>0</v>
      </c>
      <c r="BR270" s="16">
        <v>0</v>
      </c>
      <c r="BS270" s="16">
        <v>0</v>
      </c>
      <c r="BT270" s="16">
        <v>0</v>
      </c>
      <c r="BU270" s="16">
        <v>0</v>
      </c>
      <c r="BV270" s="16">
        <v>0</v>
      </c>
      <c r="BW270" s="16">
        <v>0</v>
      </c>
      <c r="BX270" s="16">
        <v>0</v>
      </c>
      <c r="BY270" s="16">
        <f t="shared" si="79"/>
        <v>0</v>
      </c>
      <c r="BZ270" s="16">
        <v>0</v>
      </c>
      <c r="CA270" s="1"/>
    </row>
    <row r="271" spans="1:79" ht="38.25">
      <c r="A271" s="24"/>
      <c r="B271" s="20" t="s">
        <v>409</v>
      </c>
      <c r="C271" s="24" t="s">
        <v>403</v>
      </c>
      <c r="D271" s="33">
        <v>0.828212</v>
      </c>
      <c r="E271" s="16">
        <v>0</v>
      </c>
      <c r="F271" s="16">
        <f t="shared" si="67"/>
        <v>0</v>
      </c>
      <c r="G271" s="16">
        <f t="shared" si="68"/>
        <v>0</v>
      </c>
      <c r="H271" s="16">
        <f t="shared" si="69"/>
        <v>0</v>
      </c>
      <c r="I271" s="16">
        <f t="shared" si="70"/>
        <v>0</v>
      </c>
      <c r="J271" s="16">
        <f t="shared" si="71"/>
        <v>0</v>
      </c>
      <c r="K271" s="16">
        <f t="shared" si="72"/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f t="shared" si="73"/>
        <v>0</v>
      </c>
      <c r="AP271" s="16">
        <f t="shared" si="74"/>
        <v>0</v>
      </c>
      <c r="AQ271" s="16">
        <f t="shared" si="75"/>
        <v>0</v>
      </c>
      <c r="AR271" s="16">
        <f t="shared" si="76"/>
        <v>0</v>
      </c>
      <c r="AS271" s="16">
        <f t="shared" si="77"/>
        <v>0</v>
      </c>
      <c r="AT271" s="16">
        <f t="shared" si="78"/>
        <v>0</v>
      </c>
      <c r="AU271" s="16">
        <v>0</v>
      </c>
      <c r="AV271" s="16">
        <v>0</v>
      </c>
      <c r="AW271" s="16">
        <v>0</v>
      </c>
      <c r="AX271" s="16">
        <v>0</v>
      </c>
      <c r="AY271" s="16">
        <v>0</v>
      </c>
      <c r="AZ271" s="16">
        <v>0</v>
      </c>
      <c r="BA271" s="16">
        <v>0</v>
      </c>
      <c r="BB271" s="16">
        <v>0</v>
      </c>
      <c r="BC271" s="16">
        <v>0</v>
      </c>
      <c r="BD271" s="16">
        <v>0</v>
      </c>
      <c r="BE271" s="16">
        <v>0</v>
      </c>
      <c r="BF271" s="16">
        <v>0</v>
      </c>
      <c r="BG271" s="16">
        <v>0</v>
      </c>
      <c r="BH271" s="16">
        <v>0</v>
      </c>
      <c r="BI271" s="16">
        <v>0</v>
      </c>
      <c r="BJ271" s="16">
        <v>0</v>
      </c>
      <c r="BK271" s="16">
        <v>0</v>
      </c>
      <c r="BL271" s="16">
        <v>0</v>
      </c>
      <c r="BM271" s="16">
        <v>0</v>
      </c>
      <c r="BN271" s="16">
        <v>0</v>
      </c>
      <c r="BO271" s="16">
        <v>0</v>
      </c>
      <c r="BP271" s="16">
        <v>0</v>
      </c>
      <c r="BQ271" s="16">
        <v>0</v>
      </c>
      <c r="BR271" s="16">
        <v>0</v>
      </c>
      <c r="BS271" s="16">
        <v>0</v>
      </c>
      <c r="BT271" s="16">
        <v>0</v>
      </c>
      <c r="BU271" s="16">
        <v>0</v>
      </c>
      <c r="BV271" s="16">
        <v>0</v>
      </c>
      <c r="BW271" s="16">
        <v>0</v>
      </c>
      <c r="BX271" s="16">
        <v>0</v>
      </c>
      <c r="BY271" s="16">
        <f t="shared" si="79"/>
        <v>0</v>
      </c>
      <c r="BZ271" s="16">
        <v>0</v>
      </c>
      <c r="CA271" s="1"/>
    </row>
    <row r="272" spans="1:79" ht="38.25">
      <c r="A272" s="24"/>
      <c r="B272" s="20" t="s">
        <v>410</v>
      </c>
      <c r="C272" s="24" t="s">
        <v>403</v>
      </c>
      <c r="D272" s="33">
        <v>0.828212</v>
      </c>
      <c r="E272" s="16">
        <v>0</v>
      </c>
      <c r="F272" s="16">
        <f t="shared" si="67"/>
        <v>0</v>
      </c>
      <c r="G272" s="16">
        <f t="shared" si="68"/>
        <v>0</v>
      </c>
      <c r="H272" s="16">
        <f t="shared" si="69"/>
        <v>0</v>
      </c>
      <c r="I272" s="16">
        <f t="shared" si="70"/>
        <v>0</v>
      </c>
      <c r="J272" s="16">
        <f t="shared" si="71"/>
        <v>0</v>
      </c>
      <c r="K272" s="16">
        <f t="shared" si="72"/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f t="shared" si="73"/>
        <v>0</v>
      </c>
      <c r="AP272" s="16">
        <f t="shared" si="74"/>
        <v>0</v>
      </c>
      <c r="AQ272" s="16">
        <f t="shared" si="75"/>
        <v>0</v>
      </c>
      <c r="AR272" s="16">
        <f t="shared" si="76"/>
        <v>0</v>
      </c>
      <c r="AS272" s="16">
        <f t="shared" si="77"/>
        <v>0</v>
      </c>
      <c r="AT272" s="16">
        <f t="shared" si="78"/>
        <v>0</v>
      </c>
      <c r="AU272" s="16">
        <v>0</v>
      </c>
      <c r="AV272" s="16">
        <v>0</v>
      </c>
      <c r="AW272" s="16">
        <v>0</v>
      </c>
      <c r="AX272" s="16">
        <v>0</v>
      </c>
      <c r="AY272" s="16">
        <v>0</v>
      </c>
      <c r="AZ272" s="16">
        <v>0</v>
      </c>
      <c r="BA272" s="16">
        <v>0</v>
      </c>
      <c r="BB272" s="16">
        <v>0</v>
      </c>
      <c r="BC272" s="16">
        <v>0</v>
      </c>
      <c r="BD272" s="16">
        <v>0</v>
      </c>
      <c r="BE272" s="16">
        <v>0</v>
      </c>
      <c r="BF272" s="16">
        <v>0</v>
      </c>
      <c r="BG272" s="16">
        <v>0</v>
      </c>
      <c r="BH272" s="16">
        <v>0</v>
      </c>
      <c r="BI272" s="16">
        <v>0</v>
      </c>
      <c r="BJ272" s="16">
        <v>0</v>
      </c>
      <c r="BK272" s="16">
        <v>0</v>
      </c>
      <c r="BL272" s="16">
        <v>0</v>
      </c>
      <c r="BM272" s="16">
        <v>0</v>
      </c>
      <c r="BN272" s="16">
        <v>0</v>
      </c>
      <c r="BO272" s="16">
        <v>0</v>
      </c>
      <c r="BP272" s="16">
        <v>0</v>
      </c>
      <c r="BQ272" s="16">
        <v>0</v>
      </c>
      <c r="BR272" s="16">
        <v>0</v>
      </c>
      <c r="BS272" s="16">
        <v>0</v>
      </c>
      <c r="BT272" s="16">
        <v>0</v>
      </c>
      <c r="BU272" s="16">
        <v>0</v>
      </c>
      <c r="BV272" s="16">
        <v>0</v>
      </c>
      <c r="BW272" s="16">
        <v>0</v>
      </c>
      <c r="BX272" s="16">
        <v>0</v>
      </c>
      <c r="BY272" s="16">
        <f t="shared" si="79"/>
        <v>0</v>
      </c>
      <c r="BZ272" s="16">
        <v>0</v>
      </c>
      <c r="CA272" s="1"/>
    </row>
    <row r="273" spans="1:79" ht="38.25">
      <c r="A273" s="24"/>
      <c r="B273" s="20" t="s">
        <v>411</v>
      </c>
      <c r="C273" s="24" t="s">
        <v>403</v>
      </c>
      <c r="D273" s="33">
        <v>0.828212</v>
      </c>
      <c r="E273" s="16">
        <v>0</v>
      </c>
      <c r="F273" s="16">
        <f t="shared" si="67"/>
        <v>0</v>
      </c>
      <c r="G273" s="16">
        <f t="shared" si="68"/>
        <v>0</v>
      </c>
      <c r="H273" s="16">
        <f t="shared" si="69"/>
        <v>0</v>
      </c>
      <c r="I273" s="16">
        <f t="shared" si="70"/>
        <v>0</v>
      </c>
      <c r="J273" s="16">
        <f t="shared" si="71"/>
        <v>0</v>
      </c>
      <c r="K273" s="16">
        <f t="shared" si="72"/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f t="shared" si="73"/>
        <v>0</v>
      </c>
      <c r="AP273" s="16">
        <f t="shared" si="74"/>
        <v>0</v>
      </c>
      <c r="AQ273" s="16">
        <f t="shared" si="75"/>
        <v>0</v>
      </c>
      <c r="AR273" s="16">
        <f t="shared" si="76"/>
        <v>0</v>
      </c>
      <c r="AS273" s="16">
        <f t="shared" si="77"/>
        <v>0</v>
      </c>
      <c r="AT273" s="16">
        <f t="shared" si="78"/>
        <v>0</v>
      </c>
      <c r="AU273" s="16">
        <v>0</v>
      </c>
      <c r="AV273" s="16">
        <v>0</v>
      </c>
      <c r="AW273" s="16">
        <v>0</v>
      </c>
      <c r="AX273" s="16">
        <v>0</v>
      </c>
      <c r="AY273" s="16">
        <v>0</v>
      </c>
      <c r="AZ273" s="16">
        <v>0</v>
      </c>
      <c r="BA273" s="16">
        <v>0</v>
      </c>
      <c r="BB273" s="16">
        <v>0</v>
      </c>
      <c r="BC273" s="16">
        <v>0</v>
      </c>
      <c r="BD273" s="16">
        <v>0</v>
      </c>
      <c r="BE273" s="16">
        <v>0</v>
      </c>
      <c r="BF273" s="16">
        <v>0</v>
      </c>
      <c r="BG273" s="16">
        <v>0</v>
      </c>
      <c r="BH273" s="16">
        <v>0</v>
      </c>
      <c r="BI273" s="16">
        <v>0</v>
      </c>
      <c r="BJ273" s="16">
        <v>0</v>
      </c>
      <c r="BK273" s="16">
        <v>0</v>
      </c>
      <c r="BL273" s="16">
        <v>0</v>
      </c>
      <c r="BM273" s="16">
        <v>0</v>
      </c>
      <c r="BN273" s="16">
        <v>0</v>
      </c>
      <c r="BO273" s="16">
        <v>0</v>
      </c>
      <c r="BP273" s="16">
        <v>0</v>
      </c>
      <c r="BQ273" s="16">
        <v>0</v>
      </c>
      <c r="BR273" s="16">
        <v>0</v>
      </c>
      <c r="BS273" s="16">
        <v>0</v>
      </c>
      <c r="BT273" s="16">
        <v>0</v>
      </c>
      <c r="BU273" s="16">
        <v>0</v>
      </c>
      <c r="BV273" s="16">
        <v>0</v>
      </c>
      <c r="BW273" s="16">
        <v>0</v>
      </c>
      <c r="BX273" s="16">
        <v>0</v>
      </c>
      <c r="BY273" s="16">
        <f t="shared" si="79"/>
        <v>0</v>
      </c>
      <c r="BZ273" s="16">
        <v>0</v>
      </c>
      <c r="CA273" s="1"/>
    </row>
    <row r="274" spans="1:79" ht="38.25">
      <c r="A274" s="24"/>
      <c r="B274" s="20" t="s">
        <v>412</v>
      </c>
      <c r="C274" s="24" t="s">
        <v>403</v>
      </c>
      <c r="D274" s="33">
        <v>0.828212</v>
      </c>
      <c r="E274" s="16">
        <v>0</v>
      </c>
      <c r="F274" s="16">
        <f t="shared" si="67"/>
        <v>0</v>
      </c>
      <c r="G274" s="16">
        <f t="shared" si="68"/>
        <v>0</v>
      </c>
      <c r="H274" s="16">
        <f t="shared" si="69"/>
        <v>0</v>
      </c>
      <c r="I274" s="16">
        <f t="shared" si="70"/>
        <v>0</v>
      </c>
      <c r="J274" s="16">
        <f t="shared" si="71"/>
        <v>0</v>
      </c>
      <c r="K274" s="16">
        <f t="shared" si="72"/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f t="shared" si="73"/>
        <v>0</v>
      </c>
      <c r="AP274" s="16">
        <f t="shared" si="74"/>
        <v>0</v>
      </c>
      <c r="AQ274" s="16">
        <f t="shared" si="75"/>
        <v>0</v>
      </c>
      <c r="AR274" s="16">
        <f t="shared" si="76"/>
        <v>0</v>
      </c>
      <c r="AS274" s="16">
        <f t="shared" si="77"/>
        <v>0</v>
      </c>
      <c r="AT274" s="16">
        <f t="shared" si="78"/>
        <v>0</v>
      </c>
      <c r="AU274" s="16">
        <v>0</v>
      </c>
      <c r="AV274" s="16">
        <v>0</v>
      </c>
      <c r="AW274" s="16">
        <v>0</v>
      </c>
      <c r="AX274" s="16">
        <v>0</v>
      </c>
      <c r="AY274" s="16">
        <v>0</v>
      </c>
      <c r="AZ274" s="16">
        <v>0</v>
      </c>
      <c r="BA274" s="16">
        <v>0</v>
      </c>
      <c r="BB274" s="16">
        <v>0</v>
      </c>
      <c r="BC274" s="16">
        <v>0</v>
      </c>
      <c r="BD274" s="16">
        <v>0</v>
      </c>
      <c r="BE274" s="16">
        <v>0</v>
      </c>
      <c r="BF274" s="16">
        <v>0</v>
      </c>
      <c r="BG274" s="16">
        <v>0</v>
      </c>
      <c r="BH274" s="16">
        <v>0</v>
      </c>
      <c r="BI274" s="16">
        <v>0</v>
      </c>
      <c r="BJ274" s="16">
        <v>0</v>
      </c>
      <c r="BK274" s="16">
        <v>0</v>
      </c>
      <c r="BL274" s="16">
        <v>0</v>
      </c>
      <c r="BM274" s="16">
        <v>0</v>
      </c>
      <c r="BN274" s="16">
        <v>0</v>
      </c>
      <c r="BO274" s="16">
        <v>0</v>
      </c>
      <c r="BP274" s="16">
        <v>0</v>
      </c>
      <c r="BQ274" s="16">
        <v>0</v>
      </c>
      <c r="BR274" s="16">
        <v>0</v>
      </c>
      <c r="BS274" s="16">
        <v>0</v>
      </c>
      <c r="BT274" s="16">
        <v>0</v>
      </c>
      <c r="BU274" s="16">
        <v>0</v>
      </c>
      <c r="BV274" s="16">
        <v>0</v>
      </c>
      <c r="BW274" s="16">
        <v>0</v>
      </c>
      <c r="BX274" s="16">
        <v>0</v>
      </c>
      <c r="BY274" s="16">
        <f t="shared" si="79"/>
        <v>0</v>
      </c>
      <c r="BZ274" s="16">
        <v>0</v>
      </c>
      <c r="CA274" s="1"/>
    </row>
    <row r="275" spans="1:79" ht="13.5">
      <c r="A275" s="24"/>
      <c r="B275" s="19" t="s">
        <v>224</v>
      </c>
      <c r="C275" s="24"/>
      <c r="D275" s="33">
        <v>0</v>
      </c>
      <c r="E275" s="16">
        <v>0</v>
      </c>
      <c r="F275" s="16">
        <f t="shared" si="67"/>
        <v>0</v>
      </c>
      <c r="G275" s="16">
        <f t="shared" si="68"/>
        <v>0</v>
      </c>
      <c r="H275" s="16">
        <f t="shared" si="69"/>
        <v>0</v>
      </c>
      <c r="I275" s="16">
        <f t="shared" si="70"/>
        <v>0</v>
      </c>
      <c r="J275" s="16">
        <f t="shared" si="71"/>
        <v>0</v>
      </c>
      <c r="K275" s="16">
        <f t="shared" si="72"/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f t="shared" si="73"/>
        <v>0</v>
      </c>
      <c r="AP275" s="16">
        <f t="shared" si="74"/>
        <v>0</v>
      </c>
      <c r="AQ275" s="16">
        <f t="shared" si="75"/>
        <v>0</v>
      </c>
      <c r="AR275" s="16">
        <f t="shared" si="76"/>
        <v>0</v>
      </c>
      <c r="AS275" s="16">
        <f t="shared" si="77"/>
        <v>0</v>
      </c>
      <c r="AT275" s="16">
        <f t="shared" si="78"/>
        <v>0</v>
      </c>
      <c r="AU275" s="16">
        <v>0</v>
      </c>
      <c r="AV275" s="16">
        <v>0</v>
      </c>
      <c r="AW275" s="16">
        <v>0</v>
      </c>
      <c r="AX275" s="16">
        <v>0</v>
      </c>
      <c r="AY275" s="16">
        <v>0</v>
      </c>
      <c r="AZ275" s="16">
        <v>0</v>
      </c>
      <c r="BA275" s="16">
        <v>0</v>
      </c>
      <c r="BB275" s="16">
        <v>0</v>
      </c>
      <c r="BC275" s="16">
        <v>0</v>
      </c>
      <c r="BD275" s="16">
        <v>0</v>
      </c>
      <c r="BE275" s="16">
        <v>0</v>
      </c>
      <c r="BF275" s="16">
        <v>0</v>
      </c>
      <c r="BG275" s="16">
        <v>0</v>
      </c>
      <c r="BH275" s="16">
        <v>0</v>
      </c>
      <c r="BI275" s="16">
        <v>0</v>
      </c>
      <c r="BJ275" s="16">
        <v>0</v>
      </c>
      <c r="BK275" s="16">
        <v>0</v>
      </c>
      <c r="BL275" s="16">
        <v>0</v>
      </c>
      <c r="BM275" s="16">
        <v>0</v>
      </c>
      <c r="BN275" s="16">
        <v>0</v>
      </c>
      <c r="BO275" s="16">
        <v>0</v>
      </c>
      <c r="BP275" s="16">
        <v>0</v>
      </c>
      <c r="BQ275" s="16">
        <v>0</v>
      </c>
      <c r="BR275" s="16">
        <v>0</v>
      </c>
      <c r="BS275" s="16">
        <v>0</v>
      </c>
      <c r="BT275" s="16">
        <v>0</v>
      </c>
      <c r="BU275" s="16">
        <v>0</v>
      </c>
      <c r="BV275" s="16">
        <v>0</v>
      </c>
      <c r="BW275" s="16">
        <v>0</v>
      </c>
      <c r="BX275" s="16">
        <v>0</v>
      </c>
      <c r="BY275" s="16">
        <f t="shared" si="79"/>
        <v>0</v>
      </c>
      <c r="BZ275" s="16">
        <v>0</v>
      </c>
      <c r="CA275" s="1"/>
    </row>
    <row r="276" spans="1:79" ht="38.25">
      <c r="A276" s="24"/>
      <c r="B276" s="20" t="s">
        <v>413</v>
      </c>
      <c r="C276" s="24" t="s">
        <v>403</v>
      </c>
      <c r="D276" s="33">
        <v>0.828212</v>
      </c>
      <c r="E276" s="16">
        <v>0</v>
      </c>
      <c r="F276" s="16">
        <f t="shared" si="67"/>
        <v>0</v>
      </c>
      <c r="G276" s="16">
        <f t="shared" si="68"/>
        <v>0</v>
      </c>
      <c r="H276" s="16">
        <f t="shared" si="69"/>
        <v>0</v>
      </c>
      <c r="I276" s="16">
        <f t="shared" si="70"/>
        <v>0</v>
      </c>
      <c r="J276" s="16">
        <f t="shared" si="71"/>
        <v>0</v>
      </c>
      <c r="K276" s="16">
        <f t="shared" si="72"/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f t="shared" si="73"/>
        <v>0</v>
      </c>
      <c r="AP276" s="16">
        <f t="shared" si="74"/>
        <v>0</v>
      </c>
      <c r="AQ276" s="16">
        <f t="shared" si="75"/>
        <v>0</v>
      </c>
      <c r="AR276" s="16">
        <f t="shared" si="76"/>
        <v>0</v>
      </c>
      <c r="AS276" s="16">
        <f t="shared" si="77"/>
        <v>0</v>
      </c>
      <c r="AT276" s="16">
        <f t="shared" si="78"/>
        <v>0</v>
      </c>
      <c r="AU276" s="16">
        <v>0</v>
      </c>
      <c r="AV276" s="16">
        <v>0</v>
      </c>
      <c r="AW276" s="16">
        <v>0</v>
      </c>
      <c r="AX276" s="16">
        <v>0</v>
      </c>
      <c r="AY276" s="16">
        <v>0</v>
      </c>
      <c r="AZ276" s="16">
        <v>0</v>
      </c>
      <c r="BA276" s="16">
        <v>0</v>
      </c>
      <c r="BB276" s="16">
        <v>0</v>
      </c>
      <c r="BC276" s="16">
        <v>0</v>
      </c>
      <c r="BD276" s="16">
        <v>0</v>
      </c>
      <c r="BE276" s="16">
        <v>0</v>
      </c>
      <c r="BF276" s="16">
        <v>0</v>
      </c>
      <c r="BG276" s="16">
        <v>0</v>
      </c>
      <c r="BH276" s="16">
        <v>0</v>
      </c>
      <c r="BI276" s="16">
        <v>0</v>
      </c>
      <c r="BJ276" s="16">
        <v>0</v>
      </c>
      <c r="BK276" s="16">
        <v>0</v>
      </c>
      <c r="BL276" s="16">
        <v>0</v>
      </c>
      <c r="BM276" s="16">
        <v>0</v>
      </c>
      <c r="BN276" s="16">
        <v>0</v>
      </c>
      <c r="BO276" s="16">
        <v>0</v>
      </c>
      <c r="BP276" s="16">
        <v>0</v>
      </c>
      <c r="BQ276" s="16">
        <v>0</v>
      </c>
      <c r="BR276" s="16">
        <v>0</v>
      </c>
      <c r="BS276" s="16">
        <v>0</v>
      </c>
      <c r="BT276" s="16">
        <v>0</v>
      </c>
      <c r="BU276" s="16">
        <v>0</v>
      </c>
      <c r="BV276" s="16">
        <v>0</v>
      </c>
      <c r="BW276" s="16">
        <v>0</v>
      </c>
      <c r="BX276" s="16">
        <v>0</v>
      </c>
      <c r="BY276" s="16">
        <f t="shared" si="79"/>
        <v>0</v>
      </c>
      <c r="BZ276" s="16">
        <v>0</v>
      </c>
      <c r="CA276" s="1"/>
    </row>
    <row r="277" spans="1:79" ht="38.25">
      <c r="A277" s="24"/>
      <c r="B277" s="20" t="s">
        <v>414</v>
      </c>
      <c r="C277" s="24" t="s">
        <v>403</v>
      </c>
      <c r="D277" s="33">
        <v>0.828212</v>
      </c>
      <c r="E277" s="16">
        <v>0</v>
      </c>
      <c r="F277" s="16">
        <f aca="true" t="shared" si="89" ref="F277:F340">M277+T277</f>
        <v>0</v>
      </c>
      <c r="G277" s="16">
        <f aca="true" t="shared" si="90" ref="G277:G340">N277+U277</f>
        <v>0</v>
      </c>
      <c r="H277" s="16">
        <f aca="true" t="shared" si="91" ref="H277:H340">O277+V277</f>
        <v>0</v>
      </c>
      <c r="I277" s="16">
        <f aca="true" t="shared" si="92" ref="I277:I340">P277+W277</f>
        <v>0</v>
      </c>
      <c r="J277" s="16">
        <f aca="true" t="shared" si="93" ref="J277:J340">Q277+X277</f>
        <v>0</v>
      </c>
      <c r="K277" s="16">
        <f aca="true" t="shared" si="94" ref="K277:K340">R277+Y277</f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f aca="true" t="shared" si="95" ref="AO277:AO340">AV277+BC277+BJ277+BQ277</f>
        <v>0</v>
      </c>
      <c r="AP277" s="16">
        <f aca="true" t="shared" si="96" ref="AP277:AP340">AW277+BD277+BK277+BR277</f>
        <v>0</v>
      </c>
      <c r="AQ277" s="16">
        <f aca="true" t="shared" si="97" ref="AQ277:AQ340">AX277+BE277+BL277+BS277</f>
        <v>0</v>
      </c>
      <c r="AR277" s="16">
        <f aca="true" t="shared" si="98" ref="AR277:AR340">AY277+BF277+BM277+BT277</f>
        <v>0</v>
      </c>
      <c r="AS277" s="16">
        <f aca="true" t="shared" si="99" ref="AS277:AS340">AZ277+BG277+BN277+BU277</f>
        <v>0</v>
      </c>
      <c r="AT277" s="16">
        <f aca="true" t="shared" si="100" ref="AT277:AT340">BA277+BH277+BO277+BV277</f>
        <v>0</v>
      </c>
      <c r="AU277" s="16">
        <v>0</v>
      </c>
      <c r="AV277" s="16">
        <v>0</v>
      </c>
      <c r="AW277" s="16">
        <v>0</v>
      </c>
      <c r="AX277" s="16">
        <v>0</v>
      </c>
      <c r="AY277" s="16">
        <v>0</v>
      </c>
      <c r="AZ277" s="16">
        <v>0</v>
      </c>
      <c r="BA277" s="16">
        <v>0</v>
      </c>
      <c r="BB277" s="16">
        <v>0</v>
      </c>
      <c r="BC277" s="16">
        <v>0</v>
      </c>
      <c r="BD277" s="16">
        <v>0</v>
      </c>
      <c r="BE277" s="16">
        <v>0</v>
      </c>
      <c r="BF277" s="16">
        <v>0</v>
      </c>
      <c r="BG277" s="16">
        <v>0</v>
      </c>
      <c r="BH277" s="16">
        <v>0</v>
      </c>
      <c r="BI277" s="16">
        <v>0</v>
      </c>
      <c r="BJ277" s="16">
        <v>0</v>
      </c>
      <c r="BK277" s="16">
        <v>0</v>
      </c>
      <c r="BL277" s="16">
        <v>0</v>
      </c>
      <c r="BM277" s="16">
        <v>0</v>
      </c>
      <c r="BN277" s="16">
        <v>0</v>
      </c>
      <c r="BO277" s="16">
        <v>0</v>
      </c>
      <c r="BP277" s="16">
        <v>0</v>
      </c>
      <c r="BQ277" s="16">
        <v>0</v>
      </c>
      <c r="BR277" s="16">
        <v>0</v>
      </c>
      <c r="BS277" s="16">
        <v>0</v>
      </c>
      <c r="BT277" s="16">
        <v>0</v>
      </c>
      <c r="BU277" s="16">
        <v>0</v>
      </c>
      <c r="BV277" s="16">
        <v>0</v>
      </c>
      <c r="BW277" s="16">
        <v>0</v>
      </c>
      <c r="BX277" s="16">
        <v>0</v>
      </c>
      <c r="BY277" s="16">
        <f aca="true" t="shared" si="101" ref="BY277:BY340">AO277-F277</f>
        <v>0</v>
      </c>
      <c r="BZ277" s="16">
        <v>0</v>
      </c>
      <c r="CA277" s="1"/>
    </row>
    <row r="278" spans="1:79" ht="38.25">
      <c r="A278" s="24"/>
      <c r="B278" s="20" t="s">
        <v>415</v>
      </c>
      <c r="C278" s="24" t="s">
        <v>403</v>
      </c>
      <c r="D278" s="33">
        <v>0.828212</v>
      </c>
      <c r="E278" s="16">
        <v>0</v>
      </c>
      <c r="F278" s="16">
        <f t="shared" si="89"/>
        <v>0</v>
      </c>
      <c r="G278" s="16">
        <f t="shared" si="90"/>
        <v>0</v>
      </c>
      <c r="H278" s="16">
        <f t="shared" si="91"/>
        <v>0</v>
      </c>
      <c r="I278" s="16">
        <f t="shared" si="92"/>
        <v>0</v>
      </c>
      <c r="J278" s="16">
        <f t="shared" si="93"/>
        <v>0</v>
      </c>
      <c r="K278" s="16">
        <f t="shared" si="94"/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  <c r="AH278" s="16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f t="shared" si="95"/>
        <v>0</v>
      </c>
      <c r="AP278" s="16">
        <f t="shared" si="96"/>
        <v>0</v>
      </c>
      <c r="AQ278" s="16">
        <f t="shared" si="97"/>
        <v>0</v>
      </c>
      <c r="AR278" s="16">
        <f t="shared" si="98"/>
        <v>0</v>
      </c>
      <c r="AS278" s="16">
        <f t="shared" si="99"/>
        <v>0</v>
      </c>
      <c r="AT278" s="16">
        <f t="shared" si="100"/>
        <v>0</v>
      </c>
      <c r="AU278" s="16">
        <v>0</v>
      </c>
      <c r="AV278" s="16">
        <v>0</v>
      </c>
      <c r="AW278" s="16">
        <v>0</v>
      </c>
      <c r="AX278" s="16">
        <v>0</v>
      </c>
      <c r="AY278" s="16">
        <v>0</v>
      </c>
      <c r="AZ278" s="16">
        <v>0</v>
      </c>
      <c r="BA278" s="16">
        <v>0</v>
      </c>
      <c r="BB278" s="16">
        <v>0</v>
      </c>
      <c r="BC278" s="16">
        <v>0</v>
      </c>
      <c r="BD278" s="16">
        <v>0</v>
      </c>
      <c r="BE278" s="16">
        <v>0</v>
      </c>
      <c r="BF278" s="16">
        <v>0</v>
      </c>
      <c r="BG278" s="16">
        <v>0</v>
      </c>
      <c r="BH278" s="16">
        <v>0</v>
      </c>
      <c r="BI278" s="16">
        <v>0</v>
      </c>
      <c r="BJ278" s="16">
        <v>0</v>
      </c>
      <c r="BK278" s="16">
        <v>0</v>
      </c>
      <c r="BL278" s="16">
        <v>0</v>
      </c>
      <c r="BM278" s="16">
        <v>0</v>
      </c>
      <c r="BN278" s="16">
        <v>0</v>
      </c>
      <c r="BO278" s="16">
        <v>0</v>
      </c>
      <c r="BP278" s="16">
        <v>0</v>
      </c>
      <c r="BQ278" s="16">
        <v>0</v>
      </c>
      <c r="BR278" s="16">
        <v>0</v>
      </c>
      <c r="BS278" s="16">
        <v>0</v>
      </c>
      <c r="BT278" s="16">
        <v>0</v>
      </c>
      <c r="BU278" s="16">
        <v>0</v>
      </c>
      <c r="BV278" s="16">
        <v>0</v>
      </c>
      <c r="BW278" s="16">
        <v>0</v>
      </c>
      <c r="BX278" s="16">
        <v>0</v>
      </c>
      <c r="BY278" s="16">
        <f t="shared" si="101"/>
        <v>0</v>
      </c>
      <c r="BZ278" s="16">
        <v>0</v>
      </c>
      <c r="CA278" s="1"/>
    </row>
    <row r="279" spans="1:79" ht="13.5">
      <c r="A279" s="24"/>
      <c r="B279" s="19" t="s">
        <v>168</v>
      </c>
      <c r="C279" s="24"/>
      <c r="D279" s="33">
        <v>0</v>
      </c>
      <c r="E279" s="16">
        <v>0</v>
      </c>
      <c r="F279" s="16">
        <f t="shared" si="89"/>
        <v>0</v>
      </c>
      <c r="G279" s="16">
        <f t="shared" si="90"/>
        <v>0</v>
      </c>
      <c r="H279" s="16">
        <f t="shared" si="91"/>
        <v>0</v>
      </c>
      <c r="I279" s="16">
        <f t="shared" si="92"/>
        <v>0</v>
      </c>
      <c r="J279" s="16">
        <f t="shared" si="93"/>
        <v>0</v>
      </c>
      <c r="K279" s="16">
        <f t="shared" si="94"/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f t="shared" si="95"/>
        <v>0</v>
      </c>
      <c r="AP279" s="16">
        <f t="shared" si="96"/>
        <v>0</v>
      </c>
      <c r="AQ279" s="16">
        <f t="shared" si="97"/>
        <v>0</v>
      </c>
      <c r="AR279" s="16">
        <f t="shared" si="98"/>
        <v>0</v>
      </c>
      <c r="AS279" s="16">
        <f t="shared" si="99"/>
        <v>0</v>
      </c>
      <c r="AT279" s="16">
        <f t="shared" si="100"/>
        <v>0</v>
      </c>
      <c r="AU279" s="16">
        <v>0</v>
      </c>
      <c r="AV279" s="16">
        <v>0</v>
      </c>
      <c r="AW279" s="16">
        <v>0</v>
      </c>
      <c r="AX279" s="16">
        <v>0</v>
      </c>
      <c r="AY279" s="16">
        <v>0</v>
      </c>
      <c r="AZ279" s="16">
        <v>0</v>
      </c>
      <c r="BA279" s="16">
        <v>0</v>
      </c>
      <c r="BB279" s="16">
        <v>0</v>
      </c>
      <c r="BC279" s="16">
        <v>0</v>
      </c>
      <c r="BD279" s="16">
        <v>0</v>
      </c>
      <c r="BE279" s="16">
        <v>0</v>
      </c>
      <c r="BF279" s="16">
        <v>0</v>
      </c>
      <c r="BG279" s="16">
        <v>0</v>
      </c>
      <c r="BH279" s="16">
        <v>0</v>
      </c>
      <c r="BI279" s="16">
        <v>0</v>
      </c>
      <c r="BJ279" s="16">
        <v>0</v>
      </c>
      <c r="BK279" s="16">
        <v>0</v>
      </c>
      <c r="BL279" s="16">
        <v>0</v>
      </c>
      <c r="BM279" s="16">
        <v>0</v>
      </c>
      <c r="BN279" s="16">
        <v>0</v>
      </c>
      <c r="BO279" s="16">
        <v>0</v>
      </c>
      <c r="BP279" s="16">
        <v>0</v>
      </c>
      <c r="BQ279" s="16">
        <v>0</v>
      </c>
      <c r="BR279" s="16">
        <v>0</v>
      </c>
      <c r="BS279" s="16">
        <v>0</v>
      </c>
      <c r="BT279" s="16">
        <v>0</v>
      </c>
      <c r="BU279" s="16">
        <v>0</v>
      </c>
      <c r="BV279" s="16">
        <v>0</v>
      </c>
      <c r="BW279" s="16">
        <v>0</v>
      </c>
      <c r="BX279" s="16">
        <v>0</v>
      </c>
      <c r="BY279" s="16">
        <f t="shared" si="101"/>
        <v>0</v>
      </c>
      <c r="BZ279" s="16">
        <v>0</v>
      </c>
      <c r="CA279" s="1"/>
    </row>
    <row r="280" spans="1:79" ht="38.25">
      <c r="A280" s="24"/>
      <c r="B280" s="20" t="s">
        <v>416</v>
      </c>
      <c r="C280" s="24" t="s">
        <v>403</v>
      </c>
      <c r="D280" s="33">
        <v>0.828212</v>
      </c>
      <c r="E280" s="16">
        <v>0</v>
      </c>
      <c r="F280" s="16">
        <f t="shared" si="89"/>
        <v>0</v>
      </c>
      <c r="G280" s="16">
        <f t="shared" si="90"/>
        <v>0</v>
      </c>
      <c r="H280" s="16">
        <f t="shared" si="91"/>
        <v>0</v>
      </c>
      <c r="I280" s="16">
        <f t="shared" si="92"/>
        <v>0</v>
      </c>
      <c r="J280" s="16">
        <f t="shared" si="93"/>
        <v>0</v>
      </c>
      <c r="K280" s="16">
        <f t="shared" si="94"/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f aca="true" t="shared" si="102" ref="V280:AN280">V281+V307</f>
        <v>0</v>
      </c>
      <c r="W280" s="16">
        <v>0</v>
      </c>
      <c r="X280" s="16">
        <f t="shared" si="102"/>
        <v>0</v>
      </c>
      <c r="Y280" s="16">
        <v>0</v>
      </c>
      <c r="Z280" s="16">
        <f t="shared" si="102"/>
        <v>0</v>
      </c>
      <c r="AA280" s="16">
        <f t="shared" si="102"/>
        <v>0</v>
      </c>
      <c r="AB280" s="16">
        <f t="shared" si="102"/>
        <v>0</v>
      </c>
      <c r="AC280" s="16">
        <f t="shared" si="102"/>
        <v>0</v>
      </c>
      <c r="AD280" s="16">
        <f t="shared" si="102"/>
        <v>0</v>
      </c>
      <c r="AE280" s="16">
        <f t="shared" si="102"/>
        <v>0</v>
      </c>
      <c r="AF280" s="16">
        <f t="shared" si="102"/>
        <v>0</v>
      </c>
      <c r="AG280" s="16">
        <f t="shared" si="102"/>
        <v>0</v>
      </c>
      <c r="AH280" s="16">
        <f t="shared" si="102"/>
        <v>0</v>
      </c>
      <c r="AI280" s="16">
        <f t="shared" si="102"/>
        <v>0</v>
      </c>
      <c r="AJ280" s="16">
        <f t="shared" si="102"/>
        <v>0</v>
      </c>
      <c r="AK280" s="16">
        <f t="shared" si="102"/>
        <v>0</v>
      </c>
      <c r="AL280" s="16">
        <f t="shared" si="102"/>
        <v>0</v>
      </c>
      <c r="AM280" s="16">
        <f t="shared" si="102"/>
        <v>0</v>
      </c>
      <c r="AN280" s="16">
        <f t="shared" si="102"/>
        <v>0</v>
      </c>
      <c r="AO280" s="16">
        <f t="shared" si="95"/>
        <v>0</v>
      </c>
      <c r="AP280" s="16">
        <f t="shared" si="96"/>
        <v>0</v>
      </c>
      <c r="AQ280" s="16">
        <f t="shared" si="97"/>
        <v>0</v>
      </c>
      <c r="AR280" s="16">
        <f t="shared" si="98"/>
        <v>0</v>
      </c>
      <c r="AS280" s="16">
        <f t="shared" si="99"/>
        <v>0</v>
      </c>
      <c r="AT280" s="16">
        <f t="shared" si="100"/>
        <v>0</v>
      </c>
      <c r="AU280" s="16">
        <v>0</v>
      </c>
      <c r="AV280" s="16">
        <v>0</v>
      </c>
      <c r="AW280" s="16">
        <v>0</v>
      </c>
      <c r="AX280" s="16">
        <v>0</v>
      </c>
      <c r="AY280" s="16">
        <v>0</v>
      </c>
      <c r="AZ280" s="16">
        <v>0</v>
      </c>
      <c r="BA280" s="16">
        <v>0</v>
      </c>
      <c r="BB280" s="16">
        <v>0</v>
      </c>
      <c r="BC280" s="16">
        <v>0</v>
      </c>
      <c r="BD280" s="16">
        <v>0</v>
      </c>
      <c r="BE280" s="16">
        <v>0</v>
      </c>
      <c r="BF280" s="16">
        <v>0</v>
      </c>
      <c r="BG280" s="16">
        <v>0</v>
      </c>
      <c r="BH280" s="16">
        <v>0</v>
      </c>
      <c r="BI280" s="16">
        <v>0</v>
      </c>
      <c r="BJ280" s="16">
        <v>0</v>
      </c>
      <c r="BK280" s="16">
        <v>0</v>
      </c>
      <c r="BL280" s="16">
        <v>0</v>
      </c>
      <c r="BM280" s="16">
        <v>0</v>
      </c>
      <c r="BN280" s="16">
        <v>0</v>
      </c>
      <c r="BO280" s="16">
        <v>0</v>
      </c>
      <c r="BP280" s="16">
        <v>0</v>
      </c>
      <c r="BQ280" s="16">
        <v>0</v>
      </c>
      <c r="BR280" s="16">
        <v>0</v>
      </c>
      <c r="BS280" s="16">
        <v>0</v>
      </c>
      <c r="BT280" s="16">
        <v>0</v>
      </c>
      <c r="BU280" s="16">
        <v>0</v>
      </c>
      <c r="BV280" s="16">
        <v>0</v>
      </c>
      <c r="BW280" s="16">
        <f>BW281+BW307</f>
        <v>0</v>
      </c>
      <c r="BX280" s="16">
        <v>0</v>
      </c>
      <c r="BY280" s="16">
        <f t="shared" si="101"/>
        <v>0</v>
      </c>
      <c r="BZ280" s="16">
        <v>0</v>
      </c>
      <c r="CA280" s="1"/>
    </row>
    <row r="281" spans="1:79" ht="38.25">
      <c r="A281" s="24"/>
      <c r="B281" s="20" t="s">
        <v>417</v>
      </c>
      <c r="C281" s="24" t="s">
        <v>403</v>
      </c>
      <c r="D281" s="33">
        <v>0.828212</v>
      </c>
      <c r="E281" s="16">
        <v>0</v>
      </c>
      <c r="F281" s="16">
        <f t="shared" si="89"/>
        <v>0</v>
      </c>
      <c r="G281" s="16">
        <f t="shared" si="90"/>
        <v>0</v>
      </c>
      <c r="H281" s="16">
        <f t="shared" si="91"/>
        <v>0</v>
      </c>
      <c r="I281" s="16">
        <f t="shared" si="92"/>
        <v>0</v>
      </c>
      <c r="J281" s="16">
        <f t="shared" si="93"/>
        <v>0</v>
      </c>
      <c r="K281" s="16">
        <f t="shared" si="94"/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  <c r="AI281" s="16">
        <v>0</v>
      </c>
      <c r="AJ281" s="16">
        <v>0</v>
      </c>
      <c r="AK281" s="16">
        <v>0</v>
      </c>
      <c r="AL281" s="16">
        <v>0</v>
      </c>
      <c r="AM281" s="16">
        <v>0</v>
      </c>
      <c r="AN281" s="16">
        <v>0</v>
      </c>
      <c r="AO281" s="16">
        <f t="shared" si="95"/>
        <v>0</v>
      </c>
      <c r="AP281" s="16">
        <f t="shared" si="96"/>
        <v>0</v>
      </c>
      <c r="AQ281" s="16">
        <f t="shared" si="97"/>
        <v>0</v>
      </c>
      <c r="AR281" s="16">
        <f t="shared" si="98"/>
        <v>0</v>
      </c>
      <c r="AS281" s="16">
        <f t="shared" si="99"/>
        <v>0</v>
      </c>
      <c r="AT281" s="16">
        <f t="shared" si="100"/>
        <v>0</v>
      </c>
      <c r="AU281" s="16">
        <v>0</v>
      </c>
      <c r="AV281" s="16">
        <v>0</v>
      </c>
      <c r="AW281" s="16">
        <v>0</v>
      </c>
      <c r="AX281" s="16">
        <v>0</v>
      </c>
      <c r="AY281" s="16">
        <v>0</v>
      </c>
      <c r="AZ281" s="16">
        <v>0</v>
      </c>
      <c r="BA281" s="16">
        <v>0</v>
      </c>
      <c r="BB281" s="16">
        <v>0</v>
      </c>
      <c r="BC281" s="16">
        <v>0</v>
      </c>
      <c r="BD281" s="16">
        <v>0</v>
      </c>
      <c r="BE281" s="16">
        <v>0</v>
      </c>
      <c r="BF281" s="16">
        <v>0</v>
      </c>
      <c r="BG281" s="16">
        <v>0</v>
      </c>
      <c r="BH281" s="16">
        <v>0</v>
      </c>
      <c r="BI281" s="16">
        <v>0</v>
      </c>
      <c r="BJ281" s="16">
        <v>0</v>
      </c>
      <c r="BK281" s="16">
        <v>0</v>
      </c>
      <c r="BL281" s="16">
        <v>0</v>
      </c>
      <c r="BM281" s="16">
        <v>0</v>
      </c>
      <c r="BN281" s="16">
        <v>0</v>
      </c>
      <c r="BO281" s="16">
        <v>0</v>
      </c>
      <c r="BP281" s="16">
        <v>0</v>
      </c>
      <c r="BQ281" s="16">
        <v>0</v>
      </c>
      <c r="BR281" s="16">
        <v>0</v>
      </c>
      <c r="BS281" s="16">
        <v>0</v>
      </c>
      <c r="BT281" s="16">
        <v>0</v>
      </c>
      <c r="BU281" s="16">
        <v>0</v>
      </c>
      <c r="BV281" s="16">
        <v>0</v>
      </c>
      <c r="BW281" s="16">
        <v>0</v>
      </c>
      <c r="BX281" s="16">
        <v>0</v>
      </c>
      <c r="BY281" s="16">
        <f t="shared" si="101"/>
        <v>0</v>
      </c>
      <c r="BZ281" s="16">
        <v>0</v>
      </c>
      <c r="CA281" s="1"/>
    </row>
    <row r="282" spans="1:79" ht="13.5">
      <c r="A282" s="24"/>
      <c r="B282" s="19" t="s">
        <v>225</v>
      </c>
      <c r="C282" s="24"/>
      <c r="D282" s="33">
        <v>0</v>
      </c>
      <c r="E282" s="16">
        <v>0</v>
      </c>
      <c r="F282" s="16">
        <f t="shared" si="89"/>
        <v>0</v>
      </c>
      <c r="G282" s="16">
        <f t="shared" si="90"/>
        <v>0</v>
      </c>
      <c r="H282" s="16">
        <f t="shared" si="91"/>
        <v>0</v>
      </c>
      <c r="I282" s="16">
        <f t="shared" si="92"/>
        <v>0</v>
      </c>
      <c r="J282" s="16">
        <f t="shared" si="93"/>
        <v>0</v>
      </c>
      <c r="K282" s="16">
        <f t="shared" si="94"/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f t="shared" si="95"/>
        <v>0</v>
      </c>
      <c r="AP282" s="16">
        <f t="shared" si="96"/>
        <v>0</v>
      </c>
      <c r="AQ282" s="16">
        <f t="shared" si="97"/>
        <v>0</v>
      </c>
      <c r="AR282" s="16">
        <f t="shared" si="98"/>
        <v>0</v>
      </c>
      <c r="AS282" s="16">
        <f t="shared" si="99"/>
        <v>0</v>
      </c>
      <c r="AT282" s="16">
        <f t="shared" si="100"/>
        <v>0</v>
      </c>
      <c r="AU282" s="16">
        <v>0</v>
      </c>
      <c r="AV282" s="16">
        <v>0</v>
      </c>
      <c r="AW282" s="16">
        <v>0</v>
      </c>
      <c r="AX282" s="16">
        <v>0</v>
      </c>
      <c r="AY282" s="16">
        <v>0</v>
      </c>
      <c r="AZ282" s="16">
        <v>0</v>
      </c>
      <c r="BA282" s="16">
        <v>0</v>
      </c>
      <c r="BB282" s="16">
        <v>0</v>
      </c>
      <c r="BC282" s="16">
        <v>0</v>
      </c>
      <c r="BD282" s="16">
        <v>0</v>
      </c>
      <c r="BE282" s="16">
        <v>0</v>
      </c>
      <c r="BF282" s="16">
        <v>0</v>
      </c>
      <c r="BG282" s="16">
        <v>0</v>
      </c>
      <c r="BH282" s="16">
        <v>0</v>
      </c>
      <c r="BI282" s="16">
        <v>0</v>
      </c>
      <c r="BJ282" s="16">
        <v>0</v>
      </c>
      <c r="BK282" s="16">
        <v>0</v>
      </c>
      <c r="BL282" s="16">
        <v>0</v>
      </c>
      <c r="BM282" s="16">
        <v>0</v>
      </c>
      <c r="BN282" s="16">
        <v>0</v>
      </c>
      <c r="BO282" s="16">
        <v>0</v>
      </c>
      <c r="BP282" s="16">
        <v>0</v>
      </c>
      <c r="BQ282" s="16">
        <v>0</v>
      </c>
      <c r="BR282" s="16">
        <v>0</v>
      </c>
      <c r="BS282" s="16">
        <v>0</v>
      </c>
      <c r="BT282" s="16">
        <v>0</v>
      </c>
      <c r="BU282" s="16">
        <v>0</v>
      </c>
      <c r="BV282" s="16">
        <v>0</v>
      </c>
      <c r="BW282" s="16">
        <v>0</v>
      </c>
      <c r="BX282" s="16">
        <v>0</v>
      </c>
      <c r="BY282" s="16">
        <f t="shared" si="101"/>
        <v>0</v>
      </c>
      <c r="BZ282" s="16">
        <v>0</v>
      </c>
      <c r="CA282" s="1"/>
    </row>
    <row r="283" spans="1:79" ht="51">
      <c r="A283" s="24"/>
      <c r="B283" s="28" t="s">
        <v>418</v>
      </c>
      <c r="C283" s="24" t="s">
        <v>403</v>
      </c>
      <c r="D283" s="33">
        <v>0.828212</v>
      </c>
      <c r="E283" s="16">
        <v>0</v>
      </c>
      <c r="F283" s="16">
        <f t="shared" si="89"/>
        <v>0</v>
      </c>
      <c r="G283" s="16">
        <f t="shared" si="90"/>
        <v>0</v>
      </c>
      <c r="H283" s="16">
        <f t="shared" si="91"/>
        <v>0</v>
      </c>
      <c r="I283" s="16">
        <f t="shared" si="92"/>
        <v>0</v>
      </c>
      <c r="J283" s="16">
        <f t="shared" si="93"/>
        <v>0</v>
      </c>
      <c r="K283" s="16">
        <f t="shared" si="94"/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6">
        <v>0</v>
      </c>
      <c r="AN283" s="16">
        <v>0</v>
      </c>
      <c r="AO283" s="16">
        <f t="shared" si="95"/>
        <v>0</v>
      </c>
      <c r="AP283" s="16">
        <f t="shared" si="96"/>
        <v>0</v>
      </c>
      <c r="AQ283" s="16">
        <f t="shared" si="97"/>
        <v>0</v>
      </c>
      <c r="AR283" s="16">
        <f t="shared" si="98"/>
        <v>0</v>
      </c>
      <c r="AS283" s="16">
        <f t="shared" si="99"/>
        <v>0</v>
      </c>
      <c r="AT283" s="16">
        <f t="shared" si="100"/>
        <v>0</v>
      </c>
      <c r="AU283" s="16">
        <v>0</v>
      </c>
      <c r="AV283" s="16">
        <v>0</v>
      </c>
      <c r="AW283" s="16">
        <v>0</v>
      </c>
      <c r="AX283" s="16">
        <v>0</v>
      </c>
      <c r="AY283" s="16">
        <v>0</v>
      </c>
      <c r="AZ283" s="16">
        <v>0</v>
      </c>
      <c r="BA283" s="16">
        <v>0</v>
      </c>
      <c r="BB283" s="16">
        <v>0</v>
      </c>
      <c r="BC283" s="16">
        <v>0</v>
      </c>
      <c r="BD283" s="16">
        <v>0</v>
      </c>
      <c r="BE283" s="16">
        <v>0</v>
      </c>
      <c r="BF283" s="16">
        <v>0</v>
      </c>
      <c r="BG283" s="16">
        <v>0</v>
      </c>
      <c r="BH283" s="16">
        <v>0</v>
      </c>
      <c r="BI283" s="16">
        <v>0</v>
      </c>
      <c r="BJ283" s="16">
        <v>0</v>
      </c>
      <c r="BK283" s="16">
        <v>0</v>
      </c>
      <c r="BL283" s="16">
        <v>0</v>
      </c>
      <c r="BM283" s="16">
        <v>0</v>
      </c>
      <c r="BN283" s="16">
        <v>0</v>
      </c>
      <c r="BO283" s="16">
        <v>0</v>
      </c>
      <c r="BP283" s="16">
        <v>0</v>
      </c>
      <c r="BQ283" s="16">
        <v>0</v>
      </c>
      <c r="BR283" s="16">
        <v>0</v>
      </c>
      <c r="BS283" s="16">
        <v>0</v>
      </c>
      <c r="BT283" s="16">
        <v>0</v>
      </c>
      <c r="BU283" s="16">
        <v>0</v>
      </c>
      <c r="BV283" s="16">
        <v>0</v>
      </c>
      <c r="BW283" s="16">
        <v>0</v>
      </c>
      <c r="BX283" s="16">
        <v>0</v>
      </c>
      <c r="BY283" s="16">
        <f t="shared" si="101"/>
        <v>0</v>
      </c>
      <c r="BZ283" s="16">
        <v>0</v>
      </c>
      <c r="CA283" s="1"/>
    </row>
    <row r="284" spans="1:79" ht="25.5">
      <c r="A284" s="34" t="s">
        <v>183</v>
      </c>
      <c r="B284" s="25" t="s">
        <v>184</v>
      </c>
      <c r="C284" s="24"/>
      <c r="D284" s="33">
        <v>40.92598938996357</v>
      </c>
      <c r="E284" s="16">
        <v>0</v>
      </c>
      <c r="F284" s="16">
        <f t="shared" si="89"/>
        <v>11.833275999999994</v>
      </c>
      <c r="G284" s="16">
        <f t="shared" si="90"/>
        <v>0</v>
      </c>
      <c r="H284" s="16">
        <f t="shared" si="91"/>
        <v>0</v>
      </c>
      <c r="I284" s="16">
        <f t="shared" si="92"/>
        <v>0</v>
      </c>
      <c r="J284" s="16">
        <f t="shared" si="93"/>
        <v>0</v>
      </c>
      <c r="K284" s="16">
        <f t="shared" si="94"/>
        <v>48</v>
      </c>
      <c r="L284" s="16">
        <v>0</v>
      </c>
      <c r="M284" s="16">
        <v>2.935241</v>
      </c>
      <c r="N284" s="16">
        <v>0</v>
      </c>
      <c r="O284" s="16">
        <v>0</v>
      </c>
      <c r="P284" s="16">
        <v>0</v>
      </c>
      <c r="Q284" s="16">
        <v>0</v>
      </c>
      <c r="R284" s="16">
        <v>12</v>
      </c>
      <c r="S284" s="16">
        <v>0</v>
      </c>
      <c r="T284" s="16">
        <v>8.898034999999995</v>
      </c>
      <c r="U284" s="16">
        <v>0</v>
      </c>
      <c r="V284" s="16">
        <v>0</v>
      </c>
      <c r="W284" s="16">
        <v>0</v>
      </c>
      <c r="X284" s="16">
        <v>0</v>
      </c>
      <c r="Y284" s="16">
        <v>36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  <c r="AI284" s="16">
        <v>0</v>
      </c>
      <c r="AJ284" s="16">
        <v>0</v>
      </c>
      <c r="AK284" s="16">
        <v>0</v>
      </c>
      <c r="AL284" s="16">
        <v>0</v>
      </c>
      <c r="AM284" s="16">
        <v>0</v>
      </c>
      <c r="AN284" s="16">
        <v>0</v>
      </c>
      <c r="AO284" s="16">
        <f t="shared" si="95"/>
        <v>11.543001439999998</v>
      </c>
      <c r="AP284" s="16">
        <f t="shared" si="96"/>
        <v>0</v>
      </c>
      <c r="AQ284" s="16">
        <f t="shared" si="97"/>
        <v>0</v>
      </c>
      <c r="AR284" s="16">
        <f t="shared" si="98"/>
        <v>0</v>
      </c>
      <c r="AS284" s="16">
        <f t="shared" si="99"/>
        <v>0</v>
      </c>
      <c r="AT284" s="16">
        <f t="shared" si="100"/>
        <v>45</v>
      </c>
      <c r="AU284" s="16">
        <v>0</v>
      </c>
      <c r="AV284" s="16">
        <v>10.915506979999998</v>
      </c>
      <c r="AW284" s="16">
        <v>0</v>
      </c>
      <c r="AX284" s="16">
        <v>0</v>
      </c>
      <c r="AY284" s="16">
        <v>0</v>
      </c>
      <c r="AZ284" s="16">
        <v>0</v>
      </c>
      <c r="BA284" s="16">
        <v>44</v>
      </c>
      <c r="BB284" s="16">
        <v>0</v>
      </c>
      <c r="BC284" s="16">
        <v>0.6274944600000001</v>
      </c>
      <c r="BD284" s="16">
        <v>0</v>
      </c>
      <c r="BE284" s="16">
        <v>0</v>
      </c>
      <c r="BF284" s="16">
        <v>0</v>
      </c>
      <c r="BG284" s="16">
        <v>0</v>
      </c>
      <c r="BH284" s="16">
        <v>1</v>
      </c>
      <c r="BI284" s="16">
        <v>0</v>
      </c>
      <c r="BJ284" s="16">
        <v>0</v>
      </c>
      <c r="BK284" s="16">
        <v>0</v>
      </c>
      <c r="BL284" s="16">
        <v>0</v>
      </c>
      <c r="BM284" s="16">
        <v>0</v>
      </c>
      <c r="BN284" s="16">
        <v>0</v>
      </c>
      <c r="BO284" s="16">
        <v>0</v>
      </c>
      <c r="BP284" s="16">
        <v>0</v>
      </c>
      <c r="BQ284" s="16">
        <v>0</v>
      </c>
      <c r="BR284" s="16">
        <v>0</v>
      </c>
      <c r="BS284" s="16">
        <v>0</v>
      </c>
      <c r="BT284" s="16">
        <v>0</v>
      </c>
      <c r="BU284" s="16">
        <v>0</v>
      </c>
      <c r="BV284" s="16">
        <v>0</v>
      </c>
      <c r="BW284" s="16">
        <v>0</v>
      </c>
      <c r="BX284" s="16">
        <v>0</v>
      </c>
      <c r="BY284" s="16">
        <f t="shared" si="101"/>
        <v>-0.29027455999999674</v>
      </c>
      <c r="BZ284" s="16">
        <f>BY284/F284*100</f>
        <v>-2.453036335837995</v>
      </c>
      <c r="CA284" s="1"/>
    </row>
    <row r="285" spans="1:80" s="22" customFormat="1" ht="25.5">
      <c r="A285" s="35" t="s">
        <v>185</v>
      </c>
      <c r="B285" s="25" t="s">
        <v>186</v>
      </c>
      <c r="C285" s="24"/>
      <c r="D285" s="33">
        <v>0</v>
      </c>
      <c r="E285" s="21">
        <v>0</v>
      </c>
      <c r="F285" s="16">
        <f t="shared" si="89"/>
        <v>0</v>
      </c>
      <c r="G285" s="16">
        <f t="shared" si="90"/>
        <v>0</v>
      </c>
      <c r="H285" s="16">
        <f t="shared" si="91"/>
        <v>0</v>
      </c>
      <c r="I285" s="16">
        <f t="shared" si="92"/>
        <v>0</v>
      </c>
      <c r="J285" s="16">
        <f t="shared" si="93"/>
        <v>0</v>
      </c>
      <c r="K285" s="16">
        <f t="shared" si="94"/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0</v>
      </c>
      <c r="AI285" s="21">
        <v>0</v>
      </c>
      <c r="AJ285" s="21">
        <v>0</v>
      </c>
      <c r="AK285" s="21">
        <v>0</v>
      </c>
      <c r="AL285" s="21">
        <v>0</v>
      </c>
      <c r="AM285" s="21">
        <v>0</v>
      </c>
      <c r="AN285" s="21">
        <v>0</v>
      </c>
      <c r="AO285" s="16">
        <f t="shared" si="95"/>
        <v>0</v>
      </c>
      <c r="AP285" s="16">
        <f t="shared" si="96"/>
        <v>0</v>
      </c>
      <c r="AQ285" s="16">
        <f t="shared" si="97"/>
        <v>0</v>
      </c>
      <c r="AR285" s="16">
        <f t="shared" si="98"/>
        <v>0</v>
      </c>
      <c r="AS285" s="16">
        <f t="shared" si="99"/>
        <v>0</v>
      </c>
      <c r="AT285" s="16">
        <f t="shared" si="100"/>
        <v>0</v>
      </c>
      <c r="AU285" s="21">
        <v>0</v>
      </c>
      <c r="AV285" s="21">
        <v>0</v>
      </c>
      <c r="AW285" s="21">
        <v>0</v>
      </c>
      <c r="AX285" s="21">
        <v>0</v>
      </c>
      <c r="AY285" s="21">
        <v>0</v>
      </c>
      <c r="AZ285" s="21">
        <v>0</v>
      </c>
      <c r="BA285" s="21">
        <v>0</v>
      </c>
      <c r="BB285" s="21">
        <v>0</v>
      </c>
      <c r="BC285" s="21">
        <v>0</v>
      </c>
      <c r="BD285" s="21">
        <v>0</v>
      </c>
      <c r="BE285" s="21">
        <v>0</v>
      </c>
      <c r="BF285" s="21">
        <v>0</v>
      </c>
      <c r="BG285" s="21">
        <v>0</v>
      </c>
      <c r="BH285" s="21">
        <v>0</v>
      </c>
      <c r="BI285" s="21">
        <v>0</v>
      </c>
      <c r="BJ285" s="21">
        <v>0</v>
      </c>
      <c r="BK285" s="21">
        <v>0</v>
      </c>
      <c r="BL285" s="21">
        <v>0</v>
      </c>
      <c r="BM285" s="21">
        <v>0</v>
      </c>
      <c r="BN285" s="21">
        <v>0</v>
      </c>
      <c r="BO285" s="21">
        <v>0</v>
      </c>
      <c r="BP285" s="21">
        <v>0</v>
      </c>
      <c r="BQ285" s="21">
        <v>0</v>
      </c>
      <c r="BR285" s="21">
        <v>0</v>
      </c>
      <c r="BS285" s="21">
        <v>0</v>
      </c>
      <c r="BT285" s="21">
        <v>0</v>
      </c>
      <c r="BU285" s="21">
        <v>0</v>
      </c>
      <c r="BV285" s="21">
        <v>0</v>
      </c>
      <c r="BW285" s="21">
        <v>0</v>
      </c>
      <c r="BX285" s="21">
        <v>0</v>
      </c>
      <c r="BY285" s="16">
        <f t="shared" si="101"/>
        <v>0</v>
      </c>
      <c r="BZ285" s="16">
        <v>0</v>
      </c>
      <c r="CA285" s="1"/>
      <c r="CB285" s="3"/>
    </row>
    <row r="286" spans="1:80" s="22" customFormat="1" ht="25.5">
      <c r="A286" s="35" t="s">
        <v>187</v>
      </c>
      <c r="B286" s="25" t="s">
        <v>188</v>
      </c>
      <c r="C286" s="24"/>
      <c r="D286" s="33">
        <v>0</v>
      </c>
      <c r="E286" s="21">
        <v>0</v>
      </c>
      <c r="F286" s="16">
        <f t="shared" si="89"/>
        <v>0</v>
      </c>
      <c r="G286" s="16">
        <f t="shared" si="90"/>
        <v>0</v>
      </c>
      <c r="H286" s="16">
        <f t="shared" si="91"/>
        <v>0</v>
      </c>
      <c r="I286" s="16">
        <f t="shared" si="92"/>
        <v>0</v>
      </c>
      <c r="J286" s="16">
        <f t="shared" si="93"/>
        <v>0</v>
      </c>
      <c r="K286" s="16">
        <f t="shared" si="94"/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0</v>
      </c>
      <c r="AI286" s="21">
        <v>0</v>
      </c>
      <c r="AJ286" s="21">
        <v>0</v>
      </c>
      <c r="AK286" s="21">
        <v>0</v>
      </c>
      <c r="AL286" s="21">
        <v>0</v>
      </c>
      <c r="AM286" s="21">
        <v>0</v>
      </c>
      <c r="AN286" s="21">
        <v>0</v>
      </c>
      <c r="AO286" s="16">
        <f t="shared" si="95"/>
        <v>0</v>
      </c>
      <c r="AP286" s="16">
        <f t="shared" si="96"/>
        <v>0</v>
      </c>
      <c r="AQ286" s="16">
        <f t="shared" si="97"/>
        <v>0</v>
      </c>
      <c r="AR286" s="16">
        <f t="shared" si="98"/>
        <v>0</v>
      </c>
      <c r="AS286" s="16">
        <f t="shared" si="99"/>
        <v>0</v>
      </c>
      <c r="AT286" s="16">
        <f t="shared" si="100"/>
        <v>0</v>
      </c>
      <c r="AU286" s="21">
        <v>0</v>
      </c>
      <c r="AV286" s="21">
        <v>0</v>
      </c>
      <c r="AW286" s="21">
        <v>0</v>
      </c>
      <c r="AX286" s="21">
        <v>0</v>
      </c>
      <c r="AY286" s="21">
        <v>0</v>
      </c>
      <c r="AZ286" s="21">
        <v>0</v>
      </c>
      <c r="BA286" s="21">
        <v>0</v>
      </c>
      <c r="BB286" s="21">
        <v>0</v>
      </c>
      <c r="BC286" s="21">
        <v>0</v>
      </c>
      <c r="BD286" s="21">
        <v>0</v>
      </c>
      <c r="BE286" s="21">
        <v>0</v>
      </c>
      <c r="BF286" s="21">
        <v>0</v>
      </c>
      <c r="BG286" s="21">
        <v>0</v>
      </c>
      <c r="BH286" s="21">
        <v>0</v>
      </c>
      <c r="BI286" s="21">
        <v>0</v>
      </c>
      <c r="BJ286" s="21">
        <v>0</v>
      </c>
      <c r="BK286" s="21">
        <v>0</v>
      </c>
      <c r="BL286" s="21">
        <v>0</v>
      </c>
      <c r="BM286" s="21">
        <v>0</v>
      </c>
      <c r="BN286" s="21">
        <v>0</v>
      </c>
      <c r="BO286" s="21">
        <v>0</v>
      </c>
      <c r="BP286" s="21">
        <v>0</v>
      </c>
      <c r="BQ286" s="21">
        <v>0</v>
      </c>
      <c r="BR286" s="21">
        <v>0</v>
      </c>
      <c r="BS286" s="21">
        <v>0</v>
      </c>
      <c r="BT286" s="21">
        <v>0</v>
      </c>
      <c r="BU286" s="21">
        <v>0</v>
      </c>
      <c r="BV286" s="21">
        <v>0</v>
      </c>
      <c r="BW286" s="21">
        <v>0</v>
      </c>
      <c r="BX286" s="21">
        <v>0</v>
      </c>
      <c r="BY286" s="16">
        <f t="shared" si="101"/>
        <v>0</v>
      </c>
      <c r="BZ286" s="16">
        <v>0</v>
      </c>
      <c r="CA286" s="1"/>
      <c r="CB286" s="3"/>
    </row>
    <row r="287" spans="1:79" ht="25.5">
      <c r="A287" s="35" t="s">
        <v>189</v>
      </c>
      <c r="B287" s="25" t="s">
        <v>190</v>
      </c>
      <c r="C287" s="24"/>
      <c r="D287" s="33">
        <v>0</v>
      </c>
      <c r="E287" s="16">
        <v>0</v>
      </c>
      <c r="F287" s="16">
        <f t="shared" si="89"/>
        <v>0</v>
      </c>
      <c r="G287" s="16">
        <f t="shared" si="90"/>
        <v>0</v>
      </c>
      <c r="H287" s="16">
        <f t="shared" si="91"/>
        <v>0</v>
      </c>
      <c r="I287" s="16">
        <f t="shared" si="92"/>
        <v>0</v>
      </c>
      <c r="J287" s="16">
        <f t="shared" si="93"/>
        <v>0</v>
      </c>
      <c r="K287" s="16">
        <f t="shared" si="94"/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f t="shared" si="95"/>
        <v>0</v>
      </c>
      <c r="AP287" s="16">
        <f t="shared" si="96"/>
        <v>0</v>
      </c>
      <c r="AQ287" s="16">
        <f t="shared" si="97"/>
        <v>0</v>
      </c>
      <c r="AR287" s="16">
        <f t="shared" si="98"/>
        <v>0</v>
      </c>
      <c r="AS287" s="16">
        <f t="shared" si="99"/>
        <v>0</v>
      </c>
      <c r="AT287" s="16">
        <f t="shared" si="100"/>
        <v>0</v>
      </c>
      <c r="AU287" s="16">
        <v>0</v>
      </c>
      <c r="AV287" s="16">
        <v>0</v>
      </c>
      <c r="AW287" s="16">
        <v>0</v>
      </c>
      <c r="AX287" s="16">
        <v>0</v>
      </c>
      <c r="AY287" s="16">
        <v>0</v>
      </c>
      <c r="AZ287" s="16">
        <v>0</v>
      </c>
      <c r="BA287" s="16">
        <v>0</v>
      </c>
      <c r="BB287" s="16">
        <v>0</v>
      </c>
      <c r="BC287" s="16">
        <v>0</v>
      </c>
      <c r="BD287" s="16">
        <v>0</v>
      </c>
      <c r="BE287" s="16">
        <v>0</v>
      </c>
      <c r="BF287" s="16">
        <v>0</v>
      </c>
      <c r="BG287" s="16">
        <v>0</v>
      </c>
      <c r="BH287" s="16">
        <v>0</v>
      </c>
      <c r="BI287" s="16">
        <v>0</v>
      </c>
      <c r="BJ287" s="16">
        <v>0</v>
      </c>
      <c r="BK287" s="16">
        <v>0</v>
      </c>
      <c r="BL287" s="16">
        <v>0</v>
      </c>
      <c r="BM287" s="16">
        <v>0</v>
      </c>
      <c r="BN287" s="16">
        <v>0</v>
      </c>
      <c r="BO287" s="16">
        <v>0</v>
      </c>
      <c r="BP287" s="16">
        <v>0</v>
      </c>
      <c r="BQ287" s="16">
        <v>0</v>
      </c>
      <c r="BR287" s="16">
        <v>0</v>
      </c>
      <c r="BS287" s="16">
        <v>0</v>
      </c>
      <c r="BT287" s="16">
        <v>0</v>
      </c>
      <c r="BU287" s="16">
        <v>0</v>
      </c>
      <c r="BV287" s="16">
        <v>0</v>
      </c>
      <c r="BW287" s="16">
        <v>0</v>
      </c>
      <c r="BX287" s="16">
        <v>0</v>
      </c>
      <c r="BY287" s="16">
        <f t="shared" si="101"/>
        <v>0</v>
      </c>
      <c r="BZ287" s="16">
        <v>0</v>
      </c>
      <c r="CA287" s="1"/>
    </row>
    <row r="288" spans="1:79" ht="25.5">
      <c r="A288" s="35" t="s">
        <v>191</v>
      </c>
      <c r="B288" s="25" t="s">
        <v>192</v>
      </c>
      <c r="C288" s="24"/>
      <c r="D288" s="33">
        <v>0</v>
      </c>
      <c r="E288" s="16">
        <v>0</v>
      </c>
      <c r="F288" s="16">
        <f t="shared" si="89"/>
        <v>0</v>
      </c>
      <c r="G288" s="16">
        <f t="shared" si="90"/>
        <v>0</v>
      </c>
      <c r="H288" s="16">
        <f t="shared" si="91"/>
        <v>0</v>
      </c>
      <c r="I288" s="16">
        <f t="shared" si="92"/>
        <v>0</v>
      </c>
      <c r="J288" s="16">
        <f t="shared" si="93"/>
        <v>0</v>
      </c>
      <c r="K288" s="16">
        <f t="shared" si="94"/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f t="shared" si="95"/>
        <v>0</v>
      </c>
      <c r="AP288" s="16">
        <f t="shared" si="96"/>
        <v>0</v>
      </c>
      <c r="AQ288" s="16">
        <f t="shared" si="97"/>
        <v>0</v>
      </c>
      <c r="AR288" s="16">
        <f t="shared" si="98"/>
        <v>0</v>
      </c>
      <c r="AS288" s="16">
        <f t="shared" si="99"/>
        <v>0</v>
      </c>
      <c r="AT288" s="16">
        <f t="shared" si="100"/>
        <v>0</v>
      </c>
      <c r="AU288" s="16">
        <v>0</v>
      </c>
      <c r="AV288" s="16">
        <v>0</v>
      </c>
      <c r="AW288" s="16">
        <v>0</v>
      </c>
      <c r="AX288" s="16">
        <v>0</v>
      </c>
      <c r="AY288" s="16">
        <v>0</v>
      </c>
      <c r="AZ288" s="16">
        <v>0</v>
      </c>
      <c r="BA288" s="16">
        <v>0</v>
      </c>
      <c r="BB288" s="16">
        <v>0</v>
      </c>
      <c r="BC288" s="16">
        <v>0</v>
      </c>
      <c r="BD288" s="16">
        <v>0</v>
      </c>
      <c r="BE288" s="16">
        <v>0</v>
      </c>
      <c r="BF288" s="16">
        <v>0</v>
      </c>
      <c r="BG288" s="16">
        <v>0</v>
      </c>
      <c r="BH288" s="16">
        <v>0</v>
      </c>
      <c r="BI288" s="16">
        <v>0</v>
      </c>
      <c r="BJ288" s="16">
        <v>0</v>
      </c>
      <c r="BK288" s="16">
        <v>0</v>
      </c>
      <c r="BL288" s="16">
        <v>0</v>
      </c>
      <c r="BM288" s="16">
        <v>0</v>
      </c>
      <c r="BN288" s="16">
        <v>0</v>
      </c>
      <c r="BO288" s="16">
        <v>0</v>
      </c>
      <c r="BP288" s="16">
        <v>0</v>
      </c>
      <c r="BQ288" s="16">
        <v>0</v>
      </c>
      <c r="BR288" s="16">
        <v>0</v>
      </c>
      <c r="BS288" s="16">
        <v>0</v>
      </c>
      <c r="BT288" s="16">
        <v>0</v>
      </c>
      <c r="BU288" s="16">
        <v>0</v>
      </c>
      <c r="BV288" s="16">
        <v>0</v>
      </c>
      <c r="BW288" s="16">
        <v>0</v>
      </c>
      <c r="BX288" s="16">
        <v>0</v>
      </c>
      <c r="BY288" s="16">
        <f t="shared" si="101"/>
        <v>0</v>
      </c>
      <c r="BZ288" s="16">
        <v>0</v>
      </c>
      <c r="CA288" s="1"/>
    </row>
    <row r="289" spans="1:79" ht="38.25">
      <c r="A289" s="34" t="s">
        <v>193</v>
      </c>
      <c r="B289" s="25" t="s">
        <v>194</v>
      </c>
      <c r="C289" s="24" t="s">
        <v>109</v>
      </c>
      <c r="D289" s="33">
        <v>38.60520138996357</v>
      </c>
      <c r="E289" s="16">
        <v>0</v>
      </c>
      <c r="F289" s="16">
        <f t="shared" si="89"/>
        <v>10.695959999999994</v>
      </c>
      <c r="G289" s="16">
        <f t="shared" si="90"/>
        <v>0</v>
      </c>
      <c r="H289" s="16">
        <f t="shared" si="91"/>
        <v>0</v>
      </c>
      <c r="I289" s="16">
        <f t="shared" si="92"/>
        <v>0</v>
      </c>
      <c r="J289" s="16">
        <f t="shared" si="93"/>
        <v>0</v>
      </c>
      <c r="K289" s="16">
        <f t="shared" si="94"/>
        <v>44</v>
      </c>
      <c r="L289" s="16">
        <v>0</v>
      </c>
      <c r="M289" s="16">
        <v>2.67399</v>
      </c>
      <c r="N289" s="16">
        <v>0</v>
      </c>
      <c r="O289" s="16">
        <v>0</v>
      </c>
      <c r="P289" s="16">
        <v>0</v>
      </c>
      <c r="Q289" s="16">
        <v>0</v>
      </c>
      <c r="R289" s="16">
        <v>11</v>
      </c>
      <c r="S289" s="16">
        <v>0</v>
      </c>
      <c r="T289" s="16">
        <v>8.021969999999994</v>
      </c>
      <c r="U289" s="16">
        <v>0</v>
      </c>
      <c r="V289" s="16">
        <v>0</v>
      </c>
      <c r="W289" s="16">
        <v>0</v>
      </c>
      <c r="X289" s="16">
        <v>0</v>
      </c>
      <c r="Y289" s="16">
        <v>33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f t="shared" si="95"/>
        <v>10.840073969999999</v>
      </c>
      <c r="AP289" s="16">
        <f t="shared" si="96"/>
        <v>0</v>
      </c>
      <c r="AQ289" s="16">
        <f t="shared" si="97"/>
        <v>0</v>
      </c>
      <c r="AR289" s="16">
        <f t="shared" si="98"/>
        <v>0</v>
      </c>
      <c r="AS289" s="16">
        <f t="shared" si="99"/>
        <v>0</v>
      </c>
      <c r="AT289" s="16">
        <f t="shared" si="100"/>
        <v>44</v>
      </c>
      <c r="AU289" s="16">
        <v>0</v>
      </c>
      <c r="AV289" s="16">
        <v>10.840073969999999</v>
      </c>
      <c r="AW289" s="16">
        <v>0</v>
      </c>
      <c r="AX289" s="16">
        <v>0</v>
      </c>
      <c r="AY289" s="16">
        <v>0</v>
      </c>
      <c r="AZ289" s="16">
        <v>0</v>
      </c>
      <c r="BA289" s="16">
        <v>44</v>
      </c>
      <c r="BB289" s="16">
        <v>0</v>
      </c>
      <c r="BC289" s="16">
        <v>0</v>
      </c>
      <c r="BD289" s="16">
        <v>0</v>
      </c>
      <c r="BE289" s="16">
        <v>0</v>
      </c>
      <c r="BF289" s="16">
        <v>0</v>
      </c>
      <c r="BG289" s="16">
        <v>0</v>
      </c>
      <c r="BH289" s="16">
        <v>0</v>
      </c>
      <c r="BI289" s="16">
        <v>0</v>
      </c>
      <c r="BJ289" s="16">
        <v>0</v>
      </c>
      <c r="BK289" s="16">
        <v>0</v>
      </c>
      <c r="BL289" s="16">
        <v>0</v>
      </c>
      <c r="BM289" s="16">
        <v>0</v>
      </c>
      <c r="BN289" s="16">
        <v>0</v>
      </c>
      <c r="BO289" s="16">
        <v>0</v>
      </c>
      <c r="BP289" s="16">
        <v>0</v>
      </c>
      <c r="BQ289" s="16">
        <v>0</v>
      </c>
      <c r="BR289" s="16">
        <v>0</v>
      </c>
      <c r="BS289" s="16">
        <v>0</v>
      </c>
      <c r="BT289" s="16">
        <v>0</v>
      </c>
      <c r="BU289" s="16">
        <v>0</v>
      </c>
      <c r="BV289" s="16">
        <v>0</v>
      </c>
      <c r="BW289" s="16">
        <v>0</v>
      </c>
      <c r="BX289" s="16">
        <v>0</v>
      </c>
      <c r="BY289" s="16">
        <f t="shared" si="101"/>
        <v>0.1441139700000047</v>
      </c>
      <c r="BZ289" s="16">
        <f>BY289/F289*100</f>
        <v>1.3473682586696731</v>
      </c>
      <c r="CA289" s="1"/>
    </row>
    <row r="290" spans="1:79" ht="25.5">
      <c r="A290" s="34" t="s">
        <v>193</v>
      </c>
      <c r="B290" s="27" t="s">
        <v>195</v>
      </c>
      <c r="C290" s="24" t="s">
        <v>419</v>
      </c>
      <c r="D290" s="33">
        <v>38.60520138996357</v>
      </c>
      <c r="E290" s="16">
        <v>0</v>
      </c>
      <c r="F290" s="16">
        <f t="shared" si="89"/>
        <v>10.695959999999994</v>
      </c>
      <c r="G290" s="16">
        <f t="shared" si="90"/>
        <v>0</v>
      </c>
      <c r="H290" s="16">
        <f t="shared" si="91"/>
        <v>0</v>
      </c>
      <c r="I290" s="16">
        <f t="shared" si="92"/>
        <v>0</v>
      </c>
      <c r="J290" s="16">
        <f t="shared" si="93"/>
        <v>0</v>
      </c>
      <c r="K290" s="16">
        <f t="shared" si="94"/>
        <v>44</v>
      </c>
      <c r="L290" s="16">
        <v>0</v>
      </c>
      <c r="M290" s="16">
        <v>2.67399</v>
      </c>
      <c r="N290" s="16">
        <v>0</v>
      </c>
      <c r="O290" s="16">
        <v>0</v>
      </c>
      <c r="P290" s="16">
        <v>0</v>
      </c>
      <c r="Q290" s="16">
        <v>0</v>
      </c>
      <c r="R290" s="16">
        <v>11</v>
      </c>
      <c r="S290" s="16">
        <v>0</v>
      </c>
      <c r="T290" s="16">
        <v>8.021969999999994</v>
      </c>
      <c r="U290" s="16">
        <v>0</v>
      </c>
      <c r="V290" s="16">
        <v>0</v>
      </c>
      <c r="W290" s="16">
        <v>0</v>
      </c>
      <c r="X290" s="16">
        <v>0</v>
      </c>
      <c r="Y290" s="16">
        <v>33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f t="shared" si="95"/>
        <v>10.840073969999999</v>
      </c>
      <c r="AP290" s="16">
        <f t="shared" si="96"/>
        <v>0</v>
      </c>
      <c r="AQ290" s="16">
        <f t="shared" si="97"/>
        <v>0</v>
      </c>
      <c r="AR290" s="16">
        <f t="shared" si="98"/>
        <v>0</v>
      </c>
      <c r="AS290" s="16">
        <f t="shared" si="99"/>
        <v>0</v>
      </c>
      <c r="AT290" s="16">
        <f t="shared" si="100"/>
        <v>44</v>
      </c>
      <c r="AU290" s="16">
        <v>0</v>
      </c>
      <c r="AV290" s="16">
        <v>10.840073969999999</v>
      </c>
      <c r="AW290" s="16">
        <v>0</v>
      </c>
      <c r="AX290" s="16">
        <v>0</v>
      </c>
      <c r="AY290" s="16">
        <v>0</v>
      </c>
      <c r="AZ290" s="16">
        <v>0</v>
      </c>
      <c r="BA290" s="16">
        <v>44</v>
      </c>
      <c r="BB290" s="16">
        <v>0</v>
      </c>
      <c r="BC290" s="16">
        <v>0</v>
      </c>
      <c r="BD290" s="16">
        <v>0</v>
      </c>
      <c r="BE290" s="16">
        <v>0</v>
      </c>
      <c r="BF290" s="16">
        <v>0</v>
      </c>
      <c r="BG290" s="16">
        <v>0</v>
      </c>
      <c r="BH290" s="16">
        <v>0</v>
      </c>
      <c r="BI290" s="16">
        <v>0</v>
      </c>
      <c r="BJ290" s="16">
        <v>0</v>
      </c>
      <c r="BK290" s="16">
        <v>0</v>
      </c>
      <c r="BL290" s="16">
        <v>0</v>
      </c>
      <c r="BM290" s="16">
        <v>0</v>
      </c>
      <c r="BN290" s="16">
        <v>0</v>
      </c>
      <c r="BO290" s="16">
        <v>0</v>
      </c>
      <c r="BP290" s="16">
        <v>0</v>
      </c>
      <c r="BQ290" s="16">
        <v>0</v>
      </c>
      <c r="BR290" s="16">
        <v>0</v>
      </c>
      <c r="BS290" s="16">
        <v>0</v>
      </c>
      <c r="BT290" s="16">
        <v>0</v>
      </c>
      <c r="BU290" s="16">
        <v>0</v>
      </c>
      <c r="BV290" s="16">
        <v>0</v>
      </c>
      <c r="BW290" s="16">
        <v>0</v>
      </c>
      <c r="BX290" s="16">
        <v>0</v>
      </c>
      <c r="BY290" s="16">
        <f t="shared" si="101"/>
        <v>0.1441139700000047</v>
      </c>
      <c r="BZ290" s="16">
        <f>BY290/F290*100</f>
        <v>1.3473682586696731</v>
      </c>
      <c r="CA290" s="1"/>
    </row>
    <row r="291" spans="1:79" ht="13.5">
      <c r="A291" s="35"/>
      <c r="B291" s="19" t="s">
        <v>199</v>
      </c>
      <c r="C291" s="24"/>
      <c r="D291" s="33">
        <v>0</v>
      </c>
      <c r="E291" s="16">
        <v>0</v>
      </c>
      <c r="F291" s="16">
        <f t="shared" si="89"/>
        <v>0</v>
      </c>
      <c r="G291" s="16">
        <f t="shared" si="90"/>
        <v>0</v>
      </c>
      <c r="H291" s="16">
        <f t="shared" si="91"/>
        <v>0</v>
      </c>
      <c r="I291" s="16">
        <f t="shared" si="92"/>
        <v>0</v>
      </c>
      <c r="J291" s="16">
        <f t="shared" si="93"/>
        <v>0</v>
      </c>
      <c r="K291" s="16">
        <f t="shared" si="94"/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f t="shared" si="95"/>
        <v>0</v>
      </c>
      <c r="AP291" s="16">
        <f t="shared" si="96"/>
        <v>0</v>
      </c>
      <c r="AQ291" s="16">
        <f t="shared" si="97"/>
        <v>0</v>
      </c>
      <c r="AR291" s="16">
        <f t="shared" si="98"/>
        <v>0</v>
      </c>
      <c r="AS291" s="16">
        <f t="shared" si="99"/>
        <v>0</v>
      </c>
      <c r="AT291" s="16">
        <f t="shared" si="100"/>
        <v>0</v>
      </c>
      <c r="AU291" s="16">
        <v>0</v>
      </c>
      <c r="AV291" s="16">
        <v>0</v>
      </c>
      <c r="AW291" s="16">
        <v>0</v>
      </c>
      <c r="AX291" s="16">
        <v>0</v>
      </c>
      <c r="AY291" s="16">
        <v>0</v>
      </c>
      <c r="AZ291" s="16">
        <v>0</v>
      </c>
      <c r="BA291" s="16">
        <v>0</v>
      </c>
      <c r="BB291" s="16">
        <v>0</v>
      </c>
      <c r="BC291" s="16">
        <v>0</v>
      </c>
      <c r="BD291" s="16">
        <v>0</v>
      </c>
      <c r="BE291" s="16">
        <v>0</v>
      </c>
      <c r="BF291" s="16">
        <v>0</v>
      </c>
      <c r="BG291" s="16">
        <v>0</v>
      </c>
      <c r="BH291" s="16">
        <v>0</v>
      </c>
      <c r="BI291" s="16">
        <v>0</v>
      </c>
      <c r="BJ291" s="16">
        <v>0</v>
      </c>
      <c r="BK291" s="16">
        <v>0</v>
      </c>
      <c r="BL291" s="16">
        <v>0</v>
      </c>
      <c r="BM291" s="16">
        <v>0</v>
      </c>
      <c r="BN291" s="16">
        <v>0</v>
      </c>
      <c r="BO291" s="16">
        <v>0</v>
      </c>
      <c r="BP291" s="16">
        <v>0</v>
      </c>
      <c r="BQ291" s="16">
        <v>0</v>
      </c>
      <c r="BR291" s="16">
        <v>0</v>
      </c>
      <c r="BS291" s="16">
        <v>0</v>
      </c>
      <c r="BT291" s="16">
        <v>0</v>
      </c>
      <c r="BU291" s="16">
        <v>0</v>
      </c>
      <c r="BV291" s="16">
        <v>0</v>
      </c>
      <c r="BW291" s="16">
        <v>0</v>
      </c>
      <c r="BX291" s="16">
        <v>0</v>
      </c>
      <c r="BY291" s="16">
        <f t="shared" si="101"/>
        <v>0</v>
      </c>
      <c r="BZ291" s="16">
        <v>0</v>
      </c>
      <c r="CA291" s="1"/>
    </row>
    <row r="292" spans="1:79" ht="25.5">
      <c r="A292" s="35"/>
      <c r="B292" s="20" t="s">
        <v>420</v>
      </c>
      <c r="C292" s="24" t="s">
        <v>421</v>
      </c>
      <c r="D292" s="33">
        <v>0.24309</v>
      </c>
      <c r="E292" s="16">
        <v>0</v>
      </c>
      <c r="F292" s="16">
        <f t="shared" si="89"/>
        <v>0.24309</v>
      </c>
      <c r="G292" s="16">
        <f t="shared" si="90"/>
        <v>0</v>
      </c>
      <c r="H292" s="16">
        <f t="shared" si="91"/>
        <v>0</v>
      </c>
      <c r="I292" s="16">
        <f t="shared" si="92"/>
        <v>0</v>
      </c>
      <c r="J292" s="16">
        <f t="shared" si="93"/>
        <v>0</v>
      </c>
      <c r="K292" s="16">
        <f t="shared" si="94"/>
        <v>1</v>
      </c>
      <c r="L292" s="16">
        <v>0</v>
      </c>
      <c r="M292" s="16">
        <v>0.24309</v>
      </c>
      <c r="N292" s="16">
        <v>0</v>
      </c>
      <c r="O292" s="16">
        <v>0</v>
      </c>
      <c r="P292" s="16">
        <v>0</v>
      </c>
      <c r="Q292" s="16">
        <v>0</v>
      </c>
      <c r="R292" s="16">
        <v>1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f t="shared" si="95"/>
        <v>0.25897866</v>
      </c>
      <c r="AP292" s="16">
        <f t="shared" si="96"/>
        <v>0</v>
      </c>
      <c r="AQ292" s="16">
        <f t="shared" si="97"/>
        <v>0</v>
      </c>
      <c r="AR292" s="16">
        <f t="shared" si="98"/>
        <v>0</v>
      </c>
      <c r="AS292" s="16">
        <f t="shared" si="99"/>
        <v>0</v>
      </c>
      <c r="AT292" s="16">
        <f t="shared" si="100"/>
        <v>1</v>
      </c>
      <c r="AU292" s="16">
        <v>0</v>
      </c>
      <c r="AV292" s="16">
        <v>0.25897866</v>
      </c>
      <c r="AW292" s="16">
        <v>0</v>
      </c>
      <c r="AX292" s="16">
        <v>0</v>
      </c>
      <c r="AY292" s="16">
        <v>0</v>
      </c>
      <c r="AZ292" s="16">
        <v>0</v>
      </c>
      <c r="BA292" s="16">
        <v>1</v>
      </c>
      <c r="BB292" s="16">
        <v>0</v>
      </c>
      <c r="BC292" s="16">
        <v>0</v>
      </c>
      <c r="BD292" s="16">
        <v>0</v>
      </c>
      <c r="BE292" s="16">
        <v>0</v>
      </c>
      <c r="BF292" s="16">
        <v>0</v>
      </c>
      <c r="BG292" s="16">
        <v>0</v>
      </c>
      <c r="BH292" s="16">
        <v>0</v>
      </c>
      <c r="BI292" s="16">
        <v>0</v>
      </c>
      <c r="BJ292" s="16">
        <v>0</v>
      </c>
      <c r="BK292" s="16">
        <v>0</v>
      </c>
      <c r="BL292" s="16">
        <v>0</v>
      </c>
      <c r="BM292" s="16">
        <v>0</v>
      </c>
      <c r="BN292" s="16">
        <v>0</v>
      </c>
      <c r="BO292" s="16">
        <v>0</v>
      </c>
      <c r="BP292" s="16">
        <v>0</v>
      </c>
      <c r="BQ292" s="16">
        <v>0</v>
      </c>
      <c r="BR292" s="16">
        <v>0</v>
      </c>
      <c r="BS292" s="16">
        <v>0</v>
      </c>
      <c r="BT292" s="16">
        <v>0</v>
      </c>
      <c r="BU292" s="16">
        <v>0</v>
      </c>
      <c r="BV292" s="16">
        <v>0</v>
      </c>
      <c r="BW292" s="16">
        <v>0</v>
      </c>
      <c r="BX292" s="16">
        <v>0</v>
      </c>
      <c r="BY292" s="16">
        <f t="shared" si="101"/>
        <v>0.015888660000000027</v>
      </c>
      <c r="BZ292" s="16">
        <f aca="true" t="shared" si="103" ref="BZ292:BZ297">BY292/F292*100</f>
        <v>6.536122423793668</v>
      </c>
      <c r="CA292" s="1"/>
    </row>
    <row r="293" spans="1:79" ht="25.5">
      <c r="A293" s="35"/>
      <c r="B293" s="20" t="s">
        <v>422</v>
      </c>
      <c r="C293" s="24" t="s">
        <v>421</v>
      </c>
      <c r="D293" s="33">
        <v>0.24309</v>
      </c>
      <c r="E293" s="16">
        <v>0</v>
      </c>
      <c r="F293" s="16">
        <f t="shared" si="89"/>
        <v>0.24309</v>
      </c>
      <c r="G293" s="16">
        <f t="shared" si="90"/>
        <v>0</v>
      </c>
      <c r="H293" s="16">
        <f t="shared" si="91"/>
        <v>0</v>
      </c>
      <c r="I293" s="16">
        <f t="shared" si="92"/>
        <v>0</v>
      </c>
      <c r="J293" s="16">
        <f t="shared" si="93"/>
        <v>0</v>
      </c>
      <c r="K293" s="16">
        <f t="shared" si="94"/>
        <v>1</v>
      </c>
      <c r="L293" s="16">
        <v>0</v>
      </c>
      <c r="M293" s="16">
        <v>0.24309</v>
      </c>
      <c r="N293" s="16">
        <v>0</v>
      </c>
      <c r="O293" s="16">
        <v>0</v>
      </c>
      <c r="P293" s="16">
        <v>0</v>
      </c>
      <c r="Q293" s="16">
        <v>0</v>
      </c>
      <c r="R293" s="16">
        <v>1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f t="shared" si="95"/>
        <v>0.2603927</v>
      </c>
      <c r="AP293" s="16">
        <f t="shared" si="96"/>
        <v>0</v>
      </c>
      <c r="AQ293" s="16">
        <f t="shared" si="97"/>
        <v>0</v>
      </c>
      <c r="AR293" s="16">
        <f t="shared" si="98"/>
        <v>0</v>
      </c>
      <c r="AS293" s="16">
        <f t="shared" si="99"/>
        <v>0</v>
      </c>
      <c r="AT293" s="16">
        <f t="shared" si="100"/>
        <v>1</v>
      </c>
      <c r="AU293" s="16">
        <v>0</v>
      </c>
      <c r="AV293" s="16">
        <v>0.2603927</v>
      </c>
      <c r="AW293" s="16">
        <v>0</v>
      </c>
      <c r="AX293" s="16">
        <v>0</v>
      </c>
      <c r="AY293" s="16">
        <v>0</v>
      </c>
      <c r="AZ293" s="16">
        <v>0</v>
      </c>
      <c r="BA293" s="16">
        <v>1</v>
      </c>
      <c r="BB293" s="16">
        <v>0</v>
      </c>
      <c r="BC293" s="16">
        <v>0</v>
      </c>
      <c r="BD293" s="16">
        <v>0</v>
      </c>
      <c r="BE293" s="16">
        <v>0</v>
      </c>
      <c r="BF293" s="16">
        <v>0</v>
      </c>
      <c r="BG293" s="16">
        <v>0</v>
      </c>
      <c r="BH293" s="16">
        <v>0</v>
      </c>
      <c r="BI293" s="16">
        <v>0</v>
      </c>
      <c r="BJ293" s="16">
        <v>0</v>
      </c>
      <c r="BK293" s="16">
        <v>0</v>
      </c>
      <c r="BL293" s="16">
        <v>0</v>
      </c>
      <c r="BM293" s="16">
        <v>0</v>
      </c>
      <c r="BN293" s="16">
        <v>0</v>
      </c>
      <c r="BO293" s="16">
        <v>0</v>
      </c>
      <c r="BP293" s="16">
        <v>0</v>
      </c>
      <c r="BQ293" s="16">
        <v>0</v>
      </c>
      <c r="BR293" s="16">
        <v>0</v>
      </c>
      <c r="BS293" s="16">
        <v>0</v>
      </c>
      <c r="BT293" s="16">
        <v>0</v>
      </c>
      <c r="BU293" s="16">
        <v>0</v>
      </c>
      <c r="BV293" s="16">
        <v>0</v>
      </c>
      <c r="BW293" s="16">
        <v>0</v>
      </c>
      <c r="BX293" s="16">
        <v>0</v>
      </c>
      <c r="BY293" s="16">
        <f t="shared" si="101"/>
        <v>0.017302699999999976</v>
      </c>
      <c r="BZ293" s="16">
        <f t="shared" si="103"/>
        <v>7.117816446583561</v>
      </c>
      <c r="CA293" s="1"/>
    </row>
    <row r="294" spans="1:79" ht="25.5">
      <c r="A294" s="35"/>
      <c r="B294" s="20" t="s">
        <v>423</v>
      </c>
      <c r="C294" s="24" t="s">
        <v>421</v>
      </c>
      <c r="D294" s="33">
        <v>0.24309</v>
      </c>
      <c r="E294" s="16">
        <v>0</v>
      </c>
      <c r="F294" s="16">
        <f t="shared" si="89"/>
        <v>0.24309</v>
      </c>
      <c r="G294" s="16">
        <f t="shared" si="90"/>
        <v>0</v>
      </c>
      <c r="H294" s="16">
        <f t="shared" si="91"/>
        <v>0</v>
      </c>
      <c r="I294" s="16">
        <f t="shared" si="92"/>
        <v>0</v>
      </c>
      <c r="J294" s="16">
        <f t="shared" si="93"/>
        <v>0</v>
      </c>
      <c r="K294" s="16">
        <f t="shared" si="94"/>
        <v>1</v>
      </c>
      <c r="L294" s="16">
        <v>0</v>
      </c>
      <c r="M294" s="16">
        <v>0.24309</v>
      </c>
      <c r="N294" s="16">
        <v>0</v>
      </c>
      <c r="O294" s="16">
        <v>0</v>
      </c>
      <c r="P294" s="16">
        <v>0</v>
      </c>
      <c r="Q294" s="16">
        <v>0</v>
      </c>
      <c r="R294" s="16">
        <v>1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f t="shared" si="95"/>
        <v>0.22734526</v>
      </c>
      <c r="AP294" s="16">
        <f t="shared" si="96"/>
        <v>0</v>
      </c>
      <c r="AQ294" s="16">
        <f t="shared" si="97"/>
        <v>0</v>
      </c>
      <c r="AR294" s="16">
        <f t="shared" si="98"/>
        <v>0</v>
      </c>
      <c r="AS294" s="16">
        <f t="shared" si="99"/>
        <v>0</v>
      </c>
      <c r="AT294" s="16">
        <f t="shared" si="100"/>
        <v>1</v>
      </c>
      <c r="AU294" s="16">
        <v>0</v>
      </c>
      <c r="AV294" s="16">
        <v>0.22734526</v>
      </c>
      <c r="AW294" s="16">
        <v>0</v>
      </c>
      <c r="AX294" s="16">
        <v>0</v>
      </c>
      <c r="AY294" s="16">
        <v>0</v>
      </c>
      <c r="AZ294" s="16">
        <v>0</v>
      </c>
      <c r="BA294" s="16">
        <v>1</v>
      </c>
      <c r="BB294" s="16">
        <v>0</v>
      </c>
      <c r="BC294" s="16">
        <v>0</v>
      </c>
      <c r="BD294" s="16">
        <v>0</v>
      </c>
      <c r="BE294" s="16">
        <v>0</v>
      </c>
      <c r="BF294" s="16">
        <v>0</v>
      </c>
      <c r="BG294" s="16">
        <v>0</v>
      </c>
      <c r="BH294" s="16">
        <v>0</v>
      </c>
      <c r="BI294" s="16">
        <v>0</v>
      </c>
      <c r="BJ294" s="16">
        <v>0</v>
      </c>
      <c r="BK294" s="16">
        <v>0</v>
      </c>
      <c r="BL294" s="16">
        <v>0</v>
      </c>
      <c r="BM294" s="16">
        <v>0</v>
      </c>
      <c r="BN294" s="16">
        <v>0</v>
      </c>
      <c r="BO294" s="16">
        <v>0</v>
      </c>
      <c r="BP294" s="16">
        <v>0</v>
      </c>
      <c r="BQ294" s="16">
        <v>0</v>
      </c>
      <c r="BR294" s="16">
        <v>0</v>
      </c>
      <c r="BS294" s="16">
        <v>0</v>
      </c>
      <c r="BT294" s="16">
        <v>0</v>
      </c>
      <c r="BU294" s="16">
        <v>0</v>
      </c>
      <c r="BV294" s="16">
        <v>0</v>
      </c>
      <c r="BW294" s="16">
        <v>0</v>
      </c>
      <c r="BX294" s="16">
        <v>0</v>
      </c>
      <c r="BY294" s="16">
        <f t="shared" si="101"/>
        <v>-0.015744740000000007</v>
      </c>
      <c r="BZ294" s="16">
        <f t="shared" si="103"/>
        <v>-6.476918013904317</v>
      </c>
      <c r="CA294" s="1"/>
    </row>
    <row r="295" spans="1:79" ht="25.5">
      <c r="A295" s="35"/>
      <c r="B295" s="20" t="s">
        <v>424</v>
      </c>
      <c r="C295" s="24" t="s">
        <v>421</v>
      </c>
      <c r="D295" s="33">
        <v>0.24309</v>
      </c>
      <c r="E295" s="16">
        <v>0</v>
      </c>
      <c r="F295" s="16">
        <f t="shared" si="89"/>
        <v>0.24309</v>
      </c>
      <c r="G295" s="16">
        <f t="shared" si="90"/>
        <v>0</v>
      </c>
      <c r="H295" s="16">
        <f t="shared" si="91"/>
        <v>0</v>
      </c>
      <c r="I295" s="16">
        <f t="shared" si="92"/>
        <v>0</v>
      </c>
      <c r="J295" s="16">
        <f t="shared" si="93"/>
        <v>0</v>
      </c>
      <c r="K295" s="16">
        <f t="shared" si="94"/>
        <v>1</v>
      </c>
      <c r="L295" s="16">
        <v>0</v>
      </c>
      <c r="M295" s="16">
        <v>0.24309</v>
      </c>
      <c r="N295" s="16">
        <v>0</v>
      </c>
      <c r="O295" s="16">
        <v>0</v>
      </c>
      <c r="P295" s="16">
        <v>0</v>
      </c>
      <c r="Q295" s="16">
        <v>0</v>
      </c>
      <c r="R295" s="16">
        <v>1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f t="shared" si="95"/>
        <v>0.26065369</v>
      </c>
      <c r="AP295" s="16">
        <f t="shared" si="96"/>
        <v>0</v>
      </c>
      <c r="AQ295" s="16">
        <f t="shared" si="97"/>
        <v>0</v>
      </c>
      <c r="AR295" s="16">
        <f t="shared" si="98"/>
        <v>0</v>
      </c>
      <c r="AS295" s="16">
        <f t="shared" si="99"/>
        <v>0</v>
      </c>
      <c r="AT295" s="16">
        <f t="shared" si="100"/>
        <v>1</v>
      </c>
      <c r="AU295" s="16">
        <v>0</v>
      </c>
      <c r="AV295" s="16">
        <v>0.26065369</v>
      </c>
      <c r="AW295" s="16">
        <v>0</v>
      </c>
      <c r="AX295" s="16">
        <v>0</v>
      </c>
      <c r="AY295" s="16">
        <v>0</v>
      </c>
      <c r="AZ295" s="16">
        <v>0</v>
      </c>
      <c r="BA295" s="16">
        <v>1</v>
      </c>
      <c r="BB295" s="16">
        <v>0</v>
      </c>
      <c r="BC295" s="16">
        <v>0</v>
      </c>
      <c r="BD295" s="16">
        <v>0</v>
      </c>
      <c r="BE295" s="16">
        <v>0</v>
      </c>
      <c r="BF295" s="16">
        <v>0</v>
      </c>
      <c r="BG295" s="16">
        <v>0</v>
      </c>
      <c r="BH295" s="16">
        <v>0</v>
      </c>
      <c r="BI295" s="16">
        <v>0</v>
      </c>
      <c r="BJ295" s="16">
        <v>0</v>
      </c>
      <c r="BK295" s="16">
        <v>0</v>
      </c>
      <c r="BL295" s="16">
        <v>0</v>
      </c>
      <c r="BM295" s="16">
        <v>0</v>
      </c>
      <c r="BN295" s="16">
        <v>0</v>
      </c>
      <c r="BO295" s="16">
        <v>0</v>
      </c>
      <c r="BP295" s="16">
        <v>0</v>
      </c>
      <c r="BQ295" s="16">
        <v>0</v>
      </c>
      <c r="BR295" s="16">
        <v>0</v>
      </c>
      <c r="BS295" s="16">
        <v>0</v>
      </c>
      <c r="BT295" s="16">
        <v>0</v>
      </c>
      <c r="BU295" s="16">
        <v>0</v>
      </c>
      <c r="BV295" s="16">
        <v>0</v>
      </c>
      <c r="BW295" s="16">
        <v>0</v>
      </c>
      <c r="BX295" s="16">
        <v>0</v>
      </c>
      <c r="BY295" s="16">
        <f t="shared" si="101"/>
        <v>0.017563689999999993</v>
      </c>
      <c r="BZ295" s="16">
        <f t="shared" si="103"/>
        <v>7.22517997449504</v>
      </c>
      <c r="CA295" s="1"/>
    </row>
    <row r="296" spans="1:79" ht="25.5">
      <c r="A296" s="35"/>
      <c r="B296" s="20" t="s">
        <v>425</v>
      </c>
      <c r="C296" s="24" t="s">
        <v>421</v>
      </c>
      <c r="D296" s="33">
        <v>0.24309</v>
      </c>
      <c r="E296" s="16">
        <v>0</v>
      </c>
      <c r="F296" s="16">
        <f t="shared" si="89"/>
        <v>0.24309</v>
      </c>
      <c r="G296" s="16">
        <f t="shared" si="90"/>
        <v>0</v>
      </c>
      <c r="H296" s="16">
        <f t="shared" si="91"/>
        <v>0</v>
      </c>
      <c r="I296" s="16">
        <f t="shared" si="92"/>
        <v>0</v>
      </c>
      <c r="J296" s="16">
        <f t="shared" si="93"/>
        <v>0</v>
      </c>
      <c r="K296" s="16">
        <f t="shared" si="94"/>
        <v>1</v>
      </c>
      <c r="L296" s="16">
        <v>0</v>
      </c>
      <c r="M296" s="16">
        <v>0.24309</v>
      </c>
      <c r="N296" s="16">
        <v>0</v>
      </c>
      <c r="O296" s="16">
        <v>0</v>
      </c>
      <c r="P296" s="16">
        <v>0</v>
      </c>
      <c r="Q296" s="16">
        <v>0</v>
      </c>
      <c r="R296" s="16">
        <v>1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f t="shared" si="95"/>
        <v>0.22734526</v>
      </c>
      <c r="AP296" s="16">
        <f t="shared" si="96"/>
        <v>0</v>
      </c>
      <c r="AQ296" s="16">
        <f t="shared" si="97"/>
        <v>0</v>
      </c>
      <c r="AR296" s="16">
        <f t="shared" si="98"/>
        <v>0</v>
      </c>
      <c r="AS296" s="16">
        <f t="shared" si="99"/>
        <v>0</v>
      </c>
      <c r="AT296" s="16">
        <f t="shared" si="100"/>
        <v>1</v>
      </c>
      <c r="AU296" s="16">
        <v>0</v>
      </c>
      <c r="AV296" s="16">
        <v>0.22734526</v>
      </c>
      <c r="AW296" s="16">
        <v>0</v>
      </c>
      <c r="AX296" s="16">
        <v>0</v>
      </c>
      <c r="AY296" s="16">
        <v>0</v>
      </c>
      <c r="AZ296" s="16">
        <v>0</v>
      </c>
      <c r="BA296" s="16">
        <v>1</v>
      </c>
      <c r="BB296" s="16">
        <v>0</v>
      </c>
      <c r="BC296" s="16">
        <v>0</v>
      </c>
      <c r="BD296" s="16">
        <v>0</v>
      </c>
      <c r="BE296" s="16">
        <v>0</v>
      </c>
      <c r="BF296" s="16">
        <v>0</v>
      </c>
      <c r="BG296" s="16">
        <v>0</v>
      </c>
      <c r="BH296" s="16">
        <v>0</v>
      </c>
      <c r="BI296" s="16">
        <v>0</v>
      </c>
      <c r="BJ296" s="16">
        <v>0</v>
      </c>
      <c r="BK296" s="16">
        <v>0</v>
      </c>
      <c r="BL296" s="16">
        <v>0</v>
      </c>
      <c r="BM296" s="16">
        <v>0</v>
      </c>
      <c r="BN296" s="16">
        <v>0</v>
      </c>
      <c r="BO296" s="16">
        <v>0</v>
      </c>
      <c r="BP296" s="16">
        <v>0</v>
      </c>
      <c r="BQ296" s="16">
        <v>0</v>
      </c>
      <c r="BR296" s="16">
        <v>0</v>
      </c>
      <c r="BS296" s="16">
        <v>0</v>
      </c>
      <c r="BT296" s="16">
        <v>0</v>
      </c>
      <c r="BU296" s="16">
        <v>0</v>
      </c>
      <c r="BV296" s="16">
        <v>0</v>
      </c>
      <c r="BW296" s="16">
        <v>0</v>
      </c>
      <c r="BX296" s="16">
        <v>0</v>
      </c>
      <c r="BY296" s="16">
        <f t="shared" si="101"/>
        <v>-0.015744740000000007</v>
      </c>
      <c r="BZ296" s="16">
        <f t="shared" si="103"/>
        <v>-6.476918013904317</v>
      </c>
      <c r="CA296" s="1"/>
    </row>
    <row r="297" spans="1:79" ht="25.5">
      <c r="A297" s="35"/>
      <c r="B297" s="20" t="s">
        <v>426</v>
      </c>
      <c r="C297" s="24" t="s">
        <v>421</v>
      </c>
      <c r="D297" s="33">
        <v>0.24309</v>
      </c>
      <c r="E297" s="16">
        <v>0</v>
      </c>
      <c r="F297" s="16">
        <f t="shared" si="89"/>
        <v>0.24309</v>
      </c>
      <c r="G297" s="16">
        <f t="shared" si="90"/>
        <v>0</v>
      </c>
      <c r="H297" s="16">
        <f t="shared" si="91"/>
        <v>0</v>
      </c>
      <c r="I297" s="16">
        <f t="shared" si="92"/>
        <v>0</v>
      </c>
      <c r="J297" s="16">
        <f t="shared" si="93"/>
        <v>0</v>
      </c>
      <c r="K297" s="16">
        <f t="shared" si="94"/>
        <v>1</v>
      </c>
      <c r="L297" s="16">
        <v>0</v>
      </c>
      <c r="M297" s="16">
        <v>0.24309</v>
      </c>
      <c r="N297" s="16">
        <v>0</v>
      </c>
      <c r="O297" s="16">
        <v>0</v>
      </c>
      <c r="P297" s="16">
        <v>0</v>
      </c>
      <c r="Q297" s="16">
        <v>0</v>
      </c>
      <c r="R297" s="16">
        <v>1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f t="shared" si="95"/>
        <v>0.22566437</v>
      </c>
      <c r="AP297" s="16">
        <f t="shared" si="96"/>
        <v>0</v>
      </c>
      <c r="AQ297" s="16">
        <f t="shared" si="97"/>
        <v>0</v>
      </c>
      <c r="AR297" s="16">
        <f t="shared" si="98"/>
        <v>0</v>
      </c>
      <c r="AS297" s="16">
        <f t="shared" si="99"/>
        <v>0</v>
      </c>
      <c r="AT297" s="16">
        <f t="shared" si="100"/>
        <v>1</v>
      </c>
      <c r="AU297" s="16">
        <v>0</v>
      </c>
      <c r="AV297" s="16">
        <v>0.22566437</v>
      </c>
      <c r="AW297" s="16">
        <v>0</v>
      </c>
      <c r="AX297" s="16">
        <v>0</v>
      </c>
      <c r="AY297" s="16">
        <v>0</v>
      </c>
      <c r="AZ297" s="16">
        <v>0</v>
      </c>
      <c r="BA297" s="16">
        <v>1</v>
      </c>
      <c r="BB297" s="16">
        <v>0</v>
      </c>
      <c r="BC297" s="16">
        <v>0</v>
      </c>
      <c r="BD297" s="16">
        <v>0</v>
      </c>
      <c r="BE297" s="16">
        <v>0</v>
      </c>
      <c r="BF297" s="16">
        <v>0</v>
      </c>
      <c r="BG297" s="16">
        <v>0</v>
      </c>
      <c r="BH297" s="16">
        <v>0</v>
      </c>
      <c r="BI297" s="16">
        <v>0</v>
      </c>
      <c r="BJ297" s="16">
        <v>0</v>
      </c>
      <c r="BK297" s="16">
        <v>0</v>
      </c>
      <c r="BL297" s="16">
        <v>0</v>
      </c>
      <c r="BM297" s="16">
        <v>0</v>
      </c>
      <c r="BN297" s="16">
        <v>0</v>
      </c>
      <c r="BO297" s="16">
        <v>0</v>
      </c>
      <c r="BP297" s="16">
        <v>0</v>
      </c>
      <c r="BQ297" s="16">
        <v>0</v>
      </c>
      <c r="BR297" s="16">
        <v>0</v>
      </c>
      <c r="BS297" s="16">
        <v>0</v>
      </c>
      <c r="BT297" s="16">
        <v>0</v>
      </c>
      <c r="BU297" s="16">
        <v>0</v>
      </c>
      <c r="BV297" s="16">
        <v>0</v>
      </c>
      <c r="BW297" s="16">
        <v>0</v>
      </c>
      <c r="BX297" s="16">
        <v>0</v>
      </c>
      <c r="BY297" s="16">
        <f t="shared" si="101"/>
        <v>-0.017425629999999998</v>
      </c>
      <c r="BZ297" s="16">
        <f t="shared" si="103"/>
        <v>-7.168386194413591</v>
      </c>
      <c r="CA297" s="1"/>
    </row>
    <row r="298" spans="1:79" ht="25.5">
      <c r="A298" s="35"/>
      <c r="B298" s="20" t="s">
        <v>427</v>
      </c>
      <c r="C298" s="24" t="s">
        <v>421</v>
      </c>
      <c r="D298" s="33">
        <v>0.24309</v>
      </c>
      <c r="E298" s="16">
        <v>0</v>
      </c>
      <c r="F298" s="16">
        <f t="shared" si="89"/>
        <v>0.24309</v>
      </c>
      <c r="G298" s="16">
        <f t="shared" si="90"/>
        <v>0</v>
      </c>
      <c r="H298" s="16">
        <f t="shared" si="91"/>
        <v>0</v>
      </c>
      <c r="I298" s="16">
        <f t="shared" si="92"/>
        <v>0</v>
      </c>
      <c r="J298" s="16">
        <f t="shared" si="93"/>
        <v>0</v>
      </c>
      <c r="K298" s="16">
        <f t="shared" si="94"/>
        <v>1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0.24309</v>
      </c>
      <c r="U298" s="16">
        <v>0</v>
      </c>
      <c r="V298" s="16">
        <v>0</v>
      </c>
      <c r="W298" s="16">
        <v>0</v>
      </c>
      <c r="X298" s="16">
        <v>0</v>
      </c>
      <c r="Y298" s="16">
        <v>1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f t="shared" si="95"/>
        <v>0.23724224</v>
      </c>
      <c r="AP298" s="16">
        <f t="shared" si="96"/>
        <v>0</v>
      </c>
      <c r="AQ298" s="16">
        <f t="shared" si="97"/>
        <v>0</v>
      </c>
      <c r="AR298" s="16">
        <f t="shared" si="98"/>
        <v>0</v>
      </c>
      <c r="AS298" s="16">
        <f t="shared" si="99"/>
        <v>0</v>
      </c>
      <c r="AT298" s="16">
        <f t="shared" si="100"/>
        <v>1</v>
      </c>
      <c r="AU298" s="16">
        <v>0</v>
      </c>
      <c r="AV298" s="16">
        <v>0.23724224</v>
      </c>
      <c r="AW298" s="16">
        <v>0</v>
      </c>
      <c r="AX298" s="16">
        <v>0</v>
      </c>
      <c r="AY298" s="16">
        <v>0</v>
      </c>
      <c r="AZ298" s="16">
        <v>0</v>
      </c>
      <c r="BA298" s="16">
        <v>1</v>
      </c>
      <c r="BB298" s="16">
        <v>0</v>
      </c>
      <c r="BC298" s="16">
        <v>0</v>
      </c>
      <c r="BD298" s="16">
        <v>0</v>
      </c>
      <c r="BE298" s="16">
        <v>0</v>
      </c>
      <c r="BF298" s="16">
        <v>0</v>
      </c>
      <c r="BG298" s="16">
        <v>0</v>
      </c>
      <c r="BH298" s="16">
        <v>0</v>
      </c>
      <c r="BI298" s="16">
        <v>0</v>
      </c>
      <c r="BJ298" s="16">
        <v>0</v>
      </c>
      <c r="BK298" s="16">
        <v>0</v>
      </c>
      <c r="BL298" s="16">
        <v>0</v>
      </c>
      <c r="BM298" s="16">
        <v>0</v>
      </c>
      <c r="BN298" s="16">
        <v>0</v>
      </c>
      <c r="BO298" s="16">
        <v>0</v>
      </c>
      <c r="BP298" s="16">
        <v>0</v>
      </c>
      <c r="BQ298" s="16">
        <v>0</v>
      </c>
      <c r="BR298" s="16">
        <v>0</v>
      </c>
      <c r="BS298" s="16">
        <v>0</v>
      </c>
      <c r="BT298" s="16">
        <v>0</v>
      </c>
      <c r="BU298" s="16">
        <v>0</v>
      </c>
      <c r="BV298" s="16">
        <v>0</v>
      </c>
      <c r="BW298" s="16">
        <v>0</v>
      </c>
      <c r="BX298" s="16">
        <v>0</v>
      </c>
      <c r="BY298" s="16">
        <f t="shared" si="101"/>
        <v>-0.005847760000000007</v>
      </c>
      <c r="BZ298" s="16">
        <v>0</v>
      </c>
      <c r="CA298" s="1"/>
    </row>
    <row r="299" spans="1:79" ht="25.5">
      <c r="A299" s="35"/>
      <c r="B299" s="20" t="s">
        <v>428</v>
      </c>
      <c r="C299" s="24" t="s">
        <v>421</v>
      </c>
      <c r="D299" s="33">
        <v>0.24309</v>
      </c>
      <c r="E299" s="16">
        <v>0</v>
      </c>
      <c r="F299" s="16">
        <f t="shared" si="89"/>
        <v>0.24309</v>
      </c>
      <c r="G299" s="16">
        <f t="shared" si="90"/>
        <v>0</v>
      </c>
      <c r="H299" s="16">
        <f t="shared" si="91"/>
        <v>0</v>
      </c>
      <c r="I299" s="16">
        <f t="shared" si="92"/>
        <v>0</v>
      </c>
      <c r="J299" s="16">
        <f t="shared" si="93"/>
        <v>0</v>
      </c>
      <c r="K299" s="16">
        <f t="shared" si="94"/>
        <v>1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0.24309</v>
      </c>
      <c r="U299" s="16">
        <v>0</v>
      </c>
      <c r="V299" s="16">
        <v>0</v>
      </c>
      <c r="W299" s="16">
        <v>0</v>
      </c>
      <c r="X299" s="16">
        <v>0</v>
      </c>
      <c r="Y299" s="16">
        <v>1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f t="shared" si="95"/>
        <v>0.24583897</v>
      </c>
      <c r="AP299" s="16">
        <f t="shared" si="96"/>
        <v>0</v>
      </c>
      <c r="AQ299" s="16">
        <f t="shared" si="97"/>
        <v>0</v>
      </c>
      <c r="AR299" s="16">
        <f t="shared" si="98"/>
        <v>0</v>
      </c>
      <c r="AS299" s="16">
        <f t="shared" si="99"/>
        <v>0</v>
      </c>
      <c r="AT299" s="16">
        <f t="shared" si="100"/>
        <v>1</v>
      </c>
      <c r="AU299" s="16">
        <v>0</v>
      </c>
      <c r="AV299" s="16">
        <v>0.24583897</v>
      </c>
      <c r="AW299" s="16">
        <v>0</v>
      </c>
      <c r="AX299" s="16">
        <v>0</v>
      </c>
      <c r="AY299" s="16">
        <v>0</v>
      </c>
      <c r="AZ299" s="16">
        <v>0</v>
      </c>
      <c r="BA299" s="16">
        <v>1</v>
      </c>
      <c r="BB299" s="16">
        <v>0</v>
      </c>
      <c r="BC299" s="16">
        <v>0</v>
      </c>
      <c r="BD299" s="16">
        <v>0</v>
      </c>
      <c r="BE299" s="16">
        <v>0</v>
      </c>
      <c r="BF299" s="16">
        <v>0</v>
      </c>
      <c r="BG299" s="16">
        <v>0</v>
      </c>
      <c r="BH299" s="16">
        <v>0</v>
      </c>
      <c r="BI299" s="16">
        <v>0</v>
      </c>
      <c r="BJ299" s="16">
        <v>0</v>
      </c>
      <c r="BK299" s="16">
        <v>0</v>
      </c>
      <c r="BL299" s="16">
        <v>0</v>
      </c>
      <c r="BM299" s="16">
        <v>0</v>
      </c>
      <c r="BN299" s="16">
        <v>0</v>
      </c>
      <c r="BO299" s="16">
        <v>0</v>
      </c>
      <c r="BP299" s="16">
        <v>0</v>
      </c>
      <c r="BQ299" s="16">
        <v>0</v>
      </c>
      <c r="BR299" s="16">
        <v>0</v>
      </c>
      <c r="BS299" s="16">
        <v>0</v>
      </c>
      <c r="BT299" s="16">
        <v>0</v>
      </c>
      <c r="BU299" s="16">
        <v>0</v>
      </c>
      <c r="BV299" s="16">
        <v>0</v>
      </c>
      <c r="BW299" s="16">
        <v>0</v>
      </c>
      <c r="BX299" s="16">
        <v>0</v>
      </c>
      <c r="BY299" s="16">
        <f t="shared" si="101"/>
        <v>0.0027489699999999895</v>
      </c>
      <c r="BZ299" s="16">
        <v>0</v>
      </c>
      <c r="CA299" s="1"/>
    </row>
    <row r="300" spans="1:79" ht="25.5">
      <c r="A300" s="35"/>
      <c r="B300" s="20" t="s">
        <v>429</v>
      </c>
      <c r="C300" s="24" t="s">
        <v>421</v>
      </c>
      <c r="D300" s="33">
        <v>0.24309</v>
      </c>
      <c r="E300" s="16">
        <v>0</v>
      </c>
      <c r="F300" s="16">
        <f t="shared" si="89"/>
        <v>0.24309</v>
      </c>
      <c r="G300" s="16">
        <f t="shared" si="90"/>
        <v>0</v>
      </c>
      <c r="H300" s="16">
        <f t="shared" si="91"/>
        <v>0</v>
      </c>
      <c r="I300" s="16">
        <f t="shared" si="92"/>
        <v>0</v>
      </c>
      <c r="J300" s="16">
        <f t="shared" si="93"/>
        <v>0</v>
      </c>
      <c r="K300" s="16">
        <f t="shared" si="94"/>
        <v>1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0.24309</v>
      </c>
      <c r="U300" s="16">
        <v>0</v>
      </c>
      <c r="V300" s="16">
        <v>0</v>
      </c>
      <c r="W300" s="16">
        <v>0</v>
      </c>
      <c r="X300" s="16">
        <v>0</v>
      </c>
      <c r="Y300" s="16">
        <v>1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>
        <v>0</v>
      </c>
      <c r="AH300" s="16">
        <v>0</v>
      </c>
      <c r="AI300" s="16">
        <v>0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16">
        <f t="shared" si="95"/>
        <v>0.23268448</v>
      </c>
      <c r="AP300" s="16">
        <f t="shared" si="96"/>
        <v>0</v>
      </c>
      <c r="AQ300" s="16">
        <f t="shared" si="97"/>
        <v>0</v>
      </c>
      <c r="AR300" s="16">
        <f t="shared" si="98"/>
        <v>0</v>
      </c>
      <c r="AS300" s="16">
        <f t="shared" si="99"/>
        <v>0</v>
      </c>
      <c r="AT300" s="16">
        <f t="shared" si="100"/>
        <v>1</v>
      </c>
      <c r="AU300" s="16">
        <v>0</v>
      </c>
      <c r="AV300" s="16">
        <v>0.23268448</v>
      </c>
      <c r="AW300" s="16">
        <v>0</v>
      </c>
      <c r="AX300" s="16">
        <v>0</v>
      </c>
      <c r="AY300" s="16">
        <v>0</v>
      </c>
      <c r="AZ300" s="16">
        <v>0</v>
      </c>
      <c r="BA300" s="16">
        <v>1</v>
      </c>
      <c r="BB300" s="16">
        <v>0</v>
      </c>
      <c r="BC300" s="16">
        <v>0</v>
      </c>
      <c r="BD300" s="16">
        <v>0</v>
      </c>
      <c r="BE300" s="16">
        <v>0</v>
      </c>
      <c r="BF300" s="16">
        <v>0</v>
      </c>
      <c r="BG300" s="16">
        <v>0</v>
      </c>
      <c r="BH300" s="16">
        <v>0</v>
      </c>
      <c r="BI300" s="16">
        <v>0</v>
      </c>
      <c r="BJ300" s="16">
        <v>0</v>
      </c>
      <c r="BK300" s="16">
        <v>0</v>
      </c>
      <c r="BL300" s="16">
        <v>0</v>
      </c>
      <c r="BM300" s="16">
        <v>0</v>
      </c>
      <c r="BN300" s="16">
        <v>0</v>
      </c>
      <c r="BO300" s="16">
        <v>0</v>
      </c>
      <c r="BP300" s="16">
        <v>0</v>
      </c>
      <c r="BQ300" s="16">
        <v>0</v>
      </c>
      <c r="BR300" s="16">
        <v>0</v>
      </c>
      <c r="BS300" s="16">
        <v>0</v>
      </c>
      <c r="BT300" s="16">
        <v>0</v>
      </c>
      <c r="BU300" s="16">
        <v>0</v>
      </c>
      <c r="BV300" s="16">
        <v>0</v>
      </c>
      <c r="BW300" s="16">
        <v>0</v>
      </c>
      <c r="BX300" s="16">
        <v>0</v>
      </c>
      <c r="BY300" s="16">
        <f t="shared" si="101"/>
        <v>-0.010405520000000001</v>
      </c>
      <c r="BZ300" s="16">
        <v>0</v>
      </c>
      <c r="CA300" s="1"/>
    </row>
    <row r="301" spans="1:79" ht="25.5">
      <c r="A301" s="35"/>
      <c r="B301" s="20" t="s">
        <v>430</v>
      </c>
      <c r="C301" s="24" t="s">
        <v>421</v>
      </c>
      <c r="D301" s="33">
        <v>0.24309</v>
      </c>
      <c r="E301" s="16">
        <v>0</v>
      </c>
      <c r="F301" s="16">
        <f t="shared" si="89"/>
        <v>0.24309</v>
      </c>
      <c r="G301" s="16">
        <f t="shared" si="90"/>
        <v>0</v>
      </c>
      <c r="H301" s="16">
        <f t="shared" si="91"/>
        <v>0</v>
      </c>
      <c r="I301" s="16">
        <f t="shared" si="92"/>
        <v>0</v>
      </c>
      <c r="J301" s="16">
        <f t="shared" si="93"/>
        <v>0</v>
      </c>
      <c r="K301" s="16">
        <f t="shared" si="94"/>
        <v>1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0.24309</v>
      </c>
      <c r="U301" s="16">
        <v>0</v>
      </c>
      <c r="V301" s="16">
        <v>0</v>
      </c>
      <c r="W301" s="16">
        <v>0</v>
      </c>
      <c r="X301" s="16">
        <v>0</v>
      </c>
      <c r="Y301" s="16">
        <v>1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0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f t="shared" si="95"/>
        <v>0.23687004</v>
      </c>
      <c r="AP301" s="16">
        <f t="shared" si="96"/>
        <v>0</v>
      </c>
      <c r="AQ301" s="16">
        <f t="shared" si="97"/>
        <v>0</v>
      </c>
      <c r="AR301" s="16">
        <f t="shared" si="98"/>
        <v>0</v>
      </c>
      <c r="AS301" s="16">
        <f t="shared" si="99"/>
        <v>0</v>
      </c>
      <c r="AT301" s="16">
        <f t="shared" si="100"/>
        <v>1</v>
      </c>
      <c r="AU301" s="16">
        <v>0</v>
      </c>
      <c r="AV301" s="16">
        <v>0.23687004</v>
      </c>
      <c r="AW301" s="16">
        <v>0</v>
      </c>
      <c r="AX301" s="16">
        <v>0</v>
      </c>
      <c r="AY301" s="16">
        <v>0</v>
      </c>
      <c r="AZ301" s="16">
        <v>0</v>
      </c>
      <c r="BA301" s="16">
        <v>1</v>
      </c>
      <c r="BB301" s="16">
        <v>0</v>
      </c>
      <c r="BC301" s="16">
        <v>0</v>
      </c>
      <c r="BD301" s="16">
        <v>0</v>
      </c>
      <c r="BE301" s="16">
        <v>0</v>
      </c>
      <c r="BF301" s="16">
        <v>0</v>
      </c>
      <c r="BG301" s="16">
        <v>0</v>
      </c>
      <c r="BH301" s="16">
        <v>0</v>
      </c>
      <c r="BI301" s="16">
        <v>0</v>
      </c>
      <c r="BJ301" s="16">
        <v>0</v>
      </c>
      <c r="BK301" s="16">
        <v>0</v>
      </c>
      <c r="BL301" s="16">
        <v>0</v>
      </c>
      <c r="BM301" s="16">
        <v>0</v>
      </c>
      <c r="BN301" s="16">
        <v>0</v>
      </c>
      <c r="BO301" s="16">
        <v>0</v>
      </c>
      <c r="BP301" s="16">
        <v>0</v>
      </c>
      <c r="BQ301" s="16">
        <v>0</v>
      </c>
      <c r="BR301" s="16">
        <v>0</v>
      </c>
      <c r="BS301" s="16">
        <v>0</v>
      </c>
      <c r="BT301" s="16">
        <v>0</v>
      </c>
      <c r="BU301" s="16">
        <v>0</v>
      </c>
      <c r="BV301" s="16">
        <v>0</v>
      </c>
      <c r="BW301" s="16">
        <v>0</v>
      </c>
      <c r="BX301" s="16">
        <v>0</v>
      </c>
      <c r="BY301" s="16">
        <f t="shared" si="101"/>
        <v>-0.006219959999999997</v>
      </c>
      <c r="BZ301" s="16">
        <v>0</v>
      </c>
      <c r="CA301" s="1"/>
    </row>
    <row r="302" spans="1:79" ht="25.5">
      <c r="A302" s="35"/>
      <c r="B302" s="20" t="s">
        <v>431</v>
      </c>
      <c r="C302" s="24" t="s">
        <v>421</v>
      </c>
      <c r="D302" s="33">
        <v>0.24309</v>
      </c>
      <c r="E302" s="16">
        <v>0</v>
      </c>
      <c r="F302" s="16">
        <f t="shared" si="89"/>
        <v>0.24309</v>
      </c>
      <c r="G302" s="16">
        <f t="shared" si="90"/>
        <v>0</v>
      </c>
      <c r="H302" s="16">
        <f t="shared" si="91"/>
        <v>0</v>
      </c>
      <c r="I302" s="16">
        <f t="shared" si="92"/>
        <v>0</v>
      </c>
      <c r="J302" s="16">
        <f t="shared" si="93"/>
        <v>0</v>
      </c>
      <c r="K302" s="16">
        <f t="shared" si="94"/>
        <v>1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0.24309</v>
      </c>
      <c r="U302" s="16">
        <v>0</v>
      </c>
      <c r="V302" s="16">
        <v>0</v>
      </c>
      <c r="W302" s="16">
        <v>0</v>
      </c>
      <c r="X302" s="16">
        <v>0</v>
      </c>
      <c r="Y302" s="16">
        <v>1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f t="shared" si="95"/>
        <v>0.24519641</v>
      </c>
      <c r="AP302" s="16">
        <f t="shared" si="96"/>
        <v>0</v>
      </c>
      <c r="AQ302" s="16">
        <f t="shared" si="97"/>
        <v>0</v>
      </c>
      <c r="AR302" s="16">
        <f t="shared" si="98"/>
        <v>0</v>
      </c>
      <c r="AS302" s="16">
        <f t="shared" si="99"/>
        <v>0</v>
      </c>
      <c r="AT302" s="16">
        <f t="shared" si="100"/>
        <v>1</v>
      </c>
      <c r="AU302" s="16">
        <v>0</v>
      </c>
      <c r="AV302" s="16">
        <v>0.24519641</v>
      </c>
      <c r="AW302" s="16">
        <v>0</v>
      </c>
      <c r="AX302" s="16">
        <v>0</v>
      </c>
      <c r="AY302" s="16">
        <v>0</v>
      </c>
      <c r="AZ302" s="16">
        <v>0</v>
      </c>
      <c r="BA302" s="16">
        <v>1</v>
      </c>
      <c r="BB302" s="16">
        <v>0</v>
      </c>
      <c r="BC302" s="16">
        <v>0</v>
      </c>
      <c r="BD302" s="16">
        <v>0</v>
      </c>
      <c r="BE302" s="16">
        <v>0</v>
      </c>
      <c r="BF302" s="16">
        <v>0</v>
      </c>
      <c r="BG302" s="16">
        <v>0</v>
      </c>
      <c r="BH302" s="16">
        <v>0</v>
      </c>
      <c r="BI302" s="16">
        <v>0</v>
      </c>
      <c r="BJ302" s="16">
        <v>0</v>
      </c>
      <c r="BK302" s="16">
        <v>0</v>
      </c>
      <c r="BL302" s="16">
        <v>0</v>
      </c>
      <c r="BM302" s="16">
        <v>0</v>
      </c>
      <c r="BN302" s="16">
        <v>0</v>
      </c>
      <c r="BO302" s="16">
        <v>0</v>
      </c>
      <c r="BP302" s="16">
        <v>0</v>
      </c>
      <c r="BQ302" s="16">
        <v>0</v>
      </c>
      <c r="BR302" s="16">
        <v>0</v>
      </c>
      <c r="BS302" s="16">
        <v>0</v>
      </c>
      <c r="BT302" s="16">
        <v>0</v>
      </c>
      <c r="BU302" s="16">
        <v>0</v>
      </c>
      <c r="BV302" s="16">
        <v>0</v>
      </c>
      <c r="BW302" s="16">
        <v>0</v>
      </c>
      <c r="BX302" s="16">
        <v>0</v>
      </c>
      <c r="BY302" s="16">
        <f t="shared" si="101"/>
        <v>0.002106410000000003</v>
      </c>
      <c r="BZ302" s="16">
        <v>0</v>
      </c>
      <c r="CA302" s="1"/>
    </row>
    <row r="303" spans="1:79" ht="25.5">
      <c r="A303" s="35"/>
      <c r="B303" s="20" t="s">
        <v>432</v>
      </c>
      <c r="C303" s="24" t="s">
        <v>421</v>
      </c>
      <c r="D303" s="33">
        <v>0.24309</v>
      </c>
      <c r="E303" s="16">
        <v>0</v>
      </c>
      <c r="F303" s="16">
        <f t="shared" si="89"/>
        <v>0.24309</v>
      </c>
      <c r="G303" s="16">
        <f t="shared" si="90"/>
        <v>0</v>
      </c>
      <c r="H303" s="16">
        <f t="shared" si="91"/>
        <v>0</v>
      </c>
      <c r="I303" s="16">
        <f t="shared" si="92"/>
        <v>0</v>
      </c>
      <c r="J303" s="16">
        <f t="shared" si="93"/>
        <v>0</v>
      </c>
      <c r="K303" s="16">
        <f t="shared" si="94"/>
        <v>1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0.24309</v>
      </c>
      <c r="U303" s="16">
        <v>0</v>
      </c>
      <c r="V303" s="16">
        <v>0</v>
      </c>
      <c r="W303" s="16">
        <v>0</v>
      </c>
      <c r="X303" s="16">
        <v>0</v>
      </c>
      <c r="Y303" s="16">
        <v>1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f t="shared" si="95"/>
        <v>0.23252561</v>
      </c>
      <c r="AP303" s="16">
        <f t="shared" si="96"/>
        <v>0</v>
      </c>
      <c r="AQ303" s="16">
        <f t="shared" si="97"/>
        <v>0</v>
      </c>
      <c r="AR303" s="16">
        <f t="shared" si="98"/>
        <v>0</v>
      </c>
      <c r="AS303" s="16">
        <f t="shared" si="99"/>
        <v>0</v>
      </c>
      <c r="AT303" s="16">
        <f t="shared" si="100"/>
        <v>1</v>
      </c>
      <c r="AU303" s="16">
        <v>0</v>
      </c>
      <c r="AV303" s="16">
        <v>0.23252561</v>
      </c>
      <c r="AW303" s="16">
        <v>0</v>
      </c>
      <c r="AX303" s="16">
        <v>0</v>
      </c>
      <c r="AY303" s="16">
        <v>0</v>
      </c>
      <c r="AZ303" s="16">
        <v>0</v>
      </c>
      <c r="BA303" s="16">
        <v>1</v>
      </c>
      <c r="BB303" s="16">
        <v>0</v>
      </c>
      <c r="BC303" s="16">
        <v>0</v>
      </c>
      <c r="BD303" s="16">
        <v>0</v>
      </c>
      <c r="BE303" s="16">
        <v>0</v>
      </c>
      <c r="BF303" s="16">
        <v>0</v>
      </c>
      <c r="BG303" s="16">
        <v>0</v>
      </c>
      <c r="BH303" s="16">
        <v>0</v>
      </c>
      <c r="BI303" s="16">
        <v>0</v>
      </c>
      <c r="BJ303" s="16">
        <v>0</v>
      </c>
      <c r="BK303" s="16">
        <v>0</v>
      </c>
      <c r="BL303" s="16">
        <v>0</v>
      </c>
      <c r="BM303" s="16">
        <v>0</v>
      </c>
      <c r="BN303" s="16">
        <v>0</v>
      </c>
      <c r="BO303" s="16">
        <v>0</v>
      </c>
      <c r="BP303" s="16">
        <v>0</v>
      </c>
      <c r="BQ303" s="16">
        <v>0</v>
      </c>
      <c r="BR303" s="16">
        <v>0</v>
      </c>
      <c r="BS303" s="16">
        <v>0</v>
      </c>
      <c r="BT303" s="16">
        <v>0</v>
      </c>
      <c r="BU303" s="16">
        <v>0</v>
      </c>
      <c r="BV303" s="16">
        <v>0</v>
      </c>
      <c r="BW303" s="16">
        <v>0</v>
      </c>
      <c r="BX303" s="16">
        <v>0</v>
      </c>
      <c r="BY303" s="16">
        <f t="shared" si="101"/>
        <v>-0.010564390000000007</v>
      </c>
      <c r="BZ303" s="16">
        <v>0</v>
      </c>
      <c r="CA303" s="1"/>
    </row>
    <row r="304" spans="1:79" ht="25.5">
      <c r="A304" s="35"/>
      <c r="B304" s="20" t="s">
        <v>433</v>
      </c>
      <c r="C304" s="24" t="s">
        <v>421</v>
      </c>
      <c r="D304" s="33">
        <v>0.24309</v>
      </c>
      <c r="E304" s="16">
        <v>0</v>
      </c>
      <c r="F304" s="16">
        <f t="shared" si="89"/>
        <v>0.24309</v>
      </c>
      <c r="G304" s="16">
        <f t="shared" si="90"/>
        <v>0</v>
      </c>
      <c r="H304" s="16">
        <f t="shared" si="91"/>
        <v>0</v>
      </c>
      <c r="I304" s="16">
        <f t="shared" si="92"/>
        <v>0</v>
      </c>
      <c r="J304" s="16">
        <f t="shared" si="93"/>
        <v>0</v>
      </c>
      <c r="K304" s="16">
        <f t="shared" si="94"/>
        <v>1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0.24309</v>
      </c>
      <c r="U304" s="16">
        <v>0</v>
      </c>
      <c r="V304" s="16">
        <v>0</v>
      </c>
      <c r="W304" s="16">
        <v>0</v>
      </c>
      <c r="X304" s="16">
        <v>0</v>
      </c>
      <c r="Y304" s="16">
        <v>1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f t="shared" si="95"/>
        <v>0.23670891</v>
      </c>
      <c r="AP304" s="16">
        <f t="shared" si="96"/>
        <v>0</v>
      </c>
      <c r="AQ304" s="16">
        <f t="shared" si="97"/>
        <v>0</v>
      </c>
      <c r="AR304" s="16">
        <f t="shared" si="98"/>
        <v>0</v>
      </c>
      <c r="AS304" s="16">
        <f t="shared" si="99"/>
        <v>0</v>
      </c>
      <c r="AT304" s="16">
        <f t="shared" si="100"/>
        <v>1</v>
      </c>
      <c r="AU304" s="16">
        <v>0</v>
      </c>
      <c r="AV304" s="16">
        <v>0.23670891</v>
      </c>
      <c r="AW304" s="16">
        <v>0</v>
      </c>
      <c r="AX304" s="16">
        <v>0</v>
      </c>
      <c r="AY304" s="16">
        <v>0</v>
      </c>
      <c r="AZ304" s="16">
        <v>0</v>
      </c>
      <c r="BA304" s="16">
        <v>1</v>
      </c>
      <c r="BB304" s="16">
        <v>0</v>
      </c>
      <c r="BC304" s="16">
        <v>0</v>
      </c>
      <c r="BD304" s="16">
        <v>0</v>
      </c>
      <c r="BE304" s="16">
        <v>0</v>
      </c>
      <c r="BF304" s="16">
        <v>0</v>
      </c>
      <c r="BG304" s="16">
        <v>0</v>
      </c>
      <c r="BH304" s="16">
        <v>0</v>
      </c>
      <c r="BI304" s="16">
        <v>0</v>
      </c>
      <c r="BJ304" s="16">
        <v>0</v>
      </c>
      <c r="BK304" s="16">
        <v>0</v>
      </c>
      <c r="BL304" s="16">
        <v>0</v>
      </c>
      <c r="BM304" s="16">
        <v>0</v>
      </c>
      <c r="BN304" s="16">
        <v>0</v>
      </c>
      <c r="BO304" s="16">
        <v>0</v>
      </c>
      <c r="BP304" s="16">
        <v>0</v>
      </c>
      <c r="BQ304" s="16">
        <v>0</v>
      </c>
      <c r="BR304" s="16">
        <v>0</v>
      </c>
      <c r="BS304" s="16">
        <v>0</v>
      </c>
      <c r="BT304" s="16">
        <v>0</v>
      </c>
      <c r="BU304" s="16">
        <v>0</v>
      </c>
      <c r="BV304" s="16">
        <v>0</v>
      </c>
      <c r="BW304" s="16">
        <v>0</v>
      </c>
      <c r="BX304" s="16">
        <v>0</v>
      </c>
      <c r="BY304" s="16">
        <f t="shared" si="101"/>
        <v>-0.006381090000000006</v>
      </c>
      <c r="BZ304" s="16">
        <v>0</v>
      </c>
      <c r="CA304" s="1"/>
    </row>
    <row r="305" spans="1:79" ht="23.25" customHeight="1">
      <c r="A305" s="35"/>
      <c r="B305" s="20" t="s">
        <v>434</v>
      </c>
      <c r="C305" s="24" t="s">
        <v>421</v>
      </c>
      <c r="D305" s="33">
        <v>0.24309</v>
      </c>
      <c r="E305" s="16">
        <v>0</v>
      </c>
      <c r="F305" s="16">
        <f t="shared" si="89"/>
        <v>0.24309</v>
      </c>
      <c r="G305" s="16">
        <f t="shared" si="90"/>
        <v>0</v>
      </c>
      <c r="H305" s="16">
        <f t="shared" si="91"/>
        <v>0</v>
      </c>
      <c r="I305" s="16">
        <f t="shared" si="92"/>
        <v>0</v>
      </c>
      <c r="J305" s="16">
        <f t="shared" si="93"/>
        <v>0</v>
      </c>
      <c r="K305" s="16">
        <f t="shared" si="94"/>
        <v>1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0.24309</v>
      </c>
      <c r="U305" s="16">
        <v>0</v>
      </c>
      <c r="V305" s="16">
        <v>0</v>
      </c>
      <c r="W305" s="16">
        <v>0</v>
      </c>
      <c r="X305" s="16">
        <v>0</v>
      </c>
      <c r="Y305" s="16">
        <v>1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  <c r="AH305" s="16">
        <v>0</v>
      </c>
      <c r="AI305" s="16">
        <v>0</v>
      </c>
      <c r="AJ305" s="16">
        <v>0</v>
      </c>
      <c r="AK305" s="16">
        <v>0</v>
      </c>
      <c r="AL305" s="16">
        <v>0</v>
      </c>
      <c r="AM305" s="16">
        <v>0</v>
      </c>
      <c r="AN305" s="16">
        <v>0</v>
      </c>
      <c r="AO305" s="16">
        <f t="shared" si="95"/>
        <v>0.24519642</v>
      </c>
      <c r="AP305" s="16">
        <f t="shared" si="96"/>
        <v>0</v>
      </c>
      <c r="AQ305" s="16">
        <f t="shared" si="97"/>
        <v>0</v>
      </c>
      <c r="AR305" s="16">
        <f t="shared" si="98"/>
        <v>0</v>
      </c>
      <c r="AS305" s="16">
        <f t="shared" si="99"/>
        <v>0</v>
      </c>
      <c r="AT305" s="16">
        <f t="shared" si="100"/>
        <v>1</v>
      </c>
      <c r="AU305" s="16">
        <v>0</v>
      </c>
      <c r="AV305" s="16">
        <v>0.24519642</v>
      </c>
      <c r="AW305" s="16">
        <v>0</v>
      </c>
      <c r="AX305" s="16">
        <v>0</v>
      </c>
      <c r="AY305" s="16">
        <v>0</v>
      </c>
      <c r="AZ305" s="16">
        <v>0</v>
      </c>
      <c r="BA305" s="16">
        <v>1</v>
      </c>
      <c r="BB305" s="16">
        <v>0</v>
      </c>
      <c r="BC305" s="16">
        <v>0</v>
      </c>
      <c r="BD305" s="16">
        <v>0</v>
      </c>
      <c r="BE305" s="16">
        <v>0</v>
      </c>
      <c r="BF305" s="16">
        <v>0</v>
      </c>
      <c r="BG305" s="16">
        <v>0</v>
      </c>
      <c r="BH305" s="16">
        <v>0</v>
      </c>
      <c r="BI305" s="16">
        <v>0</v>
      </c>
      <c r="BJ305" s="16">
        <v>0</v>
      </c>
      <c r="BK305" s="16">
        <v>0</v>
      </c>
      <c r="BL305" s="16">
        <v>0</v>
      </c>
      <c r="BM305" s="16">
        <v>0</v>
      </c>
      <c r="BN305" s="16">
        <v>0</v>
      </c>
      <c r="BO305" s="16">
        <v>0</v>
      </c>
      <c r="BP305" s="16">
        <v>0</v>
      </c>
      <c r="BQ305" s="16">
        <v>0</v>
      </c>
      <c r="BR305" s="16">
        <v>0</v>
      </c>
      <c r="BS305" s="16">
        <v>0</v>
      </c>
      <c r="BT305" s="16">
        <v>0</v>
      </c>
      <c r="BU305" s="16">
        <v>0</v>
      </c>
      <c r="BV305" s="16">
        <v>0</v>
      </c>
      <c r="BW305" s="16">
        <v>0</v>
      </c>
      <c r="BX305" s="16">
        <v>0</v>
      </c>
      <c r="BY305" s="16">
        <f t="shared" si="101"/>
        <v>0.0021064199999999977</v>
      </c>
      <c r="BZ305" s="16">
        <v>0</v>
      </c>
      <c r="CA305" s="1"/>
    </row>
    <row r="306" spans="1:79" ht="25.5">
      <c r="A306" s="35"/>
      <c r="B306" s="20" t="s">
        <v>435</v>
      </c>
      <c r="C306" s="24" t="s">
        <v>421</v>
      </c>
      <c r="D306" s="33">
        <v>0.24309</v>
      </c>
      <c r="E306" s="16">
        <v>0</v>
      </c>
      <c r="F306" s="16">
        <f t="shared" si="89"/>
        <v>0.24309</v>
      </c>
      <c r="G306" s="16">
        <f t="shared" si="90"/>
        <v>0</v>
      </c>
      <c r="H306" s="16">
        <f t="shared" si="91"/>
        <v>0</v>
      </c>
      <c r="I306" s="16">
        <f t="shared" si="92"/>
        <v>0</v>
      </c>
      <c r="J306" s="16">
        <f t="shared" si="93"/>
        <v>0</v>
      </c>
      <c r="K306" s="16">
        <f t="shared" si="94"/>
        <v>1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0.24309</v>
      </c>
      <c r="U306" s="16">
        <v>0</v>
      </c>
      <c r="V306" s="16">
        <v>0</v>
      </c>
      <c r="W306" s="16">
        <v>0</v>
      </c>
      <c r="X306" s="16">
        <v>0</v>
      </c>
      <c r="Y306" s="16">
        <v>1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16">
        <v>0</v>
      </c>
      <c r="AN306" s="16">
        <v>0</v>
      </c>
      <c r="AO306" s="16">
        <f t="shared" si="95"/>
        <v>0.2325256</v>
      </c>
      <c r="AP306" s="16">
        <f t="shared" si="96"/>
        <v>0</v>
      </c>
      <c r="AQ306" s="16">
        <f t="shared" si="97"/>
        <v>0</v>
      </c>
      <c r="AR306" s="16">
        <f t="shared" si="98"/>
        <v>0</v>
      </c>
      <c r="AS306" s="16">
        <f t="shared" si="99"/>
        <v>0</v>
      </c>
      <c r="AT306" s="16">
        <f t="shared" si="100"/>
        <v>1</v>
      </c>
      <c r="AU306" s="16">
        <v>0</v>
      </c>
      <c r="AV306" s="16">
        <v>0.2325256</v>
      </c>
      <c r="AW306" s="16">
        <v>0</v>
      </c>
      <c r="AX306" s="16">
        <v>0</v>
      </c>
      <c r="AY306" s="16">
        <v>0</v>
      </c>
      <c r="AZ306" s="16">
        <v>0</v>
      </c>
      <c r="BA306" s="16">
        <v>1</v>
      </c>
      <c r="BB306" s="16">
        <v>0</v>
      </c>
      <c r="BC306" s="16">
        <v>0</v>
      </c>
      <c r="BD306" s="16">
        <v>0</v>
      </c>
      <c r="BE306" s="16">
        <v>0</v>
      </c>
      <c r="BF306" s="16">
        <v>0</v>
      </c>
      <c r="BG306" s="16">
        <v>0</v>
      </c>
      <c r="BH306" s="16">
        <v>0</v>
      </c>
      <c r="BI306" s="16">
        <v>0</v>
      </c>
      <c r="BJ306" s="16">
        <v>0</v>
      </c>
      <c r="BK306" s="16">
        <v>0</v>
      </c>
      <c r="BL306" s="16">
        <v>0</v>
      </c>
      <c r="BM306" s="16">
        <v>0</v>
      </c>
      <c r="BN306" s="16">
        <v>0</v>
      </c>
      <c r="BO306" s="16">
        <v>0</v>
      </c>
      <c r="BP306" s="16">
        <v>0</v>
      </c>
      <c r="BQ306" s="16">
        <v>0</v>
      </c>
      <c r="BR306" s="16">
        <v>0</v>
      </c>
      <c r="BS306" s="16">
        <v>0</v>
      </c>
      <c r="BT306" s="16">
        <v>0</v>
      </c>
      <c r="BU306" s="16">
        <v>0</v>
      </c>
      <c r="BV306" s="16">
        <v>0</v>
      </c>
      <c r="BW306" s="16">
        <v>0</v>
      </c>
      <c r="BX306" s="16">
        <v>0</v>
      </c>
      <c r="BY306" s="16">
        <f t="shared" si="101"/>
        <v>-0.010564400000000002</v>
      </c>
      <c r="BZ306" s="16">
        <v>0</v>
      </c>
      <c r="CA306" s="1"/>
    </row>
    <row r="307" spans="1:79" ht="25.5">
      <c r="A307" s="35"/>
      <c r="B307" s="20" t="s">
        <v>436</v>
      </c>
      <c r="C307" s="24" t="s">
        <v>421</v>
      </c>
      <c r="D307" s="33">
        <v>0.24309</v>
      </c>
      <c r="E307" s="16">
        <v>0</v>
      </c>
      <c r="F307" s="16">
        <f t="shared" si="89"/>
        <v>0.24309</v>
      </c>
      <c r="G307" s="16">
        <f t="shared" si="90"/>
        <v>0</v>
      </c>
      <c r="H307" s="16">
        <f t="shared" si="91"/>
        <v>0</v>
      </c>
      <c r="I307" s="16">
        <f t="shared" si="92"/>
        <v>0</v>
      </c>
      <c r="J307" s="16">
        <f t="shared" si="93"/>
        <v>0</v>
      </c>
      <c r="K307" s="16">
        <f t="shared" si="94"/>
        <v>1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0.24309</v>
      </c>
      <c r="U307" s="16">
        <v>0</v>
      </c>
      <c r="V307" s="16">
        <v>0</v>
      </c>
      <c r="W307" s="16">
        <v>0</v>
      </c>
      <c r="X307" s="16">
        <v>0</v>
      </c>
      <c r="Y307" s="16">
        <v>1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  <c r="AH307" s="16">
        <v>0</v>
      </c>
      <c r="AI307" s="16">
        <v>0</v>
      </c>
      <c r="AJ307" s="16">
        <v>0</v>
      </c>
      <c r="AK307" s="16">
        <v>0</v>
      </c>
      <c r="AL307" s="16">
        <v>0</v>
      </c>
      <c r="AM307" s="16">
        <v>0</v>
      </c>
      <c r="AN307" s="16">
        <v>0</v>
      </c>
      <c r="AO307" s="16">
        <f t="shared" si="95"/>
        <v>0.23670891</v>
      </c>
      <c r="AP307" s="16">
        <f t="shared" si="96"/>
        <v>0</v>
      </c>
      <c r="AQ307" s="16">
        <f t="shared" si="97"/>
        <v>0</v>
      </c>
      <c r="AR307" s="16">
        <f t="shared" si="98"/>
        <v>0</v>
      </c>
      <c r="AS307" s="16">
        <f t="shared" si="99"/>
        <v>0</v>
      </c>
      <c r="AT307" s="16">
        <f t="shared" si="100"/>
        <v>1</v>
      </c>
      <c r="AU307" s="16">
        <v>0</v>
      </c>
      <c r="AV307" s="16">
        <v>0.23670891</v>
      </c>
      <c r="AW307" s="16">
        <v>0</v>
      </c>
      <c r="AX307" s="16">
        <v>0</v>
      </c>
      <c r="AY307" s="16">
        <v>0</v>
      </c>
      <c r="AZ307" s="16">
        <v>0</v>
      </c>
      <c r="BA307" s="16">
        <v>1</v>
      </c>
      <c r="BB307" s="16">
        <v>0</v>
      </c>
      <c r="BC307" s="16">
        <v>0</v>
      </c>
      <c r="BD307" s="16">
        <v>0</v>
      </c>
      <c r="BE307" s="16">
        <v>0</v>
      </c>
      <c r="BF307" s="16">
        <v>0</v>
      </c>
      <c r="BG307" s="16">
        <v>0</v>
      </c>
      <c r="BH307" s="16">
        <v>0</v>
      </c>
      <c r="BI307" s="16">
        <v>0</v>
      </c>
      <c r="BJ307" s="16">
        <v>0</v>
      </c>
      <c r="BK307" s="16">
        <v>0</v>
      </c>
      <c r="BL307" s="16">
        <v>0</v>
      </c>
      <c r="BM307" s="16">
        <v>0</v>
      </c>
      <c r="BN307" s="16">
        <v>0</v>
      </c>
      <c r="BO307" s="16">
        <v>0</v>
      </c>
      <c r="BP307" s="16">
        <v>0</v>
      </c>
      <c r="BQ307" s="16">
        <v>0</v>
      </c>
      <c r="BR307" s="16">
        <v>0</v>
      </c>
      <c r="BS307" s="16">
        <v>0</v>
      </c>
      <c r="BT307" s="16">
        <v>0</v>
      </c>
      <c r="BU307" s="16">
        <v>0</v>
      </c>
      <c r="BV307" s="16">
        <v>0</v>
      </c>
      <c r="BW307" s="16">
        <v>0</v>
      </c>
      <c r="BX307" s="16">
        <v>0</v>
      </c>
      <c r="BY307" s="16">
        <f t="shared" si="101"/>
        <v>-0.006381090000000006</v>
      </c>
      <c r="BZ307" s="16">
        <v>0</v>
      </c>
      <c r="CA307" s="1"/>
    </row>
    <row r="308" spans="1:79" ht="25.5">
      <c r="A308" s="35"/>
      <c r="B308" s="20" t="s">
        <v>437</v>
      </c>
      <c r="C308" s="24" t="s">
        <v>421</v>
      </c>
      <c r="D308" s="33">
        <v>0.24309</v>
      </c>
      <c r="E308" s="16">
        <v>0</v>
      </c>
      <c r="F308" s="16">
        <f t="shared" si="89"/>
        <v>0.24309</v>
      </c>
      <c r="G308" s="16">
        <f t="shared" si="90"/>
        <v>0</v>
      </c>
      <c r="H308" s="16">
        <f t="shared" si="91"/>
        <v>0</v>
      </c>
      <c r="I308" s="16">
        <f t="shared" si="92"/>
        <v>0</v>
      </c>
      <c r="J308" s="16">
        <f t="shared" si="93"/>
        <v>0</v>
      </c>
      <c r="K308" s="16">
        <f t="shared" si="94"/>
        <v>1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0.24309</v>
      </c>
      <c r="U308" s="16">
        <v>0</v>
      </c>
      <c r="V308" s="16">
        <v>0</v>
      </c>
      <c r="W308" s="16">
        <v>0</v>
      </c>
      <c r="X308" s="16">
        <v>0</v>
      </c>
      <c r="Y308" s="16">
        <v>1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6">
        <f t="shared" si="95"/>
        <v>0.2451964</v>
      </c>
      <c r="AP308" s="16">
        <f t="shared" si="96"/>
        <v>0</v>
      </c>
      <c r="AQ308" s="16">
        <f t="shared" si="97"/>
        <v>0</v>
      </c>
      <c r="AR308" s="16">
        <f t="shared" si="98"/>
        <v>0</v>
      </c>
      <c r="AS308" s="16">
        <f t="shared" si="99"/>
        <v>0</v>
      </c>
      <c r="AT308" s="16">
        <f t="shared" si="100"/>
        <v>1</v>
      </c>
      <c r="AU308" s="16">
        <v>0</v>
      </c>
      <c r="AV308" s="16">
        <v>0.2451964</v>
      </c>
      <c r="AW308" s="16">
        <v>0</v>
      </c>
      <c r="AX308" s="16">
        <v>0</v>
      </c>
      <c r="AY308" s="16">
        <v>0</v>
      </c>
      <c r="AZ308" s="16">
        <v>0</v>
      </c>
      <c r="BA308" s="16">
        <v>1</v>
      </c>
      <c r="BB308" s="16">
        <v>0</v>
      </c>
      <c r="BC308" s="16">
        <v>0</v>
      </c>
      <c r="BD308" s="16">
        <v>0</v>
      </c>
      <c r="BE308" s="16">
        <v>0</v>
      </c>
      <c r="BF308" s="16">
        <v>0</v>
      </c>
      <c r="BG308" s="16">
        <v>0</v>
      </c>
      <c r="BH308" s="16">
        <v>0</v>
      </c>
      <c r="BI308" s="16">
        <v>0</v>
      </c>
      <c r="BJ308" s="16">
        <v>0</v>
      </c>
      <c r="BK308" s="16">
        <v>0</v>
      </c>
      <c r="BL308" s="16">
        <v>0</v>
      </c>
      <c r="BM308" s="16">
        <v>0</v>
      </c>
      <c r="BN308" s="16">
        <v>0</v>
      </c>
      <c r="BO308" s="16">
        <v>0</v>
      </c>
      <c r="BP308" s="16">
        <v>0</v>
      </c>
      <c r="BQ308" s="16">
        <v>0</v>
      </c>
      <c r="BR308" s="16">
        <v>0</v>
      </c>
      <c r="BS308" s="16">
        <v>0</v>
      </c>
      <c r="BT308" s="16">
        <v>0</v>
      </c>
      <c r="BU308" s="16">
        <v>0</v>
      </c>
      <c r="BV308" s="16">
        <v>0</v>
      </c>
      <c r="BW308" s="16">
        <v>0</v>
      </c>
      <c r="BX308" s="16">
        <v>0</v>
      </c>
      <c r="BY308" s="16">
        <f t="shared" si="101"/>
        <v>0.0021064000000000083</v>
      </c>
      <c r="BZ308" s="16">
        <v>0</v>
      </c>
      <c r="CA308" s="1"/>
    </row>
    <row r="309" spans="1:79" ht="25.5">
      <c r="A309" s="35"/>
      <c r="B309" s="20" t="s">
        <v>438</v>
      </c>
      <c r="C309" s="24" t="s">
        <v>421</v>
      </c>
      <c r="D309" s="33">
        <v>0.24309</v>
      </c>
      <c r="E309" s="16">
        <v>0</v>
      </c>
      <c r="F309" s="16">
        <f t="shared" si="89"/>
        <v>0.24309</v>
      </c>
      <c r="G309" s="16">
        <f t="shared" si="90"/>
        <v>0</v>
      </c>
      <c r="H309" s="16">
        <f t="shared" si="91"/>
        <v>0</v>
      </c>
      <c r="I309" s="16">
        <f t="shared" si="92"/>
        <v>0</v>
      </c>
      <c r="J309" s="16">
        <f t="shared" si="93"/>
        <v>0</v>
      </c>
      <c r="K309" s="16">
        <f t="shared" si="94"/>
        <v>1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0.24309</v>
      </c>
      <c r="U309" s="16">
        <v>0</v>
      </c>
      <c r="V309" s="16">
        <v>0</v>
      </c>
      <c r="W309" s="16">
        <v>0</v>
      </c>
      <c r="X309" s="16">
        <v>0</v>
      </c>
      <c r="Y309" s="16">
        <v>1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0</v>
      </c>
      <c r="AJ309" s="16">
        <v>0</v>
      </c>
      <c r="AK309" s="16">
        <v>0</v>
      </c>
      <c r="AL309" s="16">
        <v>0</v>
      </c>
      <c r="AM309" s="16">
        <v>0</v>
      </c>
      <c r="AN309" s="16">
        <v>0</v>
      </c>
      <c r="AO309" s="16">
        <f t="shared" si="95"/>
        <v>0.23291569</v>
      </c>
      <c r="AP309" s="16">
        <f t="shared" si="96"/>
        <v>0</v>
      </c>
      <c r="AQ309" s="16">
        <f t="shared" si="97"/>
        <v>0</v>
      </c>
      <c r="AR309" s="16">
        <f t="shared" si="98"/>
        <v>0</v>
      </c>
      <c r="AS309" s="16">
        <f t="shared" si="99"/>
        <v>0</v>
      </c>
      <c r="AT309" s="16">
        <f t="shared" si="100"/>
        <v>1</v>
      </c>
      <c r="AU309" s="16">
        <v>0</v>
      </c>
      <c r="AV309" s="16">
        <v>0.23291569</v>
      </c>
      <c r="AW309" s="16">
        <v>0</v>
      </c>
      <c r="AX309" s="16">
        <v>0</v>
      </c>
      <c r="AY309" s="16">
        <v>0</v>
      </c>
      <c r="AZ309" s="16">
        <v>0</v>
      </c>
      <c r="BA309" s="16">
        <v>1</v>
      </c>
      <c r="BB309" s="16">
        <v>0</v>
      </c>
      <c r="BC309" s="16">
        <v>0</v>
      </c>
      <c r="BD309" s="16">
        <v>0</v>
      </c>
      <c r="BE309" s="16">
        <v>0</v>
      </c>
      <c r="BF309" s="16">
        <v>0</v>
      </c>
      <c r="BG309" s="16">
        <v>0</v>
      </c>
      <c r="BH309" s="16">
        <v>0</v>
      </c>
      <c r="BI309" s="16">
        <v>0</v>
      </c>
      <c r="BJ309" s="16">
        <v>0</v>
      </c>
      <c r="BK309" s="16">
        <v>0</v>
      </c>
      <c r="BL309" s="16">
        <v>0</v>
      </c>
      <c r="BM309" s="16">
        <v>0</v>
      </c>
      <c r="BN309" s="16">
        <v>0</v>
      </c>
      <c r="BO309" s="16">
        <v>0</v>
      </c>
      <c r="BP309" s="16">
        <v>0</v>
      </c>
      <c r="BQ309" s="16">
        <v>0</v>
      </c>
      <c r="BR309" s="16">
        <v>0</v>
      </c>
      <c r="BS309" s="16">
        <v>0</v>
      </c>
      <c r="BT309" s="16">
        <v>0</v>
      </c>
      <c r="BU309" s="16">
        <v>0</v>
      </c>
      <c r="BV309" s="16">
        <v>0</v>
      </c>
      <c r="BW309" s="16">
        <v>0</v>
      </c>
      <c r="BX309" s="16">
        <v>0</v>
      </c>
      <c r="BY309" s="16">
        <f t="shared" si="101"/>
        <v>-0.010174309999999992</v>
      </c>
      <c r="BZ309" s="16">
        <v>0</v>
      </c>
      <c r="CA309" s="1"/>
    </row>
    <row r="310" spans="1:79" ht="25.5">
      <c r="A310" s="35"/>
      <c r="B310" s="20" t="s">
        <v>439</v>
      </c>
      <c r="C310" s="24" t="s">
        <v>421</v>
      </c>
      <c r="D310" s="33">
        <v>0.24309</v>
      </c>
      <c r="E310" s="16">
        <v>0</v>
      </c>
      <c r="F310" s="16">
        <f t="shared" si="89"/>
        <v>0.24309</v>
      </c>
      <c r="G310" s="16">
        <f t="shared" si="90"/>
        <v>0</v>
      </c>
      <c r="H310" s="16">
        <f t="shared" si="91"/>
        <v>0</v>
      </c>
      <c r="I310" s="16">
        <f t="shared" si="92"/>
        <v>0</v>
      </c>
      <c r="J310" s="16">
        <f t="shared" si="93"/>
        <v>0</v>
      </c>
      <c r="K310" s="16">
        <f t="shared" si="94"/>
        <v>1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0.24309</v>
      </c>
      <c r="U310" s="16">
        <v>0</v>
      </c>
      <c r="V310" s="16">
        <v>0</v>
      </c>
      <c r="W310" s="16">
        <v>0</v>
      </c>
      <c r="X310" s="16">
        <v>0</v>
      </c>
      <c r="Y310" s="16">
        <v>1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6">
        <f t="shared" si="95"/>
        <v>0.2325256</v>
      </c>
      <c r="AP310" s="16">
        <f t="shared" si="96"/>
        <v>0</v>
      </c>
      <c r="AQ310" s="16">
        <f t="shared" si="97"/>
        <v>0</v>
      </c>
      <c r="AR310" s="16">
        <f t="shared" si="98"/>
        <v>0</v>
      </c>
      <c r="AS310" s="16">
        <f t="shared" si="99"/>
        <v>0</v>
      </c>
      <c r="AT310" s="16">
        <f t="shared" si="100"/>
        <v>1</v>
      </c>
      <c r="AU310" s="16">
        <v>0</v>
      </c>
      <c r="AV310" s="16">
        <v>0.2325256</v>
      </c>
      <c r="AW310" s="16">
        <v>0</v>
      </c>
      <c r="AX310" s="16">
        <v>0</v>
      </c>
      <c r="AY310" s="16">
        <v>0</v>
      </c>
      <c r="AZ310" s="16">
        <v>0</v>
      </c>
      <c r="BA310" s="16">
        <v>1</v>
      </c>
      <c r="BB310" s="16">
        <v>0</v>
      </c>
      <c r="BC310" s="16">
        <v>0</v>
      </c>
      <c r="BD310" s="16">
        <v>0</v>
      </c>
      <c r="BE310" s="16">
        <v>0</v>
      </c>
      <c r="BF310" s="16">
        <v>0</v>
      </c>
      <c r="BG310" s="16">
        <v>0</v>
      </c>
      <c r="BH310" s="16">
        <v>0</v>
      </c>
      <c r="BI310" s="16">
        <v>0</v>
      </c>
      <c r="BJ310" s="16">
        <v>0</v>
      </c>
      <c r="BK310" s="16">
        <v>0</v>
      </c>
      <c r="BL310" s="16">
        <v>0</v>
      </c>
      <c r="BM310" s="16">
        <v>0</v>
      </c>
      <c r="BN310" s="16">
        <v>0</v>
      </c>
      <c r="BO310" s="16">
        <v>0</v>
      </c>
      <c r="BP310" s="16">
        <v>0</v>
      </c>
      <c r="BQ310" s="16">
        <v>0</v>
      </c>
      <c r="BR310" s="16">
        <v>0</v>
      </c>
      <c r="BS310" s="16">
        <v>0</v>
      </c>
      <c r="BT310" s="16">
        <v>0</v>
      </c>
      <c r="BU310" s="16">
        <v>0</v>
      </c>
      <c r="BV310" s="16">
        <v>0</v>
      </c>
      <c r="BW310" s="16">
        <v>0</v>
      </c>
      <c r="BX310" s="16">
        <v>0</v>
      </c>
      <c r="BY310" s="16">
        <f t="shared" si="101"/>
        <v>-0.010564400000000002</v>
      </c>
      <c r="BZ310" s="16">
        <v>0</v>
      </c>
      <c r="CA310" s="1"/>
    </row>
    <row r="311" spans="1:79" ht="25.5">
      <c r="A311" s="35"/>
      <c r="B311" s="20" t="s">
        <v>440</v>
      </c>
      <c r="C311" s="24" t="s">
        <v>421</v>
      </c>
      <c r="D311" s="33">
        <v>0.24309</v>
      </c>
      <c r="E311" s="16">
        <v>0</v>
      </c>
      <c r="F311" s="16">
        <f t="shared" si="89"/>
        <v>0.24309</v>
      </c>
      <c r="G311" s="16">
        <f t="shared" si="90"/>
        <v>0</v>
      </c>
      <c r="H311" s="16">
        <f t="shared" si="91"/>
        <v>0</v>
      </c>
      <c r="I311" s="16">
        <f t="shared" si="92"/>
        <v>0</v>
      </c>
      <c r="J311" s="16">
        <f t="shared" si="93"/>
        <v>0</v>
      </c>
      <c r="K311" s="16">
        <f t="shared" si="94"/>
        <v>1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0.24309</v>
      </c>
      <c r="U311" s="16">
        <v>0</v>
      </c>
      <c r="V311" s="16">
        <v>0</v>
      </c>
      <c r="W311" s="16">
        <v>0</v>
      </c>
      <c r="X311" s="16">
        <v>0</v>
      </c>
      <c r="Y311" s="16">
        <v>1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f t="shared" si="95"/>
        <v>0.23252561</v>
      </c>
      <c r="AP311" s="16">
        <f t="shared" si="96"/>
        <v>0</v>
      </c>
      <c r="AQ311" s="16">
        <f t="shared" si="97"/>
        <v>0</v>
      </c>
      <c r="AR311" s="16">
        <f t="shared" si="98"/>
        <v>0</v>
      </c>
      <c r="AS311" s="16">
        <f t="shared" si="99"/>
        <v>0</v>
      </c>
      <c r="AT311" s="16">
        <f t="shared" si="100"/>
        <v>1</v>
      </c>
      <c r="AU311" s="16">
        <v>0</v>
      </c>
      <c r="AV311" s="16">
        <v>0.23252561</v>
      </c>
      <c r="AW311" s="16">
        <v>0</v>
      </c>
      <c r="AX311" s="16">
        <v>0</v>
      </c>
      <c r="AY311" s="16">
        <v>0</v>
      </c>
      <c r="AZ311" s="16">
        <v>0</v>
      </c>
      <c r="BA311" s="16">
        <v>1</v>
      </c>
      <c r="BB311" s="16">
        <v>0</v>
      </c>
      <c r="BC311" s="16">
        <v>0</v>
      </c>
      <c r="BD311" s="16">
        <v>0</v>
      </c>
      <c r="BE311" s="16">
        <v>0</v>
      </c>
      <c r="BF311" s="16">
        <v>0</v>
      </c>
      <c r="BG311" s="16">
        <v>0</v>
      </c>
      <c r="BH311" s="16">
        <v>0</v>
      </c>
      <c r="BI311" s="16">
        <v>0</v>
      </c>
      <c r="BJ311" s="16">
        <v>0</v>
      </c>
      <c r="BK311" s="16">
        <v>0</v>
      </c>
      <c r="BL311" s="16">
        <v>0</v>
      </c>
      <c r="BM311" s="16">
        <v>0</v>
      </c>
      <c r="BN311" s="16">
        <v>0</v>
      </c>
      <c r="BO311" s="16">
        <v>0</v>
      </c>
      <c r="BP311" s="16">
        <v>0</v>
      </c>
      <c r="BQ311" s="16">
        <v>0</v>
      </c>
      <c r="BR311" s="16">
        <v>0</v>
      </c>
      <c r="BS311" s="16">
        <v>0</v>
      </c>
      <c r="BT311" s="16">
        <v>0</v>
      </c>
      <c r="BU311" s="16">
        <v>0</v>
      </c>
      <c r="BV311" s="16">
        <v>0</v>
      </c>
      <c r="BW311" s="16">
        <v>0</v>
      </c>
      <c r="BX311" s="16">
        <v>0</v>
      </c>
      <c r="BY311" s="16">
        <f t="shared" si="101"/>
        <v>-0.010564390000000007</v>
      </c>
      <c r="BZ311" s="16">
        <v>0</v>
      </c>
      <c r="CA311" s="1"/>
    </row>
    <row r="312" spans="1:79" ht="25.5">
      <c r="A312" s="35"/>
      <c r="B312" s="20" t="s">
        <v>441</v>
      </c>
      <c r="C312" s="24" t="s">
        <v>421</v>
      </c>
      <c r="D312" s="33">
        <v>0.24309</v>
      </c>
      <c r="E312" s="16">
        <v>0</v>
      </c>
      <c r="F312" s="16">
        <f t="shared" si="89"/>
        <v>0.24309</v>
      </c>
      <c r="G312" s="16">
        <f t="shared" si="90"/>
        <v>0</v>
      </c>
      <c r="H312" s="16">
        <f t="shared" si="91"/>
        <v>0</v>
      </c>
      <c r="I312" s="16">
        <f t="shared" si="92"/>
        <v>0</v>
      </c>
      <c r="J312" s="16">
        <f t="shared" si="93"/>
        <v>0</v>
      </c>
      <c r="K312" s="16">
        <f t="shared" si="94"/>
        <v>1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0.24309</v>
      </c>
      <c r="U312" s="16">
        <v>0</v>
      </c>
      <c r="V312" s="16">
        <v>0</v>
      </c>
      <c r="W312" s="16">
        <v>0</v>
      </c>
      <c r="X312" s="16">
        <v>0</v>
      </c>
      <c r="Y312" s="16">
        <v>1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f t="shared" si="95"/>
        <v>0.23252561</v>
      </c>
      <c r="AP312" s="16">
        <f t="shared" si="96"/>
        <v>0</v>
      </c>
      <c r="AQ312" s="16">
        <f t="shared" si="97"/>
        <v>0</v>
      </c>
      <c r="AR312" s="16">
        <f t="shared" si="98"/>
        <v>0</v>
      </c>
      <c r="AS312" s="16">
        <f t="shared" si="99"/>
        <v>0</v>
      </c>
      <c r="AT312" s="16">
        <f t="shared" si="100"/>
        <v>1</v>
      </c>
      <c r="AU312" s="16">
        <v>0</v>
      </c>
      <c r="AV312" s="16">
        <v>0.23252561</v>
      </c>
      <c r="AW312" s="16">
        <v>0</v>
      </c>
      <c r="AX312" s="16">
        <v>0</v>
      </c>
      <c r="AY312" s="16">
        <v>0</v>
      </c>
      <c r="AZ312" s="16">
        <v>0</v>
      </c>
      <c r="BA312" s="16">
        <v>1</v>
      </c>
      <c r="BB312" s="16">
        <v>0</v>
      </c>
      <c r="BC312" s="16">
        <v>0</v>
      </c>
      <c r="BD312" s="16">
        <v>0</v>
      </c>
      <c r="BE312" s="16">
        <v>0</v>
      </c>
      <c r="BF312" s="16">
        <v>0</v>
      </c>
      <c r="BG312" s="16">
        <v>0</v>
      </c>
      <c r="BH312" s="16">
        <v>0</v>
      </c>
      <c r="BI312" s="16">
        <v>0</v>
      </c>
      <c r="BJ312" s="16">
        <v>0</v>
      </c>
      <c r="BK312" s="16">
        <v>0</v>
      </c>
      <c r="BL312" s="16">
        <v>0</v>
      </c>
      <c r="BM312" s="16">
        <v>0</v>
      </c>
      <c r="BN312" s="16">
        <v>0</v>
      </c>
      <c r="BO312" s="16">
        <v>0</v>
      </c>
      <c r="BP312" s="16">
        <v>0</v>
      </c>
      <c r="BQ312" s="16">
        <v>0</v>
      </c>
      <c r="BR312" s="16">
        <v>0</v>
      </c>
      <c r="BS312" s="16">
        <v>0</v>
      </c>
      <c r="BT312" s="16">
        <v>0</v>
      </c>
      <c r="BU312" s="16">
        <v>0</v>
      </c>
      <c r="BV312" s="16">
        <v>0</v>
      </c>
      <c r="BW312" s="16">
        <v>0</v>
      </c>
      <c r="BX312" s="16">
        <v>0</v>
      </c>
      <c r="BY312" s="16">
        <f t="shared" si="101"/>
        <v>-0.010564390000000007</v>
      </c>
      <c r="BZ312" s="16">
        <v>0</v>
      </c>
      <c r="CA312" s="1"/>
    </row>
    <row r="313" spans="1:79" ht="25.5">
      <c r="A313" s="35"/>
      <c r="B313" s="20" t="s">
        <v>442</v>
      </c>
      <c r="C313" s="24" t="s">
        <v>421</v>
      </c>
      <c r="D313" s="33">
        <v>0.24309</v>
      </c>
      <c r="E313" s="16">
        <v>0</v>
      </c>
      <c r="F313" s="16">
        <f t="shared" si="89"/>
        <v>0.24309</v>
      </c>
      <c r="G313" s="16">
        <f t="shared" si="90"/>
        <v>0</v>
      </c>
      <c r="H313" s="16">
        <f t="shared" si="91"/>
        <v>0</v>
      </c>
      <c r="I313" s="16">
        <f t="shared" si="92"/>
        <v>0</v>
      </c>
      <c r="J313" s="16">
        <f t="shared" si="93"/>
        <v>0</v>
      </c>
      <c r="K313" s="16">
        <f t="shared" si="94"/>
        <v>1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0.24309</v>
      </c>
      <c r="U313" s="16">
        <v>0</v>
      </c>
      <c r="V313" s="16">
        <v>0</v>
      </c>
      <c r="W313" s="16">
        <v>0</v>
      </c>
      <c r="X313" s="16">
        <v>0</v>
      </c>
      <c r="Y313" s="16">
        <v>1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0</v>
      </c>
      <c r="AI313" s="16">
        <v>0</v>
      </c>
      <c r="AJ313" s="16">
        <v>0</v>
      </c>
      <c r="AK313" s="16">
        <v>0</v>
      </c>
      <c r="AL313" s="16">
        <v>0</v>
      </c>
      <c r="AM313" s="16">
        <v>0</v>
      </c>
      <c r="AN313" s="16">
        <v>0</v>
      </c>
      <c r="AO313" s="16">
        <f t="shared" si="95"/>
        <v>0.23252561</v>
      </c>
      <c r="AP313" s="16">
        <f t="shared" si="96"/>
        <v>0</v>
      </c>
      <c r="AQ313" s="16">
        <f t="shared" si="97"/>
        <v>0</v>
      </c>
      <c r="AR313" s="16">
        <f t="shared" si="98"/>
        <v>0</v>
      </c>
      <c r="AS313" s="16">
        <f t="shared" si="99"/>
        <v>0</v>
      </c>
      <c r="AT313" s="16">
        <f t="shared" si="100"/>
        <v>1</v>
      </c>
      <c r="AU313" s="16">
        <v>0</v>
      </c>
      <c r="AV313" s="16">
        <v>0.23252561</v>
      </c>
      <c r="AW313" s="16">
        <v>0</v>
      </c>
      <c r="AX313" s="16">
        <v>0</v>
      </c>
      <c r="AY313" s="16">
        <v>0</v>
      </c>
      <c r="AZ313" s="16">
        <v>0</v>
      </c>
      <c r="BA313" s="16">
        <v>1</v>
      </c>
      <c r="BB313" s="16">
        <v>0</v>
      </c>
      <c r="BC313" s="16">
        <v>0</v>
      </c>
      <c r="BD313" s="16">
        <v>0</v>
      </c>
      <c r="BE313" s="16">
        <v>0</v>
      </c>
      <c r="BF313" s="16">
        <v>0</v>
      </c>
      <c r="BG313" s="16">
        <v>0</v>
      </c>
      <c r="BH313" s="16">
        <v>0</v>
      </c>
      <c r="BI313" s="16">
        <v>0</v>
      </c>
      <c r="BJ313" s="16">
        <v>0</v>
      </c>
      <c r="BK313" s="16">
        <v>0</v>
      </c>
      <c r="BL313" s="16">
        <v>0</v>
      </c>
      <c r="BM313" s="16">
        <v>0</v>
      </c>
      <c r="BN313" s="16">
        <v>0</v>
      </c>
      <c r="BO313" s="16">
        <v>0</v>
      </c>
      <c r="BP313" s="16">
        <v>0</v>
      </c>
      <c r="BQ313" s="16">
        <v>0</v>
      </c>
      <c r="BR313" s="16">
        <v>0</v>
      </c>
      <c r="BS313" s="16">
        <v>0</v>
      </c>
      <c r="BT313" s="16">
        <v>0</v>
      </c>
      <c r="BU313" s="16">
        <v>0</v>
      </c>
      <c r="BV313" s="16">
        <v>0</v>
      </c>
      <c r="BW313" s="16">
        <v>0</v>
      </c>
      <c r="BX313" s="16">
        <v>0</v>
      </c>
      <c r="BY313" s="16">
        <f t="shared" si="101"/>
        <v>-0.010564390000000007</v>
      </c>
      <c r="BZ313" s="16">
        <v>0</v>
      </c>
      <c r="CA313" s="1"/>
    </row>
    <row r="314" spans="1:79" ht="25.5">
      <c r="A314" s="35"/>
      <c r="B314" s="20" t="s">
        <v>443</v>
      </c>
      <c r="C314" s="24" t="s">
        <v>421</v>
      </c>
      <c r="D314" s="33">
        <v>0.24309</v>
      </c>
      <c r="E314" s="16">
        <v>0</v>
      </c>
      <c r="F314" s="16">
        <f t="shared" si="89"/>
        <v>0.24309</v>
      </c>
      <c r="G314" s="16">
        <f t="shared" si="90"/>
        <v>0</v>
      </c>
      <c r="H314" s="16">
        <f t="shared" si="91"/>
        <v>0</v>
      </c>
      <c r="I314" s="16">
        <f t="shared" si="92"/>
        <v>0</v>
      </c>
      <c r="J314" s="16">
        <f t="shared" si="93"/>
        <v>0</v>
      </c>
      <c r="K314" s="16">
        <f t="shared" si="94"/>
        <v>1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0.24309</v>
      </c>
      <c r="U314" s="16">
        <v>0</v>
      </c>
      <c r="V314" s="16">
        <v>0</v>
      </c>
      <c r="W314" s="16">
        <v>0</v>
      </c>
      <c r="X314" s="16">
        <v>0</v>
      </c>
      <c r="Y314" s="16">
        <v>1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6">
        <f t="shared" si="95"/>
        <v>0.23252561</v>
      </c>
      <c r="AP314" s="16">
        <f t="shared" si="96"/>
        <v>0</v>
      </c>
      <c r="AQ314" s="16">
        <f t="shared" si="97"/>
        <v>0</v>
      </c>
      <c r="AR314" s="16">
        <f t="shared" si="98"/>
        <v>0</v>
      </c>
      <c r="AS314" s="16">
        <f t="shared" si="99"/>
        <v>0</v>
      </c>
      <c r="AT314" s="16">
        <f t="shared" si="100"/>
        <v>1</v>
      </c>
      <c r="AU314" s="16">
        <v>0</v>
      </c>
      <c r="AV314" s="16">
        <v>0.23252561</v>
      </c>
      <c r="AW314" s="16">
        <v>0</v>
      </c>
      <c r="AX314" s="16">
        <v>0</v>
      </c>
      <c r="AY314" s="16">
        <v>0</v>
      </c>
      <c r="AZ314" s="16">
        <v>0</v>
      </c>
      <c r="BA314" s="16">
        <v>1</v>
      </c>
      <c r="BB314" s="16">
        <v>0</v>
      </c>
      <c r="BC314" s="16">
        <v>0</v>
      </c>
      <c r="BD314" s="16">
        <v>0</v>
      </c>
      <c r="BE314" s="16">
        <v>0</v>
      </c>
      <c r="BF314" s="16">
        <v>0</v>
      </c>
      <c r="BG314" s="16">
        <v>0</v>
      </c>
      <c r="BH314" s="16">
        <v>0</v>
      </c>
      <c r="BI314" s="16">
        <v>0</v>
      </c>
      <c r="BJ314" s="16">
        <v>0</v>
      </c>
      <c r="BK314" s="16">
        <v>0</v>
      </c>
      <c r="BL314" s="16">
        <v>0</v>
      </c>
      <c r="BM314" s="16">
        <v>0</v>
      </c>
      <c r="BN314" s="16">
        <v>0</v>
      </c>
      <c r="BO314" s="16">
        <v>0</v>
      </c>
      <c r="BP314" s="16">
        <v>0</v>
      </c>
      <c r="BQ314" s="16">
        <v>0</v>
      </c>
      <c r="BR314" s="16">
        <v>0</v>
      </c>
      <c r="BS314" s="16">
        <v>0</v>
      </c>
      <c r="BT314" s="16">
        <v>0</v>
      </c>
      <c r="BU314" s="16">
        <v>0</v>
      </c>
      <c r="BV314" s="16">
        <v>0</v>
      </c>
      <c r="BW314" s="16">
        <v>0</v>
      </c>
      <c r="BX314" s="16">
        <v>0</v>
      </c>
      <c r="BY314" s="16">
        <f t="shared" si="101"/>
        <v>-0.010564390000000007</v>
      </c>
      <c r="BZ314" s="16">
        <v>0</v>
      </c>
      <c r="CA314" s="1"/>
    </row>
    <row r="315" spans="1:79" ht="25.5">
      <c r="A315" s="35"/>
      <c r="B315" s="20" t="s">
        <v>444</v>
      </c>
      <c r="C315" s="24" t="s">
        <v>421</v>
      </c>
      <c r="D315" s="33">
        <v>0.24309</v>
      </c>
      <c r="E315" s="16">
        <v>0</v>
      </c>
      <c r="F315" s="16">
        <f t="shared" si="89"/>
        <v>0.24309</v>
      </c>
      <c r="G315" s="16">
        <f t="shared" si="90"/>
        <v>0</v>
      </c>
      <c r="H315" s="16">
        <f t="shared" si="91"/>
        <v>0</v>
      </c>
      <c r="I315" s="16">
        <f t="shared" si="92"/>
        <v>0</v>
      </c>
      <c r="J315" s="16">
        <f t="shared" si="93"/>
        <v>0</v>
      </c>
      <c r="K315" s="16">
        <f t="shared" si="94"/>
        <v>1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0.24309</v>
      </c>
      <c r="U315" s="16">
        <v>0</v>
      </c>
      <c r="V315" s="16">
        <v>0</v>
      </c>
      <c r="W315" s="16">
        <v>0</v>
      </c>
      <c r="X315" s="16">
        <v>0</v>
      </c>
      <c r="Y315" s="16">
        <v>1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0</v>
      </c>
      <c r="AM315" s="16">
        <v>0</v>
      </c>
      <c r="AN315" s="16">
        <v>0</v>
      </c>
      <c r="AO315" s="16">
        <f t="shared" si="95"/>
        <v>0.23252561</v>
      </c>
      <c r="AP315" s="16">
        <f t="shared" si="96"/>
        <v>0</v>
      </c>
      <c r="AQ315" s="16">
        <f t="shared" si="97"/>
        <v>0</v>
      </c>
      <c r="AR315" s="16">
        <f t="shared" si="98"/>
        <v>0</v>
      </c>
      <c r="AS315" s="16">
        <f t="shared" si="99"/>
        <v>0</v>
      </c>
      <c r="AT315" s="16">
        <f t="shared" si="100"/>
        <v>1</v>
      </c>
      <c r="AU315" s="16">
        <v>0</v>
      </c>
      <c r="AV315" s="16">
        <v>0.23252561</v>
      </c>
      <c r="AW315" s="16">
        <v>0</v>
      </c>
      <c r="AX315" s="16">
        <v>0</v>
      </c>
      <c r="AY315" s="16">
        <v>0</v>
      </c>
      <c r="AZ315" s="16">
        <v>0</v>
      </c>
      <c r="BA315" s="16">
        <v>1</v>
      </c>
      <c r="BB315" s="16">
        <v>0</v>
      </c>
      <c r="BC315" s="16">
        <v>0</v>
      </c>
      <c r="BD315" s="16">
        <v>0</v>
      </c>
      <c r="BE315" s="16">
        <v>0</v>
      </c>
      <c r="BF315" s="16">
        <v>0</v>
      </c>
      <c r="BG315" s="16">
        <v>0</v>
      </c>
      <c r="BH315" s="16">
        <v>0</v>
      </c>
      <c r="BI315" s="16">
        <v>0</v>
      </c>
      <c r="BJ315" s="16">
        <v>0</v>
      </c>
      <c r="BK315" s="16">
        <v>0</v>
      </c>
      <c r="BL315" s="16">
        <v>0</v>
      </c>
      <c r="BM315" s="16">
        <v>0</v>
      </c>
      <c r="BN315" s="16">
        <v>0</v>
      </c>
      <c r="BO315" s="16">
        <v>0</v>
      </c>
      <c r="BP315" s="16">
        <v>0</v>
      </c>
      <c r="BQ315" s="16">
        <v>0</v>
      </c>
      <c r="BR315" s="16">
        <v>0</v>
      </c>
      <c r="BS315" s="16">
        <v>0</v>
      </c>
      <c r="BT315" s="16">
        <v>0</v>
      </c>
      <c r="BU315" s="16">
        <v>0</v>
      </c>
      <c r="BV315" s="16">
        <v>0</v>
      </c>
      <c r="BW315" s="16">
        <v>0</v>
      </c>
      <c r="BX315" s="16">
        <v>0</v>
      </c>
      <c r="BY315" s="16">
        <f t="shared" si="101"/>
        <v>-0.010564390000000007</v>
      </c>
      <c r="BZ315" s="16">
        <v>0</v>
      </c>
      <c r="CA315" s="1"/>
    </row>
    <row r="316" spans="1:79" ht="38.25">
      <c r="A316" s="35"/>
      <c r="B316" s="20" t="s">
        <v>445</v>
      </c>
      <c r="C316" s="24" t="s">
        <v>421</v>
      </c>
      <c r="D316" s="33">
        <v>18.89154338996358</v>
      </c>
      <c r="E316" s="16">
        <v>0</v>
      </c>
      <c r="F316" s="16">
        <f t="shared" si="89"/>
        <v>0</v>
      </c>
      <c r="G316" s="16">
        <f t="shared" si="90"/>
        <v>0</v>
      </c>
      <c r="H316" s="16">
        <f t="shared" si="91"/>
        <v>0</v>
      </c>
      <c r="I316" s="16">
        <f t="shared" si="92"/>
        <v>0</v>
      </c>
      <c r="J316" s="16">
        <f t="shared" si="93"/>
        <v>0</v>
      </c>
      <c r="K316" s="16">
        <f t="shared" si="94"/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0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16">
        <f t="shared" si="95"/>
        <v>0</v>
      </c>
      <c r="AP316" s="16">
        <f t="shared" si="96"/>
        <v>0</v>
      </c>
      <c r="AQ316" s="16">
        <f t="shared" si="97"/>
        <v>0</v>
      </c>
      <c r="AR316" s="16">
        <f t="shared" si="98"/>
        <v>0</v>
      </c>
      <c r="AS316" s="16">
        <f t="shared" si="99"/>
        <v>0</v>
      </c>
      <c r="AT316" s="16">
        <f t="shared" si="100"/>
        <v>0</v>
      </c>
      <c r="AU316" s="16">
        <v>0</v>
      </c>
      <c r="AV316" s="16">
        <v>0</v>
      </c>
      <c r="AW316" s="16">
        <v>0</v>
      </c>
      <c r="AX316" s="16">
        <v>0</v>
      </c>
      <c r="AY316" s="16">
        <v>0</v>
      </c>
      <c r="AZ316" s="16">
        <v>0</v>
      </c>
      <c r="BA316" s="16">
        <v>0</v>
      </c>
      <c r="BB316" s="16">
        <v>0</v>
      </c>
      <c r="BC316" s="16">
        <v>0</v>
      </c>
      <c r="BD316" s="16">
        <v>0</v>
      </c>
      <c r="BE316" s="16">
        <v>0</v>
      </c>
      <c r="BF316" s="16">
        <v>0</v>
      </c>
      <c r="BG316" s="16">
        <v>0</v>
      </c>
      <c r="BH316" s="16">
        <v>0</v>
      </c>
      <c r="BI316" s="16">
        <v>0</v>
      </c>
      <c r="BJ316" s="16">
        <v>0</v>
      </c>
      <c r="BK316" s="16">
        <v>0</v>
      </c>
      <c r="BL316" s="16">
        <v>0</v>
      </c>
      <c r="BM316" s="16">
        <v>0</v>
      </c>
      <c r="BN316" s="16">
        <v>0</v>
      </c>
      <c r="BO316" s="16">
        <v>0</v>
      </c>
      <c r="BP316" s="16">
        <v>0</v>
      </c>
      <c r="BQ316" s="16">
        <v>0</v>
      </c>
      <c r="BR316" s="16">
        <v>0</v>
      </c>
      <c r="BS316" s="16">
        <v>0</v>
      </c>
      <c r="BT316" s="16">
        <v>0</v>
      </c>
      <c r="BU316" s="16">
        <v>0</v>
      </c>
      <c r="BV316" s="16">
        <v>0</v>
      </c>
      <c r="BW316" s="16">
        <v>0</v>
      </c>
      <c r="BX316" s="16">
        <v>0</v>
      </c>
      <c r="BY316" s="16">
        <f t="shared" si="101"/>
        <v>0</v>
      </c>
      <c r="BZ316" s="16">
        <v>0</v>
      </c>
      <c r="CA316" s="1"/>
    </row>
    <row r="317" spans="1:79" ht="13.5">
      <c r="A317" s="35"/>
      <c r="B317" s="19" t="s">
        <v>223</v>
      </c>
      <c r="C317" s="24"/>
      <c r="D317" s="33">
        <v>0</v>
      </c>
      <c r="E317" s="16">
        <v>0</v>
      </c>
      <c r="F317" s="16">
        <f t="shared" si="89"/>
        <v>0</v>
      </c>
      <c r="G317" s="16">
        <f t="shared" si="90"/>
        <v>0</v>
      </c>
      <c r="H317" s="16">
        <f t="shared" si="91"/>
        <v>0</v>
      </c>
      <c r="I317" s="16">
        <f t="shared" si="92"/>
        <v>0</v>
      </c>
      <c r="J317" s="16">
        <f t="shared" si="93"/>
        <v>0</v>
      </c>
      <c r="K317" s="16">
        <f t="shared" si="94"/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  <c r="AH317" s="16">
        <v>0</v>
      </c>
      <c r="AI317" s="16">
        <v>0</v>
      </c>
      <c r="AJ317" s="16">
        <v>0</v>
      </c>
      <c r="AK317" s="16">
        <v>0</v>
      </c>
      <c r="AL317" s="16">
        <v>0</v>
      </c>
      <c r="AM317" s="16">
        <v>0</v>
      </c>
      <c r="AN317" s="16">
        <v>0</v>
      </c>
      <c r="AO317" s="16">
        <f t="shared" si="95"/>
        <v>0</v>
      </c>
      <c r="AP317" s="16">
        <f t="shared" si="96"/>
        <v>0</v>
      </c>
      <c r="AQ317" s="16">
        <f t="shared" si="97"/>
        <v>0</v>
      </c>
      <c r="AR317" s="16">
        <f t="shared" si="98"/>
        <v>0</v>
      </c>
      <c r="AS317" s="16">
        <f t="shared" si="99"/>
        <v>0</v>
      </c>
      <c r="AT317" s="16">
        <f t="shared" si="100"/>
        <v>0</v>
      </c>
      <c r="AU317" s="16">
        <v>0</v>
      </c>
      <c r="AV317" s="16">
        <v>0</v>
      </c>
      <c r="AW317" s="16">
        <v>0</v>
      </c>
      <c r="AX317" s="16">
        <v>0</v>
      </c>
      <c r="AY317" s="16">
        <v>0</v>
      </c>
      <c r="AZ317" s="16">
        <v>0</v>
      </c>
      <c r="BA317" s="16">
        <v>0</v>
      </c>
      <c r="BB317" s="16">
        <v>0</v>
      </c>
      <c r="BC317" s="16">
        <v>0</v>
      </c>
      <c r="BD317" s="16">
        <v>0</v>
      </c>
      <c r="BE317" s="16">
        <v>0</v>
      </c>
      <c r="BF317" s="16">
        <v>0</v>
      </c>
      <c r="BG317" s="16">
        <v>0</v>
      </c>
      <c r="BH317" s="16">
        <v>0</v>
      </c>
      <c r="BI317" s="16">
        <v>0</v>
      </c>
      <c r="BJ317" s="16">
        <v>0</v>
      </c>
      <c r="BK317" s="16">
        <v>0</v>
      </c>
      <c r="BL317" s="16">
        <v>0</v>
      </c>
      <c r="BM317" s="16">
        <v>0</v>
      </c>
      <c r="BN317" s="16">
        <v>0</v>
      </c>
      <c r="BO317" s="16">
        <v>0</v>
      </c>
      <c r="BP317" s="16">
        <v>0</v>
      </c>
      <c r="BQ317" s="16">
        <v>0</v>
      </c>
      <c r="BR317" s="16">
        <v>0</v>
      </c>
      <c r="BS317" s="16">
        <v>0</v>
      </c>
      <c r="BT317" s="16">
        <v>0</v>
      </c>
      <c r="BU317" s="16">
        <v>0</v>
      </c>
      <c r="BV317" s="16">
        <v>0</v>
      </c>
      <c r="BW317" s="16">
        <v>0</v>
      </c>
      <c r="BX317" s="16">
        <v>0</v>
      </c>
      <c r="BY317" s="16">
        <f t="shared" si="101"/>
        <v>0</v>
      </c>
      <c r="BZ317" s="16">
        <v>0</v>
      </c>
      <c r="CA317" s="1"/>
    </row>
    <row r="318" spans="1:79" ht="38.25">
      <c r="A318" s="35"/>
      <c r="B318" s="20" t="s">
        <v>446</v>
      </c>
      <c r="C318" s="24" t="s">
        <v>421</v>
      </c>
      <c r="D318" s="33">
        <v>0.802688</v>
      </c>
      <c r="E318" s="16">
        <v>0</v>
      </c>
      <c r="F318" s="16">
        <f t="shared" si="89"/>
        <v>0</v>
      </c>
      <c r="G318" s="16">
        <f t="shared" si="90"/>
        <v>0</v>
      </c>
      <c r="H318" s="16">
        <f t="shared" si="91"/>
        <v>0</v>
      </c>
      <c r="I318" s="16">
        <f t="shared" si="92"/>
        <v>0</v>
      </c>
      <c r="J318" s="16">
        <f t="shared" si="93"/>
        <v>0</v>
      </c>
      <c r="K318" s="16">
        <f t="shared" si="94"/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6">
        <f t="shared" si="95"/>
        <v>0</v>
      </c>
      <c r="AP318" s="16">
        <f t="shared" si="96"/>
        <v>0</v>
      </c>
      <c r="AQ318" s="16">
        <f t="shared" si="97"/>
        <v>0</v>
      </c>
      <c r="AR318" s="16">
        <f t="shared" si="98"/>
        <v>0</v>
      </c>
      <c r="AS318" s="16">
        <f t="shared" si="99"/>
        <v>0</v>
      </c>
      <c r="AT318" s="16">
        <f t="shared" si="100"/>
        <v>0</v>
      </c>
      <c r="AU318" s="16">
        <v>0</v>
      </c>
      <c r="AV318" s="16">
        <v>0</v>
      </c>
      <c r="AW318" s="16">
        <v>0</v>
      </c>
      <c r="AX318" s="16">
        <v>0</v>
      </c>
      <c r="AY318" s="16">
        <v>0</v>
      </c>
      <c r="AZ318" s="16">
        <v>0</v>
      </c>
      <c r="BA318" s="16">
        <v>0</v>
      </c>
      <c r="BB318" s="16">
        <v>0</v>
      </c>
      <c r="BC318" s="16">
        <v>0</v>
      </c>
      <c r="BD318" s="16">
        <v>0</v>
      </c>
      <c r="BE318" s="16">
        <v>0</v>
      </c>
      <c r="BF318" s="16">
        <v>0</v>
      </c>
      <c r="BG318" s="16">
        <v>0</v>
      </c>
      <c r="BH318" s="16">
        <v>0</v>
      </c>
      <c r="BI318" s="16">
        <v>0</v>
      </c>
      <c r="BJ318" s="16">
        <v>0</v>
      </c>
      <c r="BK318" s="16">
        <v>0</v>
      </c>
      <c r="BL318" s="16">
        <v>0</v>
      </c>
      <c r="BM318" s="16">
        <v>0</v>
      </c>
      <c r="BN318" s="16">
        <v>0</v>
      </c>
      <c r="BO318" s="16">
        <v>0</v>
      </c>
      <c r="BP318" s="16">
        <v>0</v>
      </c>
      <c r="BQ318" s="16">
        <v>0</v>
      </c>
      <c r="BR318" s="16">
        <v>0</v>
      </c>
      <c r="BS318" s="16">
        <v>0</v>
      </c>
      <c r="BT318" s="16">
        <v>0</v>
      </c>
      <c r="BU318" s="16">
        <v>0</v>
      </c>
      <c r="BV318" s="16">
        <v>0</v>
      </c>
      <c r="BW318" s="16">
        <v>0</v>
      </c>
      <c r="BX318" s="16">
        <v>0</v>
      </c>
      <c r="BY318" s="16">
        <f t="shared" si="101"/>
        <v>0</v>
      </c>
      <c r="BZ318" s="16">
        <v>0</v>
      </c>
      <c r="CA318" s="1"/>
    </row>
    <row r="319" spans="1:79" ht="13.5">
      <c r="A319" s="35"/>
      <c r="B319" s="19" t="s">
        <v>230</v>
      </c>
      <c r="C319" s="24"/>
      <c r="D319" s="33">
        <v>0</v>
      </c>
      <c r="E319" s="16">
        <v>0</v>
      </c>
      <c r="F319" s="16">
        <f t="shared" si="89"/>
        <v>0</v>
      </c>
      <c r="G319" s="16">
        <f t="shared" si="90"/>
        <v>0</v>
      </c>
      <c r="H319" s="16">
        <f t="shared" si="91"/>
        <v>0</v>
      </c>
      <c r="I319" s="16">
        <f t="shared" si="92"/>
        <v>0</v>
      </c>
      <c r="J319" s="16">
        <f t="shared" si="93"/>
        <v>0</v>
      </c>
      <c r="K319" s="16">
        <f t="shared" si="94"/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  <c r="AH319" s="16">
        <v>0</v>
      </c>
      <c r="AI319" s="16">
        <v>0</v>
      </c>
      <c r="AJ319" s="16">
        <v>0</v>
      </c>
      <c r="AK319" s="16">
        <v>0</v>
      </c>
      <c r="AL319" s="16">
        <v>0</v>
      </c>
      <c r="AM319" s="16">
        <v>0</v>
      </c>
      <c r="AN319" s="16">
        <v>0</v>
      </c>
      <c r="AO319" s="16">
        <f t="shared" si="95"/>
        <v>0</v>
      </c>
      <c r="AP319" s="16">
        <f t="shared" si="96"/>
        <v>0</v>
      </c>
      <c r="AQ319" s="16">
        <f t="shared" si="97"/>
        <v>0</v>
      </c>
      <c r="AR319" s="16">
        <f t="shared" si="98"/>
        <v>0</v>
      </c>
      <c r="AS319" s="16">
        <f t="shared" si="99"/>
        <v>0</v>
      </c>
      <c r="AT319" s="16">
        <f t="shared" si="100"/>
        <v>0</v>
      </c>
      <c r="AU319" s="16">
        <v>0</v>
      </c>
      <c r="AV319" s="16">
        <v>0</v>
      </c>
      <c r="AW319" s="16">
        <v>0</v>
      </c>
      <c r="AX319" s="16">
        <v>0</v>
      </c>
      <c r="AY319" s="16">
        <v>0</v>
      </c>
      <c r="AZ319" s="16">
        <v>0</v>
      </c>
      <c r="BA319" s="16">
        <v>0</v>
      </c>
      <c r="BB319" s="16">
        <v>0</v>
      </c>
      <c r="BC319" s="16">
        <v>0</v>
      </c>
      <c r="BD319" s="16">
        <v>0</v>
      </c>
      <c r="BE319" s="16">
        <v>0</v>
      </c>
      <c r="BF319" s="16">
        <v>0</v>
      </c>
      <c r="BG319" s="16">
        <v>0</v>
      </c>
      <c r="BH319" s="16">
        <v>0</v>
      </c>
      <c r="BI319" s="16">
        <v>0</v>
      </c>
      <c r="BJ319" s="16">
        <v>0</v>
      </c>
      <c r="BK319" s="16">
        <v>0</v>
      </c>
      <c r="BL319" s="16">
        <v>0</v>
      </c>
      <c r="BM319" s="16">
        <v>0</v>
      </c>
      <c r="BN319" s="16">
        <v>0</v>
      </c>
      <c r="BO319" s="16">
        <v>0</v>
      </c>
      <c r="BP319" s="16">
        <v>0</v>
      </c>
      <c r="BQ319" s="16">
        <v>0</v>
      </c>
      <c r="BR319" s="16">
        <v>0</v>
      </c>
      <c r="BS319" s="16">
        <v>0</v>
      </c>
      <c r="BT319" s="16">
        <v>0</v>
      </c>
      <c r="BU319" s="16">
        <v>0</v>
      </c>
      <c r="BV319" s="16">
        <v>0</v>
      </c>
      <c r="BW319" s="16">
        <v>0</v>
      </c>
      <c r="BX319" s="16">
        <v>0</v>
      </c>
      <c r="BY319" s="16">
        <f t="shared" si="101"/>
        <v>0</v>
      </c>
      <c r="BZ319" s="16">
        <v>0</v>
      </c>
      <c r="CA319" s="1"/>
    </row>
    <row r="320" spans="1:79" ht="25.5">
      <c r="A320" s="35"/>
      <c r="B320" s="20" t="s">
        <v>447</v>
      </c>
      <c r="C320" s="24" t="s">
        <v>421</v>
      </c>
      <c r="D320" s="33">
        <v>0.24309</v>
      </c>
      <c r="E320" s="16">
        <v>0</v>
      </c>
      <c r="F320" s="16">
        <f t="shared" si="89"/>
        <v>0.24309</v>
      </c>
      <c r="G320" s="16">
        <f t="shared" si="90"/>
        <v>0</v>
      </c>
      <c r="H320" s="16">
        <f t="shared" si="91"/>
        <v>0</v>
      </c>
      <c r="I320" s="16">
        <f t="shared" si="92"/>
        <v>0</v>
      </c>
      <c r="J320" s="16">
        <f t="shared" si="93"/>
        <v>0</v>
      </c>
      <c r="K320" s="16">
        <f t="shared" si="94"/>
        <v>1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0.24309</v>
      </c>
      <c r="U320" s="16">
        <v>0</v>
      </c>
      <c r="V320" s="16">
        <v>0</v>
      </c>
      <c r="W320" s="16">
        <v>0</v>
      </c>
      <c r="X320" s="16">
        <v>0</v>
      </c>
      <c r="Y320" s="16">
        <v>1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f t="shared" si="95"/>
        <v>0.2203601</v>
      </c>
      <c r="AP320" s="16">
        <f t="shared" si="96"/>
        <v>0</v>
      </c>
      <c r="AQ320" s="16">
        <f t="shared" si="97"/>
        <v>0</v>
      </c>
      <c r="AR320" s="16">
        <f t="shared" si="98"/>
        <v>0</v>
      </c>
      <c r="AS320" s="16">
        <f t="shared" si="99"/>
        <v>0</v>
      </c>
      <c r="AT320" s="16">
        <f t="shared" si="100"/>
        <v>1</v>
      </c>
      <c r="AU320" s="16">
        <v>0</v>
      </c>
      <c r="AV320" s="16">
        <v>0.2203601</v>
      </c>
      <c r="AW320" s="16">
        <v>0</v>
      </c>
      <c r="AX320" s="16">
        <v>0</v>
      </c>
      <c r="AY320" s="16">
        <v>0</v>
      </c>
      <c r="AZ320" s="16">
        <v>0</v>
      </c>
      <c r="BA320" s="16">
        <v>1</v>
      </c>
      <c r="BB320" s="16">
        <v>0</v>
      </c>
      <c r="BC320" s="16">
        <v>0</v>
      </c>
      <c r="BD320" s="16">
        <v>0</v>
      </c>
      <c r="BE320" s="16">
        <v>0</v>
      </c>
      <c r="BF320" s="16">
        <v>0</v>
      </c>
      <c r="BG320" s="16">
        <v>0</v>
      </c>
      <c r="BH320" s="16">
        <v>0</v>
      </c>
      <c r="BI320" s="16">
        <v>0</v>
      </c>
      <c r="BJ320" s="16">
        <v>0</v>
      </c>
      <c r="BK320" s="16">
        <v>0</v>
      </c>
      <c r="BL320" s="16">
        <v>0</v>
      </c>
      <c r="BM320" s="16">
        <v>0</v>
      </c>
      <c r="BN320" s="16">
        <v>0</v>
      </c>
      <c r="BO320" s="16">
        <v>0</v>
      </c>
      <c r="BP320" s="16">
        <v>0</v>
      </c>
      <c r="BQ320" s="16">
        <v>0</v>
      </c>
      <c r="BR320" s="16">
        <v>0</v>
      </c>
      <c r="BS320" s="16">
        <v>0</v>
      </c>
      <c r="BT320" s="16">
        <v>0</v>
      </c>
      <c r="BU320" s="16">
        <v>0</v>
      </c>
      <c r="BV320" s="16">
        <v>0</v>
      </c>
      <c r="BW320" s="16">
        <v>0</v>
      </c>
      <c r="BX320" s="16">
        <v>0</v>
      </c>
      <c r="BY320" s="16">
        <f t="shared" si="101"/>
        <v>-0.022729899999999997</v>
      </c>
      <c r="BZ320" s="16">
        <v>0</v>
      </c>
      <c r="CA320" s="1"/>
    </row>
    <row r="321" spans="1:79" ht="25.5">
      <c r="A321" s="35"/>
      <c r="B321" s="20" t="s">
        <v>448</v>
      </c>
      <c r="C321" s="24" t="s">
        <v>421</v>
      </c>
      <c r="D321" s="33">
        <v>0.24309</v>
      </c>
      <c r="E321" s="16">
        <v>0</v>
      </c>
      <c r="F321" s="16">
        <f t="shared" si="89"/>
        <v>0.24309</v>
      </c>
      <c r="G321" s="16">
        <f t="shared" si="90"/>
        <v>0</v>
      </c>
      <c r="H321" s="16">
        <f t="shared" si="91"/>
        <v>0</v>
      </c>
      <c r="I321" s="16">
        <f t="shared" si="92"/>
        <v>0</v>
      </c>
      <c r="J321" s="16">
        <f t="shared" si="93"/>
        <v>0</v>
      </c>
      <c r="K321" s="16">
        <f t="shared" si="94"/>
        <v>1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0.24309</v>
      </c>
      <c r="U321" s="16">
        <v>0</v>
      </c>
      <c r="V321" s="16">
        <v>0</v>
      </c>
      <c r="W321" s="16">
        <v>0</v>
      </c>
      <c r="X321" s="16">
        <v>0</v>
      </c>
      <c r="Y321" s="16">
        <v>1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  <c r="AH321" s="16">
        <v>0</v>
      </c>
      <c r="AI321" s="16">
        <v>0</v>
      </c>
      <c r="AJ321" s="16">
        <v>0</v>
      </c>
      <c r="AK321" s="16">
        <v>0</v>
      </c>
      <c r="AL321" s="16">
        <v>0</v>
      </c>
      <c r="AM321" s="16">
        <v>0</v>
      </c>
      <c r="AN321" s="16">
        <v>0</v>
      </c>
      <c r="AO321" s="16">
        <f t="shared" si="95"/>
        <v>0.22036011</v>
      </c>
      <c r="AP321" s="16">
        <f t="shared" si="96"/>
        <v>0</v>
      </c>
      <c r="AQ321" s="16">
        <f t="shared" si="97"/>
        <v>0</v>
      </c>
      <c r="AR321" s="16">
        <f t="shared" si="98"/>
        <v>0</v>
      </c>
      <c r="AS321" s="16">
        <f t="shared" si="99"/>
        <v>0</v>
      </c>
      <c r="AT321" s="16">
        <f t="shared" si="100"/>
        <v>1</v>
      </c>
      <c r="AU321" s="16">
        <v>0</v>
      </c>
      <c r="AV321" s="16">
        <v>0.22036011</v>
      </c>
      <c r="AW321" s="16">
        <v>0</v>
      </c>
      <c r="AX321" s="16">
        <v>0</v>
      </c>
      <c r="AY321" s="16">
        <v>0</v>
      </c>
      <c r="AZ321" s="16">
        <v>0</v>
      </c>
      <c r="BA321" s="16">
        <v>1</v>
      </c>
      <c r="BB321" s="16">
        <v>0</v>
      </c>
      <c r="BC321" s="16">
        <v>0</v>
      </c>
      <c r="BD321" s="16">
        <v>0</v>
      </c>
      <c r="BE321" s="16">
        <v>0</v>
      </c>
      <c r="BF321" s="16">
        <v>0</v>
      </c>
      <c r="BG321" s="16">
        <v>0</v>
      </c>
      <c r="BH321" s="16">
        <v>0</v>
      </c>
      <c r="BI321" s="16">
        <v>0</v>
      </c>
      <c r="BJ321" s="16">
        <v>0</v>
      </c>
      <c r="BK321" s="16">
        <v>0</v>
      </c>
      <c r="BL321" s="16">
        <v>0</v>
      </c>
      <c r="BM321" s="16">
        <v>0</v>
      </c>
      <c r="BN321" s="16">
        <v>0</v>
      </c>
      <c r="BO321" s="16">
        <v>0</v>
      </c>
      <c r="BP321" s="16">
        <v>0</v>
      </c>
      <c r="BQ321" s="16">
        <v>0</v>
      </c>
      <c r="BR321" s="16">
        <v>0</v>
      </c>
      <c r="BS321" s="16">
        <v>0</v>
      </c>
      <c r="BT321" s="16">
        <v>0</v>
      </c>
      <c r="BU321" s="16">
        <v>0</v>
      </c>
      <c r="BV321" s="16">
        <v>0</v>
      </c>
      <c r="BW321" s="16">
        <v>0</v>
      </c>
      <c r="BX321" s="16">
        <v>0</v>
      </c>
      <c r="BY321" s="16">
        <f t="shared" si="101"/>
        <v>-0.022729890000000003</v>
      </c>
      <c r="BZ321" s="16">
        <v>0</v>
      </c>
      <c r="CA321" s="1"/>
    </row>
    <row r="322" spans="1:79" ht="25.5">
      <c r="A322" s="35"/>
      <c r="B322" s="20" t="s">
        <v>449</v>
      </c>
      <c r="C322" s="24" t="s">
        <v>421</v>
      </c>
      <c r="D322" s="33">
        <v>0.24309</v>
      </c>
      <c r="E322" s="16">
        <v>0</v>
      </c>
      <c r="F322" s="16">
        <f t="shared" si="89"/>
        <v>0.24309</v>
      </c>
      <c r="G322" s="16">
        <f t="shared" si="90"/>
        <v>0</v>
      </c>
      <c r="H322" s="16">
        <f t="shared" si="91"/>
        <v>0</v>
      </c>
      <c r="I322" s="16">
        <f t="shared" si="92"/>
        <v>0</v>
      </c>
      <c r="J322" s="16">
        <f t="shared" si="93"/>
        <v>0</v>
      </c>
      <c r="K322" s="16">
        <f t="shared" si="94"/>
        <v>1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0.24309</v>
      </c>
      <c r="U322" s="16">
        <v>0</v>
      </c>
      <c r="V322" s="16">
        <v>0</v>
      </c>
      <c r="W322" s="16">
        <v>0</v>
      </c>
      <c r="X322" s="16">
        <v>0</v>
      </c>
      <c r="Y322" s="16">
        <v>1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  <c r="AH322" s="16">
        <v>0</v>
      </c>
      <c r="AI322" s="16">
        <v>0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16">
        <f t="shared" si="95"/>
        <v>0.2203601</v>
      </c>
      <c r="AP322" s="16">
        <f t="shared" si="96"/>
        <v>0</v>
      </c>
      <c r="AQ322" s="16">
        <f t="shared" si="97"/>
        <v>0</v>
      </c>
      <c r="AR322" s="16">
        <f t="shared" si="98"/>
        <v>0</v>
      </c>
      <c r="AS322" s="16">
        <f t="shared" si="99"/>
        <v>0</v>
      </c>
      <c r="AT322" s="16">
        <f t="shared" si="100"/>
        <v>1</v>
      </c>
      <c r="AU322" s="16">
        <v>0</v>
      </c>
      <c r="AV322" s="16">
        <v>0.2203601</v>
      </c>
      <c r="AW322" s="16">
        <v>0</v>
      </c>
      <c r="AX322" s="16">
        <v>0</v>
      </c>
      <c r="AY322" s="16">
        <v>0</v>
      </c>
      <c r="AZ322" s="16">
        <v>0</v>
      </c>
      <c r="BA322" s="16">
        <v>1</v>
      </c>
      <c r="BB322" s="16">
        <v>0</v>
      </c>
      <c r="BC322" s="16">
        <v>0</v>
      </c>
      <c r="BD322" s="16">
        <v>0</v>
      </c>
      <c r="BE322" s="16">
        <v>0</v>
      </c>
      <c r="BF322" s="16">
        <v>0</v>
      </c>
      <c r="BG322" s="16">
        <v>0</v>
      </c>
      <c r="BH322" s="16">
        <v>0</v>
      </c>
      <c r="BI322" s="16">
        <v>0</v>
      </c>
      <c r="BJ322" s="16">
        <v>0</v>
      </c>
      <c r="BK322" s="16">
        <v>0</v>
      </c>
      <c r="BL322" s="16">
        <v>0</v>
      </c>
      <c r="BM322" s="16">
        <v>0</v>
      </c>
      <c r="BN322" s="16">
        <v>0</v>
      </c>
      <c r="BO322" s="16">
        <v>0</v>
      </c>
      <c r="BP322" s="16">
        <v>0</v>
      </c>
      <c r="BQ322" s="16">
        <v>0</v>
      </c>
      <c r="BR322" s="16">
        <v>0</v>
      </c>
      <c r="BS322" s="16">
        <v>0</v>
      </c>
      <c r="BT322" s="16">
        <v>0</v>
      </c>
      <c r="BU322" s="16">
        <v>0</v>
      </c>
      <c r="BV322" s="16">
        <v>0</v>
      </c>
      <c r="BW322" s="16">
        <v>0</v>
      </c>
      <c r="BX322" s="16">
        <v>0</v>
      </c>
      <c r="BY322" s="16">
        <f t="shared" si="101"/>
        <v>-0.022729899999999997</v>
      </c>
      <c r="BZ322" s="16">
        <v>0</v>
      </c>
      <c r="CA322" s="1"/>
    </row>
    <row r="323" spans="1:79" ht="38.25">
      <c r="A323" s="35"/>
      <c r="B323" s="20" t="s">
        <v>450</v>
      </c>
      <c r="C323" s="24" t="s">
        <v>421</v>
      </c>
      <c r="D323" s="33">
        <v>1.19149</v>
      </c>
      <c r="E323" s="16">
        <v>0</v>
      </c>
      <c r="F323" s="16">
        <f t="shared" si="89"/>
        <v>0</v>
      </c>
      <c r="G323" s="16">
        <f t="shared" si="90"/>
        <v>0</v>
      </c>
      <c r="H323" s="16">
        <f t="shared" si="91"/>
        <v>0</v>
      </c>
      <c r="I323" s="16">
        <f t="shared" si="92"/>
        <v>0</v>
      </c>
      <c r="J323" s="16">
        <f t="shared" si="93"/>
        <v>0</v>
      </c>
      <c r="K323" s="16">
        <f t="shared" si="94"/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f t="shared" si="95"/>
        <v>0</v>
      </c>
      <c r="AP323" s="16">
        <f t="shared" si="96"/>
        <v>0</v>
      </c>
      <c r="AQ323" s="16">
        <f t="shared" si="97"/>
        <v>0</v>
      </c>
      <c r="AR323" s="16">
        <f t="shared" si="98"/>
        <v>0</v>
      </c>
      <c r="AS323" s="16">
        <f t="shared" si="99"/>
        <v>0</v>
      </c>
      <c r="AT323" s="16">
        <f t="shared" si="100"/>
        <v>0</v>
      </c>
      <c r="AU323" s="16">
        <v>0</v>
      </c>
      <c r="AV323" s="16">
        <v>0</v>
      </c>
      <c r="AW323" s="16">
        <v>0</v>
      </c>
      <c r="AX323" s="16">
        <v>0</v>
      </c>
      <c r="AY323" s="16">
        <v>0</v>
      </c>
      <c r="AZ323" s="16">
        <v>0</v>
      </c>
      <c r="BA323" s="16">
        <v>0</v>
      </c>
      <c r="BB323" s="16">
        <v>0</v>
      </c>
      <c r="BC323" s="16">
        <v>0</v>
      </c>
      <c r="BD323" s="16">
        <v>0</v>
      </c>
      <c r="BE323" s="16">
        <v>0</v>
      </c>
      <c r="BF323" s="16">
        <v>0</v>
      </c>
      <c r="BG323" s="16">
        <v>0</v>
      </c>
      <c r="BH323" s="16">
        <v>0</v>
      </c>
      <c r="BI323" s="16">
        <v>0</v>
      </c>
      <c r="BJ323" s="16">
        <v>0</v>
      </c>
      <c r="BK323" s="16">
        <v>0</v>
      </c>
      <c r="BL323" s="16">
        <v>0</v>
      </c>
      <c r="BM323" s="16">
        <v>0</v>
      </c>
      <c r="BN323" s="16">
        <v>0</v>
      </c>
      <c r="BO323" s="16">
        <v>0</v>
      </c>
      <c r="BP323" s="16">
        <v>0</v>
      </c>
      <c r="BQ323" s="16">
        <v>0</v>
      </c>
      <c r="BR323" s="16">
        <v>0</v>
      </c>
      <c r="BS323" s="16">
        <v>0</v>
      </c>
      <c r="BT323" s="16">
        <v>0</v>
      </c>
      <c r="BU323" s="16">
        <v>0</v>
      </c>
      <c r="BV323" s="16">
        <v>0</v>
      </c>
      <c r="BW323" s="16">
        <v>0</v>
      </c>
      <c r="BX323" s="16">
        <v>0</v>
      </c>
      <c r="BY323" s="16">
        <f t="shared" si="101"/>
        <v>0</v>
      </c>
      <c r="BZ323" s="16">
        <v>0</v>
      </c>
      <c r="CA323" s="1"/>
    </row>
    <row r="324" spans="1:79" ht="13.5">
      <c r="A324" s="35"/>
      <c r="B324" s="19" t="s">
        <v>221</v>
      </c>
      <c r="C324" s="24"/>
      <c r="D324" s="33">
        <v>0</v>
      </c>
      <c r="E324" s="16">
        <v>0</v>
      </c>
      <c r="F324" s="16">
        <f t="shared" si="89"/>
        <v>0</v>
      </c>
      <c r="G324" s="16">
        <f t="shared" si="90"/>
        <v>0</v>
      </c>
      <c r="H324" s="16">
        <f t="shared" si="91"/>
        <v>0</v>
      </c>
      <c r="I324" s="16">
        <f t="shared" si="92"/>
        <v>0</v>
      </c>
      <c r="J324" s="16">
        <f t="shared" si="93"/>
        <v>0</v>
      </c>
      <c r="K324" s="16">
        <f t="shared" si="94"/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  <c r="AH324" s="16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16">
        <f t="shared" si="95"/>
        <v>0</v>
      </c>
      <c r="AP324" s="16">
        <f t="shared" si="96"/>
        <v>0</v>
      </c>
      <c r="AQ324" s="16">
        <f t="shared" si="97"/>
        <v>0</v>
      </c>
      <c r="AR324" s="16">
        <f t="shared" si="98"/>
        <v>0</v>
      </c>
      <c r="AS324" s="16">
        <f t="shared" si="99"/>
        <v>0</v>
      </c>
      <c r="AT324" s="16">
        <f t="shared" si="100"/>
        <v>0</v>
      </c>
      <c r="AU324" s="16">
        <v>0</v>
      </c>
      <c r="AV324" s="16">
        <v>0</v>
      </c>
      <c r="AW324" s="16">
        <v>0</v>
      </c>
      <c r="AX324" s="16">
        <v>0</v>
      </c>
      <c r="AY324" s="16">
        <v>0</v>
      </c>
      <c r="AZ324" s="16">
        <v>0</v>
      </c>
      <c r="BA324" s="16">
        <v>0</v>
      </c>
      <c r="BB324" s="16">
        <v>0</v>
      </c>
      <c r="BC324" s="16">
        <v>0</v>
      </c>
      <c r="BD324" s="16">
        <v>0</v>
      </c>
      <c r="BE324" s="16">
        <v>0</v>
      </c>
      <c r="BF324" s="16">
        <v>0</v>
      </c>
      <c r="BG324" s="16">
        <v>0</v>
      </c>
      <c r="BH324" s="16">
        <v>0</v>
      </c>
      <c r="BI324" s="16">
        <v>0</v>
      </c>
      <c r="BJ324" s="16">
        <v>0</v>
      </c>
      <c r="BK324" s="16">
        <v>0</v>
      </c>
      <c r="BL324" s="16">
        <v>0</v>
      </c>
      <c r="BM324" s="16">
        <v>0</v>
      </c>
      <c r="BN324" s="16">
        <v>0</v>
      </c>
      <c r="BO324" s="16">
        <v>0</v>
      </c>
      <c r="BP324" s="16">
        <v>0</v>
      </c>
      <c r="BQ324" s="16">
        <v>0</v>
      </c>
      <c r="BR324" s="16">
        <v>0</v>
      </c>
      <c r="BS324" s="16">
        <v>0</v>
      </c>
      <c r="BT324" s="16">
        <v>0</v>
      </c>
      <c r="BU324" s="16">
        <v>0</v>
      </c>
      <c r="BV324" s="16">
        <v>0</v>
      </c>
      <c r="BW324" s="16">
        <v>0</v>
      </c>
      <c r="BX324" s="16">
        <v>0</v>
      </c>
      <c r="BY324" s="16">
        <f t="shared" si="101"/>
        <v>0</v>
      </c>
      <c r="BZ324" s="16">
        <v>0</v>
      </c>
      <c r="CA324" s="1"/>
    </row>
    <row r="325" spans="1:79" ht="25.5">
      <c r="A325" s="35"/>
      <c r="B325" s="20" t="s">
        <v>451</v>
      </c>
      <c r="C325" s="24" t="s">
        <v>421</v>
      </c>
      <c r="D325" s="33">
        <v>0.24309</v>
      </c>
      <c r="E325" s="16">
        <v>0</v>
      </c>
      <c r="F325" s="16">
        <f t="shared" si="89"/>
        <v>0.24309</v>
      </c>
      <c r="G325" s="16">
        <f t="shared" si="90"/>
        <v>0</v>
      </c>
      <c r="H325" s="16">
        <f t="shared" si="91"/>
        <v>0</v>
      </c>
      <c r="I325" s="16">
        <f t="shared" si="92"/>
        <v>0</v>
      </c>
      <c r="J325" s="16">
        <f t="shared" si="93"/>
        <v>0</v>
      </c>
      <c r="K325" s="16">
        <f t="shared" si="94"/>
        <v>1</v>
      </c>
      <c r="L325" s="16">
        <v>0</v>
      </c>
      <c r="M325" s="16">
        <v>0.24309</v>
      </c>
      <c r="N325" s="16">
        <v>0</v>
      </c>
      <c r="O325" s="16">
        <v>0</v>
      </c>
      <c r="P325" s="16">
        <v>0</v>
      </c>
      <c r="Q325" s="16">
        <v>0</v>
      </c>
      <c r="R325" s="16">
        <v>1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  <c r="AE325" s="16">
        <v>0</v>
      </c>
      <c r="AF325" s="16">
        <v>0</v>
      </c>
      <c r="AG325" s="16">
        <v>0</v>
      </c>
      <c r="AH325" s="16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0</v>
      </c>
      <c r="AO325" s="16">
        <f t="shared" si="95"/>
        <v>0.26634178</v>
      </c>
      <c r="AP325" s="16">
        <f t="shared" si="96"/>
        <v>0</v>
      </c>
      <c r="AQ325" s="16">
        <f t="shared" si="97"/>
        <v>0</v>
      </c>
      <c r="AR325" s="16">
        <f t="shared" si="98"/>
        <v>0</v>
      </c>
      <c r="AS325" s="16">
        <f t="shared" si="99"/>
        <v>0</v>
      </c>
      <c r="AT325" s="16">
        <f t="shared" si="100"/>
        <v>1</v>
      </c>
      <c r="AU325" s="16">
        <v>0</v>
      </c>
      <c r="AV325" s="16">
        <v>0.26634178</v>
      </c>
      <c r="AW325" s="16">
        <v>0</v>
      </c>
      <c r="AX325" s="16">
        <v>0</v>
      </c>
      <c r="AY325" s="16">
        <v>0</v>
      </c>
      <c r="AZ325" s="16">
        <v>0</v>
      </c>
      <c r="BA325" s="16">
        <v>1</v>
      </c>
      <c r="BB325" s="16">
        <v>0</v>
      </c>
      <c r="BC325" s="16">
        <v>0</v>
      </c>
      <c r="BD325" s="16">
        <v>0</v>
      </c>
      <c r="BE325" s="16">
        <v>0</v>
      </c>
      <c r="BF325" s="16">
        <v>0</v>
      </c>
      <c r="BG325" s="16">
        <v>0</v>
      </c>
      <c r="BH325" s="16">
        <v>0</v>
      </c>
      <c r="BI325" s="16">
        <v>0</v>
      </c>
      <c r="BJ325" s="16">
        <v>0</v>
      </c>
      <c r="BK325" s="16">
        <v>0</v>
      </c>
      <c r="BL325" s="16">
        <v>0</v>
      </c>
      <c r="BM325" s="16">
        <v>0</v>
      </c>
      <c r="BN325" s="16">
        <v>0</v>
      </c>
      <c r="BO325" s="16">
        <v>0</v>
      </c>
      <c r="BP325" s="16">
        <v>0</v>
      </c>
      <c r="BQ325" s="16">
        <v>0</v>
      </c>
      <c r="BR325" s="16">
        <v>0</v>
      </c>
      <c r="BS325" s="16">
        <v>0</v>
      </c>
      <c r="BT325" s="16">
        <v>0</v>
      </c>
      <c r="BU325" s="16">
        <v>0</v>
      </c>
      <c r="BV325" s="16">
        <v>0</v>
      </c>
      <c r="BW325" s="16">
        <v>0</v>
      </c>
      <c r="BX325" s="16">
        <v>0</v>
      </c>
      <c r="BY325" s="16">
        <f t="shared" si="101"/>
        <v>0.023251779999999972</v>
      </c>
      <c r="BZ325" s="16">
        <f>BY325/F325*100</f>
        <v>9.565091118515765</v>
      </c>
      <c r="CA325" s="1"/>
    </row>
    <row r="326" spans="1:79" ht="25.5">
      <c r="A326" s="35"/>
      <c r="B326" s="20" t="s">
        <v>452</v>
      </c>
      <c r="C326" s="24" t="s">
        <v>421</v>
      </c>
      <c r="D326" s="33">
        <v>0.24309</v>
      </c>
      <c r="E326" s="16">
        <v>0</v>
      </c>
      <c r="F326" s="16">
        <f t="shared" si="89"/>
        <v>0.24309</v>
      </c>
      <c r="G326" s="16">
        <f t="shared" si="90"/>
        <v>0</v>
      </c>
      <c r="H326" s="16">
        <f t="shared" si="91"/>
        <v>0</v>
      </c>
      <c r="I326" s="16">
        <f t="shared" si="92"/>
        <v>0</v>
      </c>
      <c r="J326" s="16">
        <f t="shared" si="93"/>
        <v>0</v>
      </c>
      <c r="K326" s="16">
        <f t="shared" si="94"/>
        <v>1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0.24309</v>
      </c>
      <c r="U326" s="16">
        <v>0</v>
      </c>
      <c r="V326" s="16">
        <v>0</v>
      </c>
      <c r="W326" s="16">
        <v>0</v>
      </c>
      <c r="X326" s="16">
        <v>0</v>
      </c>
      <c r="Y326" s="16">
        <v>1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f t="shared" si="95"/>
        <v>0.26634177000000003</v>
      </c>
      <c r="AP326" s="16">
        <f t="shared" si="96"/>
        <v>0</v>
      </c>
      <c r="AQ326" s="16">
        <f t="shared" si="97"/>
        <v>0</v>
      </c>
      <c r="AR326" s="16">
        <f t="shared" si="98"/>
        <v>0</v>
      </c>
      <c r="AS326" s="16">
        <f t="shared" si="99"/>
        <v>0</v>
      </c>
      <c r="AT326" s="16">
        <f t="shared" si="100"/>
        <v>1</v>
      </c>
      <c r="AU326" s="16">
        <v>0</v>
      </c>
      <c r="AV326" s="16">
        <v>0.26634177000000003</v>
      </c>
      <c r="AW326" s="16">
        <v>0</v>
      </c>
      <c r="AX326" s="16">
        <v>0</v>
      </c>
      <c r="AY326" s="16">
        <v>0</v>
      </c>
      <c r="AZ326" s="16">
        <v>0</v>
      </c>
      <c r="BA326" s="16">
        <v>1</v>
      </c>
      <c r="BB326" s="16">
        <v>0</v>
      </c>
      <c r="BC326" s="16">
        <v>0</v>
      </c>
      <c r="BD326" s="16">
        <v>0</v>
      </c>
      <c r="BE326" s="16">
        <v>0</v>
      </c>
      <c r="BF326" s="16">
        <v>0</v>
      </c>
      <c r="BG326" s="16">
        <v>0</v>
      </c>
      <c r="BH326" s="16">
        <v>0</v>
      </c>
      <c r="BI326" s="16">
        <v>0</v>
      </c>
      <c r="BJ326" s="16">
        <v>0</v>
      </c>
      <c r="BK326" s="16">
        <v>0</v>
      </c>
      <c r="BL326" s="16">
        <v>0</v>
      </c>
      <c r="BM326" s="16">
        <v>0</v>
      </c>
      <c r="BN326" s="16">
        <v>0</v>
      </c>
      <c r="BO326" s="16">
        <v>0</v>
      </c>
      <c r="BP326" s="16">
        <v>0</v>
      </c>
      <c r="BQ326" s="16">
        <v>0</v>
      </c>
      <c r="BR326" s="16">
        <v>0</v>
      </c>
      <c r="BS326" s="16">
        <v>0</v>
      </c>
      <c r="BT326" s="16">
        <v>0</v>
      </c>
      <c r="BU326" s="16">
        <v>0</v>
      </c>
      <c r="BV326" s="16">
        <v>0</v>
      </c>
      <c r="BW326" s="16">
        <v>0</v>
      </c>
      <c r="BX326" s="16">
        <v>0</v>
      </c>
      <c r="BY326" s="16">
        <f t="shared" si="101"/>
        <v>0.023251770000000033</v>
      </c>
      <c r="BZ326" s="16">
        <v>0</v>
      </c>
      <c r="CA326" s="1"/>
    </row>
    <row r="327" spans="1:79" ht="25.5">
      <c r="A327" s="35"/>
      <c r="B327" s="20" t="s">
        <v>453</v>
      </c>
      <c r="C327" s="24" t="s">
        <v>421</v>
      </c>
      <c r="D327" s="33">
        <v>0.24309</v>
      </c>
      <c r="E327" s="16">
        <v>0</v>
      </c>
      <c r="F327" s="16">
        <f t="shared" si="89"/>
        <v>0.24309</v>
      </c>
      <c r="G327" s="16">
        <f t="shared" si="90"/>
        <v>0</v>
      </c>
      <c r="H327" s="16">
        <f t="shared" si="91"/>
        <v>0</v>
      </c>
      <c r="I327" s="16">
        <f t="shared" si="92"/>
        <v>0</v>
      </c>
      <c r="J327" s="16">
        <f t="shared" si="93"/>
        <v>0</v>
      </c>
      <c r="K327" s="16">
        <f t="shared" si="94"/>
        <v>1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0.24309</v>
      </c>
      <c r="U327" s="16">
        <v>0</v>
      </c>
      <c r="V327" s="16">
        <v>0</v>
      </c>
      <c r="W327" s="16">
        <v>0</v>
      </c>
      <c r="X327" s="16">
        <v>0</v>
      </c>
      <c r="Y327" s="16">
        <v>1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  <c r="AI327" s="16">
        <v>0</v>
      </c>
      <c r="AJ327" s="16">
        <v>0</v>
      </c>
      <c r="AK327" s="16">
        <v>0</v>
      </c>
      <c r="AL327" s="16">
        <v>0</v>
      </c>
      <c r="AM327" s="16">
        <v>0</v>
      </c>
      <c r="AN327" s="16">
        <v>0</v>
      </c>
      <c r="AO327" s="16">
        <f t="shared" si="95"/>
        <v>0.26634178</v>
      </c>
      <c r="AP327" s="16">
        <f t="shared" si="96"/>
        <v>0</v>
      </c>
      <c r="AQ327" s="16">
        <f t="shared" si="97"/>
        <v>0</v>
      </c>
      <c r="AR327" s="16">
        <f t="shared" si="98"/>
        <v>0</v>
      </c>
      <c r="AS327" s="16">
        <f t="shared" si="99"/>
        <v>0</v>
      </c>
      <c r="AT327" s="16">
        <f t="shared" si="100"/>
        <v>1</v>
      </c>
      <c r="AU327" s="16">
        <v>0</v>
      </c>
      <c r="AV327" s="16">
        <v>0.26634178</v>
      </c>
      <c r="AW327" s="16">
        <v>0</v>
      </c>
      <c r="AX327" s="16">
        <v>0</v>
      </c>
      <c r="AY327" s="16">
        <v>0</v>
      </c>
      <c r="AZ327" s="16">
        <v>0</v>
      </c>
      <c r="BA327" s="16">
        <v>1</v>
      </c>
      <c r="BB327" s="16">
        <v>0</v>
      </c>
      <c r="BC327" s="16">
        <v>0</v>
      </c>
      <c r="BD327" s="16">
        <v>0</v>
      </c>
      <c r="BE327" s="16">
        <v>0</v>
      </c>
      <c r="BF327" s="16">
        <v>0</v>
      </c>
      <c r="BG327" s="16">
        <v>0</v>
      </c>
      <c r="BH327" s="16">
        <v>0</v>
      </c>
      <c r="BI327" s="16">
        <v>0</v>
      </c>
      <c r="BJ327" s="16">
        <v>0</v>
      </c>
      <c r="BK327" s="16">
        <v>0</v>
      </c>
      <c r="BL327" s="16">
        <v>0</v>
      </c>
      <c r="BM327" s="16">
        <v>0</v>
      </c>
      <c r="BN327" s="16">
        <v>0</v>
      </c>
      <c r="BO327" s="16">
        <v>0</v>
      </c>
      <c r="BP327" s="16">
        <v>0</v>
      </c>
      <c r="BQ327" s="16">
        <v>0</v>
      </c>
      <c r="BR327" s="16">
        <v>0</v>
      </c>
      <c r="BS327" s="16">
        <v>0</v>
      </c>
      <c r="BT327" s="16">
        <v>0</v>
      </c>
      <c r="BU327" s="16">
        <v>0</v>
      </c>
      <c r="BV327" s="16">
        <v>0</v>
      </c>
      <c r="BW327" s="16">
        <v>0</v>
      </c>
      <c r="BX327" s="16">
        <v>0</v>
      </c>
      <c r="BY327" s="16">
        <f t="shared" si="101"/>
        <v>0.023251779999999972</v>
      </c>
      <c r="BZ327" s="16">
        <v>0</v>
      </c>
      <c r="CA327" s="1"/>
    </row>
    <row r="328" spans="1:79" ht="25.5">
      <c r="A328" s="35"/>
      <c r="B328" s="20" t="s">
        <v>454</v>
      </c>
      <c r="C328" s="24" t="s">
        <v>421</v>
      </c>
      <c r="D328" s="33">
        <v>0.24309</v>
      </c>
      <c r="E328" s="16">
        <v>0</v>
      </c>
      <c r="F328" s="16">
        <f t="shared" si="89"/>
        <v>0.24309</v>
      </c>
      <c r="G328" s="16">
        <f t="shared" si="90"/>
        <v>0</v>
      </c>
      <c r="H328" s="16">
        <f t="shared" si="91"/>
        <v>0</v>
      </c>
      <c r="I328" s="16">
        <f t="shared" si="92"/>
        <v>0</v>
      </c>
      <c r="J328" s="16">
        <f t="shared" si="93"/>
        <v>0</v>
      </c>
      <c r="K328" s="16">
        <f t="shared" si="94"/>
        <v>1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0.24309</v>
      </c>
      <c r="U328" s="16">
        <v>0</v>
      </c>
      <c r="V328" s="16">
        <v>0</v>
      </c>
      <c r="W328" s="16">
        <v>0</v>
      </c>
      <c r="X328" s="16">
        <v>0</v>
      </c>
      <c r="Y328" s="16">
        <v>1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f t="shared" si="95"/>
        <v>0.26634177000000003</v>
      </c>
      <c r="AP328" s="16">
        <f t="shared" si="96"/>
        <v>0</v>
      </c>
      <c r="AQ328" s="16">
        <f t="shared" si="97"/>
        <v>0</v>
      </c>
      <c r="AR328" s="16">
        <f t="shared" si="98"/>
        <v>0</v>
      </c>
      <c r="AS328" s="16">
        <f t="shared" si="99"/>
        <v>0</v>
      </c>
      <c r="AT328" s="16">
        <f t="shared" si="100"/>
        <v>1</v>
      </c>
      <c r="AU328" s="16">
        <v>0</v>
      </c>
      <c r="AV328" s="16">
        <v>0.26634177000000003</v>
      </c>
      <c r="AW328" s="16">
        <v>0</v>
      </c>
      <c r="AX328" s="16">
        <v>0</v>
      </c>
      <c r="AY328" s="16">
        <v>0</v>
      </c>
      <c r="AZ328" s="16">
        <v>0</v>
      </c>
      <c r="BA328" s="16">
        <v>1</v>
      </c>
      <c r="BB328" s="16">
        <v>0</v>
      </c>
      <c r="BC328" s="16">
        <v>0</v>
      </c>
      <c r="BD328" s="16">
        <v>0</v>
      </c>
      <c r="BE328" s="16">
        <v>0</v>
      </c>
      <c r="BF328" s="16">
        <v>0</v>
      </c>
      <c r="BG328" s="16">
        <v>0</v>
      </c>
      <c r="BH328" s="16">
        <v>0</v>
      </c>
      <c r="BI328" s="16">
        <v>0</v>
      </c>
      <c r="BJ328" s="16">
        <v>0</v>
      </c>
      <c r="BK328" s="16">
        <v>0</v>
      </c>
      <c r="BL328" s="16">
        <v>0</v>
      </c>
      <c r="BM328" s="16">
        <v>0</v>
      </c>
      <c r="BN328" s="16">
        <v>0</v>
      </c>
      <c r="BO328" s="16">
        <v>0</v>
      </c>
      <c r="BP328" s="16">
        <v>0</v>
      </c>
      <c r="BQ328" s="16">
        <v>0</v>
      </c>
      <c r="BR328" s="16">
        <v>0</v>
      </c>
      <c r="BS328" s="16">
        <v>0</v>
      </c>
      <c r="BT328" s="16">
        <v>0</v>
      </c>
      <c r="BU328" s="16">
        <v>0</v>
      </c>
      <c r="BV328" s="16">
        <v>0</v>
      </c>
      <c r="BW328" s="16">
        <v>0</v>
      </c>
      <c r="BX328" s="16">
        <v>0</v>
      </c>
      <c r="BY328" s="16">
        <f t="shared" si="101"/>
        <v>0.023251770000000033</v>
      </c>
      <c r="BZ328" s="16">
        <v>0</v>
      </c>
      <c r="CA328" s="1"/>
    </row>
    <row r="329" spans="1:79" ht="38.25">
      <c r="A329" s="35"/>
      <c r="B329" s="20" t="s">
        <v>455</v>
      </c>
      <c r="C329" s="24" t="s">
        <v>421</v>
      </c>
      <c r="D329" s="33">
        <v>1.241658</v>
      </c>
      <c r="E329" s="16">
        <v>0</v>
      </c>
      <c r="F329" s="16">
        <f t="shared" si="89"/>
        <v>0</v>
      </c>
      <c r="G329" s="16">
        <f t="shared" si="90"/>
        <v>0</v>
      </c>
      <c r="H329" s="16">
        <f t="shared" si="91"/>
        <v>0</v>
      </c>
      <c r="I329" s="16">
        <f t="shared" si="92"/>
        <v>0</v>
      </c>
      <c r="J329" s="16">
        <f t="shared" si="93"/>
        <v>0</v>
      </c>
      <c r="K329" s="16">
        <f t="shared" si="94"/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  <c r="AH329" s="16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f t="shared" si="95"/>
        <v>0</v>
      </c>
      <c r="AP329" s="16">
        <f t="shared" si="96"/>
        <v>0</v>
      </c>
      <c r="AQ329" s="16">
        <f t="shared" si="97"/>
        <v>0</v>
      </c>
      <c r="AR329" s="16">
        <f t="shared" si="98"/>
        <v>0</v>
      </c>
      <c r="AS329" s="16">
        <f t="shared" si="99"/>
        <v>0</v>
      </c>
      <c r="AT329" s="16">
        <f t="shared" si="100"/>
        <v>0</v>
      </c>
      <c r="AU329" s="16">
        <v>0</v>
      </c>
      <c r="AV329" s="16">
        <v>0</v>
      </c>
      <c r="AW329" s="16">
        <v>0</v>
      </c>
      <c r="AX329" s="16">
        <v>0</v>
      </c>
      <c r="AY329" s="16">
        <v>0</v>
      </c>
      <c r="AZ329" s="16">
        <v>0</v>
      </c>
      <c r="BA329" s="16">
        <v>0</v>
      </c>
      <c r="BB329" s="16">
        <v>0</v>
      </c>
      <c r="BC329" s="16">
        <v>0</v>
      </c>
      <c r="BD329" s="16">
        <v>0</v>
      </c>
      <c r="BE329" s="16">
        <v>0</v>
      </c>
      <c r="BF329" s="16">
        <v>0</v>
      </c>
      <c r="BG329" s="16">
        <v>0</v>
      </c>
      <c r="BH329" s="16">
        <v>0</v>
      </c>
      <c r="BI329" s="16">
        <v>0</v>
      </c>
      <c r="BJ329" s="16">
        <v>0</v>
      </c>
      <c r="BK329" s="16">
        <v>0</v>
      </c>
      <c r="BL329" s="16">
        <v>0</v>
      </c>
      <c r="BM329" s="16">
        <v>0</v>
      </c>
      <c r="BN329" s="16">
        <v>0</v>
      </c>
      <c r="BO329" s="16">
        <v>0</v>
      </c>
      <c r="BP329" s="16">
        <v>0</v>
      </c>
      <c r="BQ329" s="16">
        <v>0</v>
      </c>
      <c r="BR329" s="16">
        <v>0</v>
      </c>
      <c r="BS329" s="16">
        <v>0</v>
      </c>
      <c r="BT329" s="16">
        <v>0</v>
      </c>
      <c r="BU329" s="16">
        <v>0</v>
      </c>
      <c r="BV329" s="16">
        <v>0</v>
      </c>
      <c r="BW329" s="16">
        <v>0</v>
      </c>
      <c r="BX329" s="16">
        <v>0</v>
      </c>
      <c r="BY329" s="16">
        <f t="shared" si="101"/>
        <v>0</v>
      </c>
      <c r="BZ329" s="16">
        <v>0</v>
      </c>
      <c r="CA329" s="1"/>
    </row>
    <row r="330" spans="1:79" ht="13.5">
      <c r="A330" s="35"/>
      <c r="B330" s="19" t="s">
        <v>167</v>
      </c>
      <c r="C330" s="24"/>
      <c r="D330" s="33">
        <v>0</v>
      </c>
      <c r="E330" s="16">
        <v>0</v>
      </c>
      <c r="F330" s="16">
        <f t="shared" si="89"/>
        <v>0</v>
      </c>
      <c r="G330" s="16">
        <f t="shared" si="90"/>
        <v>0</v>
      </c>
      <c r="H330" s="16">
        <f t="shared" si="91"/>
        <v>0</v>
      </c>
      <c r="I330" s="16">
        <f t="shared" si="92"/>
        <v>0</v>
      </c>
      <c r="J330" s="16">
        <f t="shared" si="93"/>
        <v>0</v>
      </c>
      <c r="K330" s="16">
        <f t="shared" si="94"/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  <c r="AH330" s="16">
        <v>0</v>
      </c>
      <c r="AI330" s="16">
        <v>0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16">
        <f t="shared" si="95"/>
        <v>0</v>
      </c>
      <c r="AP330" s="16">
        <f t="shared" si="96"/>
        <v>0</v>
      </c>
      <c r="AQ330" s="16">
        <f t="shared" si="97"/>
        <v>0</v>
      </c>
      <c r="AR330" s="16">
        <f t="shared" si="98"/>
        <v>0</v>
      </c>
      <c r="AS330" s="16">
        <f t="shared" si="99"/>
        <v>0</v>
      </c>
      <c r="AT330" s="16">
        <f t="shared" si="100"/>
        <v>0</v>
      </c>
      <c r="AU330" s="16">
        <v>0</v>
      </c>
      <c r="AV330" s="16">
        <v>0</v>
      </c>
      <c r="AW330" s="16">
        <v>0</v>
      </c>
      <c r="AX330" s="16">
        <v>0</v>
      </c>
      <c r="AY330" s="16">
        <v>0</v>
      </c>
      <c r="AZ330" s="16">
        <v>0</v>
      </c>
      <c r="BA330" s="16">
        <v>0</v>
      </c>
      <c r="BB330" s="16">
        <v>0</v>
      </c>
      <c r="BC330" s="16">
        <v>0</v>
      </c>
      <c r="BD330" s="16">
        <v>0</v>
      </c>
      <c r="BE330" s="16">
        <v>0</v>
      </c>
      <c r="BF330" s="16">
        <v>0</v>
      </c>
      <c r="BG330" s="16">
        <v>0</v>
      </c>
      <c r="BH330" s="16">
        <v>0</v>
      </c>
      <c r="BI330" s="16">
        <v>0</v>
      </c>
      <c r="BJ330" s="16">
        <v>0</v>
      </c>
      <c r="BK330" s="16">
        <v>0</v>
      </c>
      <c r="BL330" s="16">
        <v>0</v>
      </c>
      <c r="BM330" s="16">
        <v>0</v>
      </c>
      <c r="BN330" s="16">
        <v>0</v>
      </c>
      <c r="BO330" s="16">
        <v>0</v>
      </c>
      <c r="BP330" s="16">
        <v>0</v>
      </c>
      <c r="BQ330" s="16">
        <v>0</v>
      </c>
      <c r="BR330" s="16">
        <v>0</v>
      </c>
      <c r="BS330" s="16">
        <v>0</v>
      </c>
      <c r="BT330" s="16">
        <v>0</v>
      </c>
      <c r="BU330" s="16">
        <v>0</v>
      </c>
      <c r="BV330" s="16">
        <v>0</v>
      </c>
      <c r="BW330" s="16">
        <v>0</v>
      </c>
      <c r="BX330" s="16">
        <v>0</v>
      </c>
      <c r="BY330" s="16">
        <f t="shared" si="101"/>
        <v>0</v>
      </c>
      <c r="BZ330" s="16">
        <v>0</v>
      </c>
      <c r="CA330" s="1"/>
    </row>
    <row r="331" spans="1:79" ht="25.5">
      <c r="A331" s="35"/>
      <c r="B331" s="20" t="s">
        <v>456</v>
      </c>
      <c r="C331" s="24" t="s">
        <v>421</v>
      </c>
      <c r="D331" s="33">
        <v>0.24309</v>
      </c>
      <c r="E331" s="16">
        <v>0</v>
      </c>
      <c r="F331" s="16">
        <f t="shared" si="89"/>
        <v>0.24309</v>
      </c>
      <c r="G331" s="16">
        <f t="shared" si="90"/>
        <v>0</v>
      </c>
      <c r="H331" s="16">
        <f t="shared" si="91"/>
        <v>0</v>
      </c>
      <c r="I331" s="16">
        <f t="shared" si="92"/>
        <v>0</v>
      </c>
      <c r="J331" s="16">
        <f t="shared" si="93"/>
        <v>0</v>
      </c>
      <c r="K331" s="16">
        <f t="shared" si="94"/>
        <v>1</v>
      </c>
      <c r="L331" s="16">
        <v>0</v>
      </c>
      <c r="M331" s="16">
        <v>0.24309</v>
      </c>
      <c r="N331" s="16">
        <v>0</v>
      </c>
      <c r="O331" s="16">
        <v>0</v>
      </c>
      <c r="P331" s="16">
        <v>0</v>
      </c>
      <c r="Q331" s="16">
        <v>0</v>
      </c>
      <c r="R331" s="16">
        <v>1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  <c r="AH331" s="16">
        <v>0</v>
      </c>
      <c r="AI331" s="16">
        <v>0</v>
      </c>
      <c r="AJ331" s="16">
        <v>0</v>
      </c>
      <c r="AK331" s="16">
        <v>0</v>
      </c>
      <c r="AL331" s="16">
        <v>0</v>
      </c>
      <c r="AM331" s="16">
        <v>0</v>
      </c>
      <c r="AN331" s="16">
        <v>0</v>
      </c>
      <c r="AO331" s="16">
        <f t="shared" si="95"/>
        <v>0.25036545</v>
      </c>
      <c r="AP331" s="16">
        <f t="shared" si="96"/>
        <v>0</v>
      </c>
      <c r="AQ331" s="16">
        <f t="shared" si="97"/>
        <v>0</v>
      </c>
      <c r="AR331" s="16">
        <f t="shared" si="98"/>
        <v>0</v>
      </c>
      <c r="AS331" s="16">
        <f t="shared" si="99"/>
        <v>0</v>
      </c>
      <c r="AT331" s="16">
        <f t="shared" si="100"/>
        <v>1</v>
      </c>
      <c r="AU331" s="16">
        <v>0</v>
      </c>
      <c r="AV331" s="16">
        <v>0.25036545</v>
      </c>
      <c r="AW331" s="16">
        <v>0</v>
      </c>
      <c r="AX331" s="16">
        <v>0</v>
      </c>
      <c r="AY331" s="16">
        <v>0</v>
      </c>
      <c r="AZ331" s="16">
        <v>0</v>
      </c>
      <c r="BA331" s="16">
        <v>1</v>
      </c>
      <c r="BB331" s="16">
        <v>0</v>
      </c>
      <c r="BC331" s="16">
        <v>0</v>
      </c>
      <c r="BD331" s="16">
        <v>0</v>
      </c>
      <c r="BE331" s="16">
        <v>0</v>
      </c>
      <c r="BF331" s="16">
        <v>0</v>
      </c>
      <c r="BG331" s="16">
        <v>0</v>
      </c>
      <c r="BH331" s="16">
        <v>0</v>
      </c>
      <c r="BI331" s="16">
        <v>0</v>
      </c>
      <c r="BJ331" s="16">
        <v>0</v>
      </c>
      <c r="BK331" s="16">
        <v>0</v>
      </c>
      <c r="BL331" s="16">
        <v>0</v>
      </c>
      <c r="BM331" s="16">
        <v>0</v>
      </c>
      <c r="BN331" s="16">
        <v>0</v>
      </c>
      <c r="BO331" s="16">
        <v>0</v>
      </c>
      <c r="BP331" s="16">
        <v>0</v>
      </c>
      <c r="BQ331" s="16">
        <v>0</v>
      </c>
      <c r="BR331" s="16">
        <v>0</v>
      </c>
      <c r="BS331" s="16">
        <v>0</v>
      </c>
      <c r="BT331" s="16">
        <v>0</v>
      </c>
      <c r="BU331" s="16">
        <v>0</v>
      </c>
      <c r="BV331" s="16">
        <v>0</v>
      </c>
      <c r="BW331" s="16">
        <v>0</v>
      </c>
      <c r="BX331" s="16">
        <v>0</v>
      </c>
      <c r="BY331" s="16">
        <f t="shared" si="101"/>
        <v>0.007275449999999989</v>
      </c>
      <c r="BZ331" s="16">
        <f>BY331/F331*100</f>
        <v>2.992903862766872</v>
      </c>
      <c r="CA331" s="1"/>
    </row>
    <row r="332" spans="1:79" ht="25.5">
      <c r="A332" s="35"/>
      <c r="B332" s="20" t="s">
        <v>457</v>
      </c>
      <c r="C332" s="24" t="s">
        <v>421</v>
      </c>
      <c r="D332" s="33">
        <v>1.1789479999999999</v>
      </c>
      <c r="E332" s="16">
        <v>0</v>
      </c>
      <c r="F332" s="16">
        <f t="shared" si="89"/>
        <v>0</v>
      </c>
      <c r="G332" s="16">
        <f t="shared" si="90"/>
        <v>0</v>
      </c>
      <c r="H332" s="16">
        <f t="shared" si="91"/>
        <v>0</v>
      </c>
      <c r="I332" s="16">
        <f t="shared" si="92"/>
        <v>0</v>
      </c>
      <c r="J332" s="16">
        <f t="shared" si="93"/>
        <v>0</v>
      </c>
      <c r="K332" s="16">
        <f t="shared" si="94"/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16">
        <f t="shared" si="95"/>
        <v>0</v>
      </c>
      <c r="AP332" s="16">
        <f t="shared" si="96"/>
        <v>0</v>
      </c>
      <c r="AQ332" s="16">
        <f t="shared" si="97"/>
        <v>0</v>
      </c>
      <c r="AR332" s="16">
        <f t="shared" si="98"/>
        <v>0</v>
      </c>
      <c r="AS332" s="16">
        <f t="shared" si="99"/>
        <v>0</v>
      </c>
      <c r="AT332" s="16">
        <f t="shared" si="100"/>
        <v>0</v>
      </c>
      <c r="AU332" s="16">
        <v>0</v>
      </c>
      <c r="AV332" s="16">
        <v>0</v>
      </c>
      <c r="AW332" s="16">
        <v>0</v>
      </c>
      <c r="AX332" s="16">
        <v>0</v>
      </c>
      <c r="AY332" s="16">
        <v>0</v>
      </c>
      <c r="AZ332" s="16">
        <v>0</v>
      </c>
      <c r="BA332" s="16">
        <v>0</v>
      </c>
      <c r="BB332" s="16">
        <v>0</v>
      </c>
      <c r="BC332" s="16">
        <v>0</v>
      </c>
      <c r="BD332" s="16">
        <v>0</v>
      </c>
      <c r="BE332" s="16">
        <v>0</v>
      </c>
      <c r="BF332" s="16">
        <v>0</v>
      </c>
      <c r="BG332" s="16">
        <v>0</v>
      </c>
      <c r="BH332" s="16">
        <v>0</v>
      </c>
      <c r="BI332" s="16">
        <v>0</v>
      </c>
      <c r="BJ332" s="16">
        <v>0</v>
      </c>
      <c r="BK332" s="16">
        <v>0</v>
      </c>
      <c r="BL332" s="16">
        <v>0</v>
      </c>
      <c r="BM332" s="16">
        <v>0</v>
      </c>
      <c r="BN332" s="16">
        <v>0</v>
      </c>
      <c r="BO332" s="16">
        <v>0</v>
      </c>
      <c r="BP332" s="16">
        <v>0</v>
      </c>
      <c r="BQ332" s="16">
        <v>0</v>
      </c>
      <c r="BR332" s="16">
        <v>0</v>
      </c>
      <c r="BS332" s="16">
        <v>0</v>
      </c>
      <c r="BT332" s="16">
        <v>0</v>
      </c>
      <c r="BU332" s="16">
        <v>0</v>
      </c>
      <c r="BV332" s="16">
        <v>0</v>
      </c>
      <c r="BW332" s="16">
        <v>0</v>
      </c>
      <c r="BX332" s="16">
        <v>0</v>
      </c>
      <c r="BY332" s="16">
        <f t="shared" si="101"/>
        <v>0</v>
      </c>
      <c r="BZ332" s="16">
        <v>0</v>
      </c>
      <c r="CA332" s="1"/>
    </row>
    <row r="333" spans="1:79" ht="13.5">
      <c r="A333" s="35"/>
      <c r="B333" s="19" t="s">
        <v>178</v>
      </c>
      <c r="C333" s="24"/>
      <c r="D333" s="33">
        <v>0</v>
      </c>
      <c r="E333" s="16">
        <v>0</v>
      </c>
      <c r="F333" s="16">
        <f t="shared" si="89"/>
        <v>0</v>
      </c>
      <c r="G333" s="16">
        <f t="shared" si="90"/>
        <v>0</v>
      </c>
      <c r="H333" s="16">
        <f t="shared" si="91"/>
        <v>0</v>
      </c>
      <c r="I333" s="16">
        <f t="shared" si="92"/>
        <v>0</v>
      </c>
      <c r="J333" s="16">
        <f t="shared" si="93"/>
        <v>0</v>
      </c>
      <c r="K333" s="16">
        <f t="shared" si="94"/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  <c r="AH333" s="16">
        <v>0</v>
      </c>
      <c r="AI333" s="16">
        <v>0</v>
      </c>
      <c r="AJ333" s="16">
        <v>0</v>
      </c>
      <c r="AK333" s="16">
        <v>0</v>
      </c>
      <c r="AL333" s="16">
        <v>0</v>
      </c>
      <c r="AM333" s="16">
        <v>0</v>
      </c>
      <c r="AN333" s="16">
        <v>0</v>
      </c>
      <c r="AO333" s="16">
        <f t="shared" si="95"/>
        <v>0</v>
      </c>
      <c r="AP333" s="16">
        <f t="shared" si="96"/>
        <v>0</v>
      </c>
      <c r="AQ333" s="16">
        <f t="shared" si="97"/>
        <v>0</v>
      </c>
      <c r="AR333" s="16">
        <f t="shared" si="98"/>
        <v>0</v>
      </c>
      <c r="AS333" s="16">
        <f t="shared" si="99"/>
        <v>0</v>
      </c>
      <c r="AT333" s="16">
        <f t="shared" si="100"/>
        <v>0</v>
      </c>
      <c r="AU333" s="16">
        <v>0</v>
      </c>
      <c r="AV333" s="16">
        <v>0</v>
      </c>
      <c r="AW333" s="16">
        <v>0</v>
      </c>
      <c r="AX333" s="16">
        <v>0</v>
      </c>
      <c r="AY333" s="16">
        <v>0</v>
      </c>
      <c r="AZ333" s="16">
        <v>0</v>
      </c>
      <c r="BA333" s="16">
        <v>0</v>
      </c>
      <c r="BB333" s="16">
        <v>0</v>
      </c>
      <c r="BC333" s="16">
        <v>0</v>
      </c>
      <c r="BD333" s="16">
        <v>0</v>
      </c>
      <c r="BE333" s="16">
        <v>0</v>
      </c>
      <c r="BF333" s="16">
        <v>0</v>
      </c>
      <c r="BG333" s="16">
        <v>0</v>
      </c>
      <c r="BH333" s="16">
        <v>0</v>
      </c>
      <c r="BI333" s="16">
        <v>0</v>
      </c>
      <c r="BJ333" s="16">
        <v>0</v>
      </c>
      <c r="BK333" s="16">
        <v>0</v>
      </c>
      <c r="BL333" s="16">
        <v>0</v>
      </c>
      <c r="BM333" s="16">
        <v>0</v>
      </c>
      <c r="BN333" s="16">
        <v>0</v>
      </c>
      <c r="BO333" s="16">
        <v>0</v>
      </c>
      <c r="BP333" s="16">
        <v>0</v>
      </c>
      <c r="BQ333" s="16">
        <v>0</v>
      </c>
      <c r="BR333" s="16">
        <v>0</v>
      </c>
      <c r="BS333" s="16">
        <v>0</v>
      </c>
      <c r="BT333" s="16">
        <v>0</v>
      </c>
      <c r="BU333" s="16">
        <v>0</v>
      </c>
      <c r="BV333" s="16">
        <v>0</v>
      </c>
      <c r="BW333" s="16">
        <v>0</v>
      </c>
      <c r="BX333" s="16">
        <v>0</v>
      </c>
      <c r="BY333" s="16">
        <f t="shared" si="101"/>
        <v>0</v>
      </c>
      <c r="BZ333" s="16">
        <v>0</v>
      </c>
      <c r="CA333" s="1"/>
    </row>
    <row r="334" spans="1:79" ht="38.25">
      <c r="A334" s="35"/>
      <c r="B334" s="20" t="s">
        <v>458</v>
      </c>
      <c r="C334" s="24" t="s">
        <v>421</v>
      </c>
      <c r="D334" s="33">
        <v>0.24309</v>
      </c>
      <c r="E334" s="16">
        <v>0</v>
      </c>
      <c r="F334" s="16">
        <f t="shared" si="89"/>
        <v>0.24309</v>
      </c>
      <c r="G334" s="16">
        <f t="shared" si="90"/>
        <v>0</v>
      </c>
      <c r="H334" s="16">
        <f t="shared" si="91"/>
        <v>0</v>
      </c>
      <c r="I334" s="16">
        <f t="shared" si="92"/>
        <v>0</v>
      </c>
      <c r="J334" s="16">
        <f t="shared" si="93"/>
        <v>0</v>
      </c>
      <c r="K334" s="16">
        <f t="shared" si="94"/>
        <v>1</v>
      </c>
      <c r="L334" s="16">
        <v>0</v>
      </c>
      <c r="M334" s="16">
        <v>0.24309</v>
      </c>
      <c r="N334" s="16">
        <v>0</v>
      </c>
      <c r="O334" s="16">
        <v>0</v>
      </c>
      <c r="P334" s="16">
        <v>0</v>
      </c>
      <c r="Q334" s="16">
        <v>0</v>
      </c>
      <c r="R334" s="16">
        <v>1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  <c r="AH334" s="16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6">
        <f t="shared" si="95"/>
        <v>0.26519554</v>
      </c>
      <c r="AP334" s="16">
        <f t="shared" si="96"/>
        <v>0</v>
      </c>
      <c r="AQ334" s="16">
        <f t="shared" si="97"/>
        <v>0</v>
      </c>
      <c r="AR334" s="16">
        <f t="shared" si="98"/>
        <v>0</v>
      </c>
      <c r="AS334" s="16">
        <f t="shared" si="99"/>
        <v>0</v>
      </c>
      <c r="AT334" s="16">
        <f t="shared" si="100"/>
        <v>1</v>
      </c>
      <c r="AU334" s="16">
        <v>0</v>
      </c>
      <c r="AV334" s="16">
        <v>0.26519554</v>
      </c>
      <c r="AW334" s="16">
        <v>0</v>
      </c>
      <c r="AX334" s="16">
        <v>0</v>
      </c>
      <c r="AY334" s="16">
        <v>0</v>
      </c>
      <c r="AZ334" s="16">
        <v>0</v>
      </c>
      <c r="BA334" s="16">
        <v>1</v>
      </c>
      <c r="BB334" s="16">
        <v>0</v>
      </c>
      <c r="BC334" s="16">
        <v>0</v>
      </c>
      <c r="BD334" s="16">
        <v>0</v>
      </c>
      <c r="BE334" s="16">
        <v>0</v>
      </c>
      <c r="BF334" s="16">
        <v>0</v>
      </c>
      <c r="BG334" s="16">
        <v>0</v>
      </c>
      <c r="BH334" s="16">
        <v>0</v>
      </c>
      <c r="BI334" s="16">
        <v>0</v>
      </c>
      <c r="BJ334" s="16">
        <v>0</v>
      </c>
      <c r="BK334" s="16">
        <v>0</v>
      </c>
      <c r="BL334" s="16">
        <v>0</v>
      </c>
      <c r="BM334" s="16">
        <v>0</v>
      </c>
      <c r="BN334" s="16">
        <v>0</v>
      </c>
      <c r="BO334" s="16">
        <v>0</v>
      </c>
      <c r="BP334" s="16">
        <v>0</v>
      </c>
      <c r="BQ334" s="16">
        <v>0</v>
      </c>
      <c r="BR334" s="16">
        <v>0</v>
      </c>
      <c r="BS334" s="16">
        <v>0</v>
      </c>
      <c r="BT334" s="16">
        <v>0</v>
      </c>
      <c r="BU334" s="16">
        <v>0</v>
      </c>
      <c r="BV334" s="16">
        <v>0</v>
      </c>
      <c r="BW334" s="16">
        <v>0</v>
      </c>
      <c r="BX334" s="16">
        <v>0</v>
      </c>
      <c r="BY334" s="16">
        <f t="shared" si="101"/>
        <v>0.022105540000000007</v>
      </c>
      <c r="BZ334" s="16">
        <f>BY334/F334*100</f>
        <v>9.093562055205894</v>
      </c>
      <c r="CA334" s="1"/>
    </row>
    <row r="335" spans="1:79" ht="38.25">
      <c r="A335" s="35"/>
      <c r="B335" s="20" t="s">
        <v>459</v>
      </c>
      <c r="C335" s="24" t="s">
        <v>421</v>
      </c>
      <c r="D335" s="33">
        <v>0.24309</v>
      </c>
      <c r="E335" s="16">
        <v>0</v>
      </c>
      <c r="F335" s="16">
        <f t="shared" si="89"/>
        <v>0.24309</v>
      </c>
      <c r="G335" s="16">
        <f t="shared" si="90"/>
        <v>0</v>
      </c>
      <c r="H335" s="16">
        <f t="shared" si="91"/>
        <v>0</v>
      </c>
      <c r="I335" s="16">
        <f t="shared" si="92"/>
        <v>0</v>
      </c>
      <c r="J335" s="16">
        <f t="shared" si="93"/>
        <v>0</v>
      </c>
      <c r="K335" s="16">
        <f t="shared" si="94"/>
        <v>1</v>
      </c>
      <c r="L335" s="16">
        <v>0</v>
      </c>
      <c r="M335" s="16">
        <v>0.24309</v>
      </c>
      <c r="N335" s="16">
        <v>0</v>
      </c>
      <c r="O335" s="16">
        <v>0</v>
      </c>
      <c r="P335" s="16">
        <v>0</v>
      </c>
      <c r="Q335" s="16">
        <v>0</v>
      </c>
      <c r="R335" s="16">
        <v>1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  <c r="AH335" s="16">
        <v>0</v>
      </c>
      <c r="AI335" s="16">
        <v>0</v>
      </c>
      <c r="AJ335" s="16">
        <v>0</v>
      </c>
      <c r="AK335" s="16">
        <v>0</v>
      </c>
      <c r="AL335" s="16">
        <v>0</v>
      </c>
      <c r="AM335" s="16">
        <v>0</v>
      </c>
      <c r="AN335" s="16">
        <v>0</v>
      </c>
      <c r="AO335" s="16">
        <f t="shared" si="95"/>
        <v>0.26519555</v>
      </c>
      <c r="AP335" s="16">
        <f t="shared" si="96"/>
        <v>0</v>
      </c>
      <c r="AQ335" s="16">
        <f t="shared" si="97"/>
        <v>0</v>
      </c>
      <c r="AR335" s="16">
        <f t="shared" si="98"/>
        <v>0</v>
      </c>
      <c r="AS335" s="16">
        <f t="shared" si="99"/>
        <v>0</v>
      </c>
      <c r="AT335" s="16">
        <f t="shared" si="100"/>
        <v>1</v>
      </c>
      <c r="AU335" s="16">
        <v>0</v>
      </c>
      <c r="AV335" s="16">
        <v>0.26519555</v>
      </c>
      <c r="AW335" s="16">
        <v>0</v>
      </c>
      <c r="AX335" s="16">
        <v>0</v>
      </c>
      <c r="AY335" s="16">
        <v>0</v>
      </c>
      <c r="AZ335" s="16">
        <v>0</v>
      </c>
      <c r="BA335" s="16">
        <v>1</v>
      </c>
      <c r="BB335" s="16">
        <v>0</v>
      </c>
      <c r="BC335" s="16">
        <v>0</v>
      </c>
      <c r="BD335" s="16">
        <v>0</v>
      </c>
      <c r="BE335" s="16">
        <v>0</v>
      </c>
      <c r="BF335" s="16">
        <v>0</v>
      </c>
      <c r="BG335" s="16">
        <v>0</v>
      </c>
      <c r="BH335" s="16">
        <v>0</v>
      </c>
      <c r="BI335" s="16">
        <v>0</v>
      </c>
      <c r="BJ335" s="16">
        <v>0</v>
      </c>
      <c r="BK335" s="16">
        <v>0</v>
      </c>
      <c r="BL335" s="16">
        <v>0</v>
      </c>
      <c r="BM335" s="16">
        <v>0</v>
      </c>
      <c r="BN335" s="16">
        <v>0</v>
      </c>
      <c r="BO335" s="16">
        <v>0</v>
      </c>
      <c r="BP335" s="16">
        <v>0</v>
      </c>
      <c r="BQ335" s="16">
        <v>0</v>
      </c>
      <c r="BR335" s="16">
        <v>0</v>
      </c>
      <c r="BS335" s="16">
        <v>0</v>
      </c>
      <c r="BT335" s="16">
        <v>0</v>
      </c>
      <c r="BU335" s="16">
        <v>0</v>
      </c>
      <c r="BV335" s="16">
        <v>0</v>
      </c>
      <c r="BW335" s="16">
        <v>0</v>
      </c>
      <c r="BX335" s="16">
        <v>0</v>
      </c>
      <c r="BY335" s="16">
        <f t="shared" si="101"/>
        <v>0.02210555</v>
      </c>
      <c r="BZ335" s="16">
        <f>BY335/F335*100</f>
        <v>9.093566168908636</v>
      </c>
      <c r="CA335" s="1"/>
    </row>
    <row r="336" spans="1:79" ht="38.25">
      <c r="A336" s="35"/>
      <c r="B336" s="20" t="s">
        <v>460</v>
      </c>
      <c r="C336" s="24" t="s">
        <v>421</v>
      </c>
      <c r="D336" s="33">
        <v>0.24309</v>
      </c>
      <c r="E336" s="16">
        <v>0</v>
      </c>
      <c r="F336" s="16">
        <f t="shared" si="89"/>
        <v>0.24309</v>
      </c>
      <c r="G336" s="16">
        <f t="shared" si="90"/>
        <v>0</v>
      </c>
      <c r="H336" s="16">
        <f t="shared" si="91"/>
        <v>0</v>
      </c>
      <c r="I336" s="16">
        <f t="shared" si="92"/>
        <v>0</v>
      </c>
      <c r="J336" s="16">
        <f t="shared" si="93"/>
        <v>0</v>
      </c>
      <c r="K336" s="16">
        <f t="shared" si="94"/>
        <v>1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0.24309</v>
      </c>
      <c r="U336" s="16">
        <v>0</v>
      </c>
      <c r="V336" s="16">
        <v>0</v>
      </c>
      <c r="W336" s="16">
        <v>0</v>
      </c>
      <c r="X336" s="16">
        <v>0</v>
      </c>
      <c r="Y336" s="16">
        <v>1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  <c r="AH336" s="16">
        <v>0</v>
      </c>
      <c r="AI336" s="16">
        <v>0</v>
      </c>
      <c r="AJ336" s="16">
        <v>0</v>
      </c>
      <c r="AK336" s="16">
        <v>0</v>
      </c>
      <c r="AL336" s="16">
        <v>0</v>
      </c>
      <c r="AM336" s="16">
        <v>0</v>
      </c>
      <c r="AN336" s="16">
        <v>0</v>
      </c>
      <c r="AO336" s="16">
        <f t="shared" si="95"/>
        <v>0.26518929</v>
      </c>
      <c r="AP336" s="16">
        <f t="shared" si="96"/>
        <v>0</v>
      </c>
      <c r="AQ336" s="16">
        <f t="shared" si="97"/>
        <v>0</v>
      </c>
      <c r="AR336" s="16">
        <f t="shared" si="98"/>
        <v>0</v>
      </c>
      <c r="AS336" s="16">
        <f t="shared" si="99"/>
        <v>0</v>
      </c>
      <c r="AT336" s="16">
        <f t="shared" si="100"/>
        <v>1</v>
      </c>
      <c r="AU336" s="16">
        <v>0</v>
      </c>
      <c r="AV336" s="16">
        <v>0.26518929</v>
      </c>
      <c r="AW336" s="16">
        <v>0</v>
      </c>
      <c r="AX336" s="16">
        <v>0</v>
      </c>
      <c r="AY336" s="16">
        <v>0</v>
      </c>
      <c r="AZ336" s="16">
        <v>0</v>
      </c>
      <c r="BA336" s="16">
        <v>1</v>
      </c>
      <c r="BB336" s="16">
        <v>0</v>
      </c>
      <c r="BC336" s="16">
        <v>0</v>
      </c>
      <c r="BD336" s="16">
        <v>0</v>
      </c>
      <c r="BE336" s="16">
        <v>0</v>
      </c>
      <c r="BF336" s="16">
        <v>0</v>
      </c>
      <c r="BG336" s="16">
        <v>0</v>
      </c>
      <c r="BH336" s="16">
        <v>0</v>
      </c>
      <c r="BI336" s="16">
        <v>0</v>
      </c>
      <c r="BJ336" s="16">
        <v>0</v>
      </c>
      <c r="BK336" s="16">
        <v>0</v>
      </c>
      <c r="BL336" s="16">
        <v>0</v>
      </c>
      <c r="BM336" s="16">
        <v>0</v>
      </c>
      <c r="BN336" s="16">
        <v>0</v>
      </c>
      <c r="BO336" s="16">
        <v>0</v>
      </c>
      <c r="BP336" s="16">
        <v>0</v>
      </c>
      <c r="BQ336" s="16">
        <v>0</v>
      </c>
      <c r="BR336" s="16">
        <v>0</v>
      </c>
      <c r="BS336" s="16">
        <v>0</v>
      </c>
      <c r="BT336" s="16">
        <v>0</v>
      </c>
      <c r="BU336" s="16">
        <v>0</v>
      </c>
      <c r="BV336" s="16">
        <v>0</v>
      </c>
      <c r="BW336" s="16">
        <v>0</v>
      </c>
      <c r="BX336" s="16">
        <v>0</v>
      </c>
      <c r="BY336" s="16">
        <f t="shared" si="101"/>
        <v>0.02209929000000002</v>
      </c>
      <c r="BZ336" s="16">
        <v>0</v>
      </c>
      <c r="CA336" s="1"/>
    </row>
    <row r="337" spans="1:79" ht="38.25">
      <c r="A337" s="35"/>
      <c r="B337" s="20" t="s">
        <v>461</v>
      </c>
      <c r="C337" s="24" t="s">
        <v>421</v>
      </c>
      <c r="D337" s="33">
        <v>0.24309</v>
      </c>
      <c r="E337" s="16">
        <v>0</v>
      </c>
      <c r="F337" s="16">
        <f t="shared" si="89"/>
        <v>0.24309</v>
      </c>
      <c r="G337" s="16">
        <f t="shared" si="90"/>
        <v>0</v>
      </c>
      <c r="H337" s="16">
        <f t="shared" si="91"/>
        <v>0</v>
      </c>
      <c r="I337" s="16">
        <f t="shared" si="92"/>
        <v>0</v>
      </c>
      <c r="J337" s="16">
        <f t="shared" si="93"/>
        <v>0</v>
      </c>
      <c r="K337" s="16">
        <f t="shared" si="94"/>
        <v>1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0.24309</v>
      </c>
      <c r="U337" s="16">
        <v>0</v>
      </c>
      <c r="V337" s="16">
        <v>0</v>
      </c>
      <c r="W337" s="16">
        <v>0</v>
      </c>
      <c r="X337" s="16">
        <v>0</v>
      </c>
      <c r="Y337" s="16">
        <v>1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0</v>
      </c>
      <c r="AI337" s="16">
        <v>0</v>
      </c>
      <c r="AJ337" s="16">
        <v>0</v>
      </c>
      <c r="AK337" s="16">
        <v>0</v>
      </c>
      <c r="AL337" s="16">
        <v>0</v>
      </c>
      <c r="AM337" s="16">
        <v>0</v>
      </c>
      <c r="AN337" s="16">
        <v>0</v>
      </c>
      <c r="AO337" s="16">
        <f t="shared" si="95"/>
        <v>0.26543841</v>
      </c>
      <c r="AP337" s="16">
        <f t="shared" si="96"/>
        <v>0</v>
      </c>
      <c r="AQ337" s="16">
        <f t="shared" si="97"/>
        <v>0</v>
      </c>
      <c r="AR337" s="16">
        <f t="shared" si="98"/>
        <v>0</v>
      </c>
      <c r="AS337" s="16">
        <f t="shared" si="99"/>
        <v>0</v>
      </c>
      <c r="AT337" s="16">
        <f t="shared" si="100"/>
        <v>1</v>
      </c>
      <c r="AU337" s="16">
        <v>0</v>
      </c>
      <c r="AV337" s="16">
        <v>0.26543841</v>
      </c>
      <c r="AW337" s="16">
        <v>0</v>
      </c>
      <c r="AX337" s="16">
        <v>0</v>
      </c>
      <c r="AY337" s="16">
        <v>0</v>
      </c>
      <c r="AZ337" s="16">
        <v>0</v>
      </c>
      <c r="BA337" s="16">
        <v>1</v>
      </c>
      <c r="BB337" s="16">
        <v>0</v>
      </c>
      <c r="BC337" s="16">
        <v>0</v>
      </c>
      <c r="BD337" s="16">
        <v>0</v>
      </c>
      <c r="BE337" s="16">
        <v>0</v>
      </c>
      <c r="BF337" s="16">
        <v>0</v>
      </c>
      <c r="BG337" s="16">
        <v>0</v>
      </c>
      <c r="BH337" s="16">
        <v>0</v>
      </c>
      <c r="BI337" s="16">
        <v>0</v>
      </c>
      <c r="BJ337" s="16">
        <v>0</v>
      </c>
      <c r="BK337" s="16">
        <v>0</v>
      </c>
      <c r="BL337" s="16">
        <v>0</v>
      </c>
      <c r="BM337" s="16">
        <v>0</v>
      </c>
      <c r="BN337" s="16">
        <v>0</v>
      </c>
      <c r="BO337" s="16">
        <v>0</v>
      </c>
      <c r="BP337" s="16">
        <v>0</v>
      </c>
      <c r="BQ337" s="16">
        <v>0</v>
      </c>
      <c r="BR337" s="16">
        <v>0</v>
      </c>
      <c r="BS337" s="16">
        <v>0</v>
      </c>
      <c r="BT337" s="16">
        <v>0</v>
      </c>
      <c r="BU337" s="16">
        <v>0</v>
      </c>
      <c r="BV337" s="16">
        <v>0</v>
      </c>
      <c r="BW337" s="16">
        <v>0</v>
      </c>
      <c r="BX337" s="16">
        <v>0</v>
      </c>
      <c r="BY337" s="16">
        <f t="shared" si="101"/>
        <v>0.022348410000000013</v>
      </c>
      <c r="BZ337" s="16">
        <v>0</v>
      </c>
      <c r="CA337" s="1"/>
    </row>
    <row r="338" spans="1:79" ht="38.25">
      <c r="A338" s="35"/>
      <c r="B338" s="20" t="s">
        <v>462</v>
      </c>
      <c r="C338" s="24" t="s">
        <v>421</v>
      </c>
      <c r="D338" s="33">
        <v>0.24309</v>
      </c>
      <c r="E338" s="16">
        <v>0</v>
      </c>
      <c r="F338" s="16">
        <f t="shared" si="89"/>
        <v>0.24309</v>
      </c>
      <c r="G338" s="16">
        <f t="shared" si="90"/>
        <v>0</v>
      </c>
      <c r="H338" s="16">
        <f t="shared" si="91"/>
        <v>0</v>
      </c>
      <c r="I338" s="16">
        <f t="shared" si="92"/>
        <v>0</v>
      </c>
      <c r="J338" s="16">
        <f t="shared" si="93"/>
        <v>0</v>
      </c>
      <c r="K338" s="16">
        <f t="shared" si="94"/>
        <v>1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0.24309</v>
      </c>
      <c r="U338" s="16">
        <v>0</v>
      </c>
      <c r="V338" s="16">
        <v>0</v>
      </c>
      <c r="W338" s="16">
        <v>0</v>
      </c>
      <c r="X338" s="16">
        <v>0</v>
      </c>
      <c r="Y338" s="16">
        <v>1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0</v>
      </c>
      <c r="AK338" s="16">
        <v>0</v>
      </c>
      <c r="AL338" s="16">
        <v>0</v>
      </c>
      <c r="AM338" s="16">
        <v>0</v>
      </c>
      <c r="AN338" s="16">
        <v>0</v>
      </c>
      <c r="AO338" s="16">
        <f t="shared" si="95"/>
        <v>0.26519554</v>
      </c>
      <c r="AP338" s="16">
        <f t="shared" si="96"/>
        <v>0</v>
      </c>
      <c r="AQ338" s="16">
        <f t="shared" si="97"/>
        <v>0</v>
      </c>
      <c r="AR338" s="16">
        <f t="shared" si="98"/>
        <v>0</v>
      </c>
      <c r="AS338" s="16">
        <f t="shared" si="99"/>
        <v>0</v>
      </c>
      <c r="AT338" s="16">
        <f t="shared" si="100"/>
        <v>1</v>
      </c>
      <c r="AU338" s="16">
        <v>0</v>
      </c>
      <c r="AV338" s="16">
        <v>0.26519554</v>
      </c>
      <c r="AW338" s="16">
        <v>0</v>
      </c>
      <c r="AX338" s="16">
        <v>0</v>
      </c>
      <c r="AY338" s="16">
        <v>0</v>
      </c>
      <c r="AZ338" s="16">
        <v>0</v>
      </c>
      <c r="BA338" s="16">
        <v>1</v>
      </c>
      <c r="BB338" s="16">
        <v>0</v>
      </c>
      <c r="BC338" s="16">
        <v>0</v>
      </c>
      <c r="BD338" s="16">
        <v>0</v>
      </c>
      <c r="BE338" s="16">
        <v>0</v>
      </c>
      <c r="BF338" s="16">
        <v>0</v>
      </c>
      <c r="BG338" s="16">
        <v>0</v>
      </c>
      <c r="BH338" s="16">
        <v>0</v>
      </c>
      <c r="BI338" s="16">
        <v>0</v>
      </c>
      <c r="BJ338" s="16">
        <v>0</v>
      </c>
      <c r="BK338" s="16">
        <v>0</v>
      </c>
      <c r="BL338" s="16">
        <v>0</v>
      </c>
      <c r="BM338" s="16">
        <v>0</v>
      </c>
      <c r="BN338" s="16">
        <v>0</v>
      </c>
      <c r="BO338" s="16">
        <v>0</v>
      </c>
      <c r="BP338" s="16">
        <v>0</v>
      </c>
      <c r="BQ338" s="16">
        <v>0</v>
      </c>
      <c r="BR338" s="16">
        <v>0</v>
      </c>
      <c r="BS338" s="16">
        <v>0</v>
      </c>
      <c r="BT338" s="16">
        <v>0</v>
      </c>
      <c r="BU338" s="16">
        <v>0</v>
      </c>
      <c r="BV338" s="16">
        <v>0</v>
      </c>
      <c r="BW338" s="16">
        <v>0</v>
      </c>
      <c r="BX338" s="16">
        <v>0</v>
      </c>
      <c r="BY338" s="16">
        <f t="shared" si="101"/>
        <v>0.022105540000000007</v>
      </c>
      <c r="BZ338" s="16">
        <v>0</v>
      </c>
      <c r="CA338" s="1"/>
    </row>
    <row r="339" spans="1:79" ht="38.25">
      <c r="A339" s="35"/>
      <c r="B339" s="20" t="s">
        <v>463</v>
      </c>
      <c r="C339" s="24" t="s">
        <v>421</v>
      </c>
      <c r="D339" s="33">
        <v>0.24309</v>
      </c>
      <c r="E339" s="16">
        <v>0</v>
      </c>
      <c r="F339" s="16">
        <f t="shared" si="89"/>
        <v>0.24309</v>
      </c>
      <c r="G339" s="16">
        <f t="shared" si="90"/>
        <v>0</v>
      </c>
      <c r="H339" s="16">
        <f t="shared" si="91"/>
        <v>0</v>
      </c>
      <c r="I339" s="16">
        <f t="shared" si="92"/>
        <v>0</v>
      </c>
      <c r="J339" s="16">
        <f t="shared" si="93"/>
        <v>0</v>
      </c>
      <c r="K339" s="16">
        <f t="shared" si="94"/>
        <v>1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0.24309</v>
      </c>
      <c r="U339" s="16">
        <v>0</v>
      </c>
      <c r="V339" s="16">
        <v>0</v>
      </c>
      <c r="W339" s="16">
        <v>0</v>
      </c>
      <c r="X339" s="16">
        <v>0</v>
      </c>
      <c r="Y339" s="16">
        <v>1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  <c r="AH339" s="16">
        <v>0</v>
      </c>
      <c r="AI339" s="16">
        <v>0</v>
      </c>
      <c r="AJ339" s="16">
        <v>0</v>
      </c>
      <c r="AK339" s="16">
        <v>0</v>
      </c>
      <c r="AL339" s="16">
        <v>0</v>
      </c>
      <c r="AM339" s="16">
        <v>0</v>
      </c>
      <c r="AN339" s="16">
        <v>0</v>
      </c>
      <c r="AO339" s="16">
        <f t="shared" si="95"/>
        <v>0.2654384</v>
      </c>
      <c r="AP339" s="16">
        <f t="shared" si="96"/>
        <v>0</v>
      </c>
      <c r="AQ339" s="16">
        <f t="shared" si="97"/>
        <v>0</v>
      </c>
      <c r="AR339" s="16">
        <f t="shared" si="98"/>
        <v>0</v>
      </c>
      <c r="AS339" s="16">
        <f t="shared" si="99"/>
        <v>0</v>
      </c>
      <c r="AT339" s="16">
        <f t="shared" si="100"/>
        <v>1</v>
      </c>
      <c r="AU339" s="16">
        <v>0</v>
      </c>
      <c r="AV339" s="16">
        <v>0.2654384</v>
      </c>
      <c r="AW339" s="16">
        <v>0</v>
      </c>
      <c r="AX339" s="16">
        <v>0</v>
      </c>
      <c r="AY339" s="16">
        <v>0</v>
      </c>
      <c r="AZ339" s="16">
        <v>0</v>
      </c>
      <c r="BA339" s="16">
        <v>1</v>
      </c>
      <c r="BB339" s="16">
        <v>0</v>
      </c>
      <c r="BC339" s="16">
        <v>0</v>
      </c>
      <c r="BD339" s="16">
        <v>0</v>
      </c>
      <c r="BE339" s="16">
        <v>0</v>
      </c>
      <c r="BF339" s="16">
        <v>0</v>
      </c>
      <c r="BG339" s="16">
        <v>0</v>
      </c>
      <c r="BH339" s="16">
        <v>0</v>
      </c>
      <c r="BI339" s="16">
        <v>0</v>
      </c>
      <c r="BJ339" s="16">
        <v>0</v>
      </c>
      <c r="BK339" s="16">
        <v>0</v>
      </c>
      <c r="BL339" s="16">
        <v>0</v>
      </c>
      <c r="BM339" s="16">
        <v>0</v>
      </c>
      <c r="BN339" s="16">
        <v>0</v>
      </c>
      <c r="BO339" s="16">
        <v>0</v>
      </c>
      <c r="BP339" s="16">
        <v>0</v>
      </c>
      <c r="BQ339" s="16">
        <v>0</v>
      </c>
      <c r="BR339" s="16">
        <v>0</v>
      </c>
      <c r="BS339" s="16">
        <v>0</v>
      </c>
      <c r="BT339" s="16">
        <v>0</v>
      </c>
      <c r="BU339" s="16">
        <v>0</v>
      </c>
      <c r="BV339" s="16">
        <v>0</v>
      </c>
      <c r="BW339" s="16">
        <v>0</v>
      </c>
      <c r="BX339" s="16">
        <v>0</v>
      </c>
      <c r="BY339" s="16">
        <f t="shared" si="101"/>
        <v>0.022348400000000018</v>
      </c>
      <c r="BZ339" s="16">
        <v>0</v>
      </c>
      <c r="CA339" s="1"/>
    </row>
    <row r="340" spans="1:79" ht="38.25">
      <c r="A340" s="35"/>
      <c r="B340" s="20" t="s">
        <v>464</v>
      </c>
      <c r="C340" s="24" t="s">
        <v>421</v>
      </c>
      <c r="D340" s="33">
        <v>1.216574</v>
      </c>
      <c r="E340" s="16">
        <v>0</v>
      </c>
      <c r="F340" s="16">
        <f t="shared" si="89"/>
        <v>0</v>
      </c>
      <c r="G340" s="16">
        <f t="shared" si="90"/>
        <v>0</v>
      </c>
      <c r="H340" s="16">
        <f t="shared" si="91"/>
        <v>0</v>
      </c>
      <c r="I340" s="16">
        <f t="shared" si="92"/>
        <v>0</v>
      </c>
      <c r="J340" s="16">
        <f t="shared" si="93"/>
        <v>0</v>
      </c>
      <c r="K340" s="16">
        <f t="shared" si="94"/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  <c r="AI340" s="16">
        <v>0</v>
      </c>
      <c r="AJ340" s="16">
        <v>0</v>
      </c>
      <c r="AK340" s="16">
        <v>0</v>
      </c>
      <c r="AL340" s="16">
        <v>0</v>
      </c>
      <c r="AM340" s="16">
        <v>0</v>
      </c>
      <c r="AN340" s="16">
        <v>0</v>
      </c>
      <c r="AO340" s="16">
        <f t="shared" si="95"/>
        <v>0</v>
      </c>
      <c r="AP340" s="16">
        <f t="shared" si="96"/>
        <v>0</v>
      </c>
      <c r="AQ340" s="16">
        <f t="shared" si="97"/>
        <v>0</v>
      </c>
      <c r="AR340" s="16">
        <f t="shared" si="98"/>
        <v>0</v>
      </c>
      <c r="AS340" s="16">
        <f t="shared" si="99"/>
        <v>0</v>
      </c>
      <c r="AT340" s="16">
        <f t="shared" si="100"/>
        <v>0</v>
      </c>
      <c r="AU340" s="16">
        <v>0</v>
      </c>
      <c r="AV340" s="16">
        <v>0</v>
      </c>
      <c r="AW340" s="16">
        <v>0</v>
      </c>
      <c r="AX340" s="16">
        <v>0</v>
      </c>
      <c r="AY340" s="16">
        <v>0</v>
      </c>
      <c r="AZ340" s="16">
        <v>0</v>
      </c>
      <c r="BA340" s="16">
        <v>0</v>
      </c>
      <c r="BB340" s="16">
        <v>0</v>
      </c>
      <c r="BC340" s="16">
        <v>0</v>
      </c>
      <c r="BD340" s="16">
        <v>0</v>
      </c>
      <c r="BE340" s="16">
        <v>0</v>
      </c>
      <c r="BF340" s="16">
        <v>0</v>
      </c>
      <c r="BG340" s="16">
        <v>0</v>
      </c>
      <c r="BH340" s="16">
        <v>0</v>
      </c>
      <c r="BI340" s="16">
        <v>0</v>
      </c>
      <c r="BJ340" s="16">
        <v>0</v>
      </c>
      <c r="BK340" s="16">
        <v>0</v>
      </c>
      <c r="BL340" s="16">
        <v>0</v>
      </c>
      <c r="BM340" s="16">
        <v>0</v>
      </c>
      <c r="BN340" s="16">
        <v>0</v>
      </c>
      <c r="BO340" s="16">
        <v>0</v>
      </c>
      <c r="BP340" s="16">
        <v>0</v>
      </c>
      <c r="BQ340" s="16">
        <v>0</v>
      </c>
      <c r="BR340" s="16">
        <v>0</v>
      </c>
      <c r="BS340" s="16">
        <v>0</v>
      </c>
      <c r="BT340" s="16">
        <v>0</v>
      </c>
      <c r="BU340" s="16">
        <v>0</v>
      </c>
      <c r="BV340" s="16">
        <v>0</v>
      </c>
      <c r="BW340" s="16">
        <v>0</v>
      </c>
      <c r="BX340" s="16">
        <v>0</v>
      </c>
      <c r="BY340" s="16">
        <f t="shared" si="101"/>
        <v>0</v>
      </c>
      <c r="BZ340" s="16">
        <v>0</v>
      </c>
      <c r="CA340" s="1"/>
    </row>
    <row r="341" spans="1:79" ht="13.5">
      <c r="A341" s="35"/>
      <c r="B341" s="19" t="s">
        <v>224</v>
      </c>
      <c r="C341" s="24"/>
      <c r="D341" s="33">
        <v>0</v>
      </c>
      <c r="E341" s="16">
        <v>0</v>
      </c>
      <c r="F341" s="16">
        <f aca="true" t="shared" si="104" ref="F341:F404">M341+T341</f>
        <v>0</v>
      </c>
      <c r="G341" s="16">
        <f aca="true" t="shared" si="105" ref="G341:G404">N341+U341</f>
        <v>0</v>
      </c>
      <c r="H341" s="16">
        <f aca="true" t="shared" si="106" ref="H341:H404">O341+V341</f>
        <v>0</v>
      </c>
      <c r="I341" s="16">
        <f aca="true" t="shared" si="107" ref="I341:I404">P341+W341</f>
        <v>0</v>
      </c>
      <c r="J341" s="16">
        <f aca="true" t="shared" si="108" ref="J341:J404">Q341+X341</f>
        <v>0</v>
      </c>
      <c r="K341" s="16">
        <f aca="true" t="shared" si="109" ref="K341:K404">R341+Y341</f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  <c r="AI341" s="16">
        <v>0</v>
      </c>
      <c r="AJ341" s="16">
        <v>0</v>
      </c>
      <c r="AK341" s="16">
        <v>0</v>
      </c>
      <c r="AL341" s="16">
        <v>0</v>
      </c>
      <c r="AM341" s="16">
        <v>0</v>
      </c>
      <c r="AN341" s="16">
        <v>0</v>
      </c>
      <c r="AO341" s="16">
        <f aca="true" t="shared" si="110" ref="AO341:AO404">AV341+BC341+BJ341+BQ341</f>
        <v>0</v>
      </c>
      <c r="AP341" s="16">
        <f aca="true" t="shared" si="111" ref="AP341:AP404">AW341+BD341+BK341+BR341</f>
        <v>0</v>
      </c>
      <c r="AQ341" s="16">
        <f aca="true" t="shared" si="112" ref="AQ341:AQ404">AX341+BE341+BL341+BS341</f>
        <v>0</v>
      </c>
      <c r="AR341" s="16">
        <f aca="true" t="shared" si="113" ref="AR341:AR404">AY341+BF341+BM341+BT341</f>
        <v>0</v>
      </c>
      <c r="AS341" s="16">
        <f aca="true" t="shared" si="114" ref="AS341:AS404">AZ341+BG341+BN341+BU341</f>
        <v>0</v>
      </c>
      <c r="AT341" s="16">
        <f aca="true" t="shared" si="115" ref="AT341:AT404">BA341+BH341+BO341+BV341</f>
        <v>0</v>
      </c>
      <c r="AU341" s="16">
        <v>0</v>
      </c>
      <c r="AV341" s="16">
        <v>0</v>
      </c>
      <c r="AW341" s="16">
        <v>0</v>
      </c>
      <c r="AX341" s="16">
        <v>0</v>
      </c>
      <c r="AY341" s="16">
        <v>0</v>
      </c>
      <c r="AZ341" s="16">
        <v>0</v>
      </c>
      <c r="BA341" s="16">
        <v>0</v>
      </c>
      <c r="BB341" s="16">
        <v>0</v>
      </c>
      <c r="BC341" s="16">
        <v>0</v>
      </c>
      <c r="BD341" s="16">
        <v>0</v>
      </c>
      <c r="BE341" s="16">
        <v>0</v>
      </c>
      <c r="BF341" s="16">
        <v>0</v>
      </c>
      <c r="BG341" s="16">
        <v>0</v>
      </c>
      <c r="BH341" s="16">
        <v>0</v>
      </c>
      <c r="BI341" s="16">
        <v>0</v>
      </c>
      <c r="BJ341" s="16">
        <v>0</v>
      </c>
      <c r="BK341" s="16">
        <v>0</v>
      </c>
      <c r="BL341" s="16">
        <v>0</v>
      </c>
      <c r="BM341" s="16">
        <v>0</v>
      </c>
      <c r="BN341" s="16">
        <v>0</v>
      </c>
      <c r="BO341" s="16">
        <v>0</v>
      </c>
      <c r="BP341" s="16">
        <v>0</v>
      </c>
      <c r="BQ341" s="16">
        <v>0</v>
      </c>
      <c r="BR341" s="16">
        <v>0</v>
      </c>
      <c r="BS341" s="16">
        <v>0</v>
      </c>
      <c r="BT341" s="16">
        <v>0</v>
      </c>
      <c r="BU341" s="16">
        <v>0</v>
      </c>
      <c r="BV341" s="16">
        <v>0</v>
      </c>
      <c r="BW341" s="16">
        <v>0</v>
      </c>
      <c r="BX341" s="16">
        <v>0</v>
      </c>
      <c r="BY341" s="16">
        <f aca="true" t="shared" si="116" ref="BY341:BY404">AO341-F341</f>
        <v>0</v>
      </c>
      <c r="BZ341" s="16">
        <v>0</v>
      </c>
      <c r="CA341" s="1"/>
    </row>
    <row r="342" spans="1:79" ht="38.25">
      <c r="A342" s="35"/>
      <c r="B342" s="28" t="s">
        <v>465</v>
      </c>
      <c r="C342" s="24" t="s">
        <v>421</v>
      </c>
      <c r="D342" s="33">
        <v>0.50168</v>
      </c>
      <c r="E342" s="16">
        <v>0</v>
      </c>
      <c r="F342" s="16">
        <f t="shared" si="104"/>
        <v>0</v>
      </c>
      <c r="G342" s="16">
        <f t="shared" si="105"/>
        <v>0</v>
      </c>
      <c r="H342" s="16">
        <f t="shared" si="106"/>
        <v>0</v>
      </c>
      <c r="I342" s="16">
        <f t="shared" si="107"/>
        <v>0</v>
      </c>
      <c r="J342" s="16">
        <f t="shared" si="108"/>
        <v>0</v>
      </c>
      <c r="K342" s="16">
        <f t="shared" si="109"/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  <c r="AH342" s="16">
        <v>0</v>
      </c>
      <c r="AI342" s="16">
        <v>0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16">
        <f t="shared" si="110"/>
        <v>0</v>
      </c>
      <c r="AP342" s="16">
        <f t="shared" si="111"/>
        <v>0</v>
      </c>
      <c r="AQ342" s="16">
        <f t="shared" si="112"/>
        <v>0</v>
      </c>
      <c r="AR342" s="16">
        <f t="shared" si="113"/>
        <v>0</v>
      </c>
      <c r="AS342" s="16">
        <f t="shared" si="114"/>
        <v>0</v>
      </c>
      <c r="AT342" s="16">
        <f t="shared" si="115"/>
        <v>0</v>
      </c>
      <c r="AU342" s="16">
        <v>0</v>
      </c>
      <c r="AV342" s="16">
        <v>0</v>
      </c>
      <c r="AW342" s="16">
        <v>0</v>
      </c>
      <c r="AX342" s="16">
        <v>0</v>
      </c>
      <c r="AY342" s="16">
        <v>0</v>
      </c>
      <c r="AZ342" s="16">
        <v>0</v>
      </c>
      <c r="BA342" s="16">
        <v>0</v>
      </c>
      <c r="BB342" s="16">
        <v>0</v>
      </c>
      <c r="BC342" s="16">
        <v>0</v>
      </c>
      <c r="BD342" s="16">
        <v>0</v>
      </c>
      <c r="BE342" s="16">
        <v>0</v>
      </c>
      <c r="BF342" s="16">
        <v>0</v>
      </c>
      <c r="BG342" s="16">
        <v>0</v>
      </c>
      <c r="BH342" s="16">
        <v>0</v>
      </c>
      <c r="BI342" s="16">
        <v>0</v>
      </c>
      <c r="BJ342" s="16">
        <v>0</v>
      </c>
      <c r="BK342" s="16">
        <v>0</v>
      </c>
      <c r="BL342" s="16">
        <v>0</v>
      </c>
      <c r="BM342" s="16">
        <v>0</v>
      </c>
      <c r="BN342" s="16">
        <v>0</v>
      </c>
      <c r="BO342" s="16">
        <v>0</v>
      </c>
      <c r="BP342" s="16">
        <v>0</v>
      </c>
      <c r="BQ342" s="16">
        <v>0</v>
      </c>
      <c r="BR342" s="16">
        <v>0</v>
      </c>
      <c r="BS342" s="16">
        <v>0</v>
      </c>
      <c r="BT342" s="16">
        <v>0</v>
      </c>
      <c r="BU342" s="16">
        <v>0</v>
      </c>
      <c r="BV342" s="16">
        <v>0</v>
      </c>
      <c r="BW342" s="16">
        <v>0</v>
      </c>
      <c r="BX342" s="16">
        <v>0</v>
      </c>
      <c r="BY342" s="16">
        <f t="shared" si="116"/>
        <v>0</v>
      </c>
      <c r="BZ342" s="16">
        <v>0</v>
      </c>
      <c r="CA342" s="1"/>
    </row>
    <row r="343" spans="1:79" ht="38.25">
      <c r="A343" s="35"/>
      <c r="B343" s="28" t="s">
        <v>466</v>
      </c>
      <c r="C343" s="24" t="s">
        <v>421</v>
      </c>
      <c r="D343" s="33">
        <v>0.24309</v>
      </c>
      <c r="E343" s="16">
        <v>0</v>
      </c>
      <c r="F343" s="16">
        <f t="shared" si="104"/>
        <v>0.24309</v>
      </c>
      <c r="G343" s="16">
        <f t="shared" si="105"/>
        <v>0</v>
      </c>
      <c r="H343" s="16">
        <f t="shared" si="106"/>
        <v>0</v>
      </c>
      <c r="I343" s="16">
        <f t="shared" si="107"/>
        <v>0</v>
      </c>
      <c r="J343" s="16">
        <f t="shared" si="108"/>
        <v>0</v>
      </c>
      <c r="K343" s="16">
        <f t="shared" si="109"/>
        <v>1</v>
      </c>
      <c r="L343" s="16">
        <v>0</v>
      </c>
      <c r="M343" s="16">
        <v>0.24309</v>
      </c>
      <c r="N343" s="16">
        <v>0</v>
      </c>
      <c r="O343" s="16">
        <v>0</v>
      </c>
      <c r="P343" s="16">
        <v>0</v>
      </c>
      <c r="Q343" s="16">
        <v>0</v>
      </c>
      <c r="R343" s="16">
        <v>1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  <c r="AH343" s="16">
        <v>0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6">
        <f t="shared" si="110"/>
        <v>0.26377996000000004</v>
      </c>
      <c r="AP343" s="16">
        <f t="shared" si="111"/>
        <v>0</v>
      </c>
      <c r="AQ343" s="16">
        <f t="shared" si="112"/>
        <v>0</v>
      </c>
      <c r="AR343" s="16">
        <f t="shared" si="113"/>
        <v>0</v>
      </c>
      <c r="AS343" s="16">
        <f t="shared" si="114"/>
        <v>0</v>
      </c>
      <c r="AT343" s="16">
        <f t="shared" si="115"/>
        <v>1</v>
      </c>
      <c r="AU343" s="16">
        <v>0</v>
      </c>
      <c r="AV343" s="16">
        <v>0.26377996000000004</v>
      </c>
      <c r="AW343" s="16">
        <v>0</v>
      </c>
      <c r="AX343" s="16">
        <v>0</v>
      </c>
      <c r="AY343" s="16">
        <v>0</v>
      </c>
      <c r="AZ343" s="16">
        <v>0</v>
      </c>
      <c r="BA343" s="16">
        <v>1</v>
      </c>
      <c r="BB343" s="16">
        <v>0</v>
      </c>
      <c r="BC343" s="16">
        <v>0</v>
      </c>
      <c r="BD343" s="16">
        <v>0</v>
      </c>
      <c r="BE343" s="16">
        <v>0</v>
      </c>
      <c r="BF343" s="16">
        <v>0</v>
      </c>
      <c r="BG343" s="16">
        <v>0</v>
      </c>
      <c r="BH343" s="16">
        <v>0</v>
      </c>
      <c r="BI343" s="16">
        <v>0</v>
      </c>
      <c r="BJ343" s="16">
        <v>0</v>
      </c>
      <c r="BK343" s="16">
        <v>0</v>
      </c>
      <c r="BL343" s="16">
        <v>0</v>
      </c>
      <c r="BM343" s="16">
        <v>0</v>
      </c>
      <c r="BN343" s="16">
        <v>0</v>
      </c>
      <c r="BO343" s="16">
        <v>0</v>
      </c>
      <c r="BP343" s="16">
        <v>0</v>
      </c>
      <c r="BQ343" s="16">
        <v>0</v>
      </c>
      <c r="BR343" s="16">
        <v>0</v>
      </c>
      <c r="BS343" s="16">
        <v>0</v>
      </c>
      <c r="BT343" s="16">
        <v>0</v>
      </c>
      <c r="BU343" s="16">
        <v>0</v>
      </c>
      <c r="BV343" s="16">
        <v>0</v>
      </c>
      <c r="BW343" s="16">
        <v>0</v>
      </c>
      <c r="BX343" s="16">
        <v>0</v>
      </c>
      <c r="BY343" s="16">
        <f t="shared" si="116"/>
        <v>0.020689960000000035</v>
      </c>
      <c r="BZ343" s="16">
        <f>BY343/F343*100</f>
        <v>8.51123452219344</v>
      </c>
      <c r="CA343" s="1"/>
    </row>
    <row r="344" spans="1:79" ht="38.25">
      <c r="A344" s="35"/>
      <c r="B344" s="28" t="s">
        <v>467</v>
      </c>
      <c r="C344" s="24" t="s">
        <v>421</v>
      </c>
      <c r="D344" s="33">
        <v>0.12542</v>
      </c>
      <c r="E344" s="16">
        <v>0</v>
      </c>
      <c r="F344" s="16">
        <f t="shared" si="104"/>
        <v>0</v>
      </c>
      <c r="G344" s="16">
        <f t="shared" si="105"/>
        <v>0</v>
      </c>
      <c r="H344" s="16">
        <f t="shared" si="106"/>
        <v>0</v>
      </c>
      <c r="I344" s="16">
        <f t="shared" si="107"/>
        <v>0</v>
      </c>
      <c r="J344" s="16">
        <f t="shared" si="108"/>
        <v>0</v>
      </c>
      <c r="K344" s="16">
        <f t="shared" si="109"/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  <c r="AH344" s="16">
        <v>0</v>
      </c>
      <c r="AI344" s="16">
        <v>0</v>
      </c>
      <c r="AJ344" s="16">
        <v>0</v>
      </c>
      <c r="AK344" s="16">
        <v>0</v>
      </c>
      <c r="AL344" s="16">
        <v>0</v>
      </c>
      <c r="AM344" s="16">
        <v>0</v>
      </c>
      <c r="AN344" s="16">
        <v>0</v>
      </c>
      <c r="AO344" s="16">
        <f t="shared" si="110"/>
        <v>0</v>
      </c>
      <c r="AP344" s="16">
        <f t="shared" si="111"/>
        <v>0</v>
      </c>
      <c r="AQ344" s="16">
        <f t="shared" si="112"/>
        <v>0</v>
      </c>
      <c r="AR344" s="16">
        <f t="shared" si="113"/>
        <v>0</v>
      </c>
      <c r="AS344" s="16">
        <f t="shared" si="114"/>
        <v>0</v>
      </c>
      <c r="AT344" s="16">
        <f t="shared" si="115"/>
        <v>0</v>
      </c>
      <c r="AU344" s="16">
        <v>0</v>
      </c>
      <c r="AV344" s="16">
        <v>0</v>
      </c>
      <c r="AW344" s="16">
        <v>0</v>
      </c>
      <c r="AX344" s="16">
        <v>0</v>
      </c>
      <c r="AY344" s="16">
        <v>0</v>
      </c>
      <c r="AZ344" s="16">
        <v>0</v>
      </c>
      <c r="BA344" s="16">
        <v>0</v>
      </c>
      <c r="BB344" s="16">
        <v>0</v>
      </c>
      <c r="BC344" s="16">
        <v>0</v>
      </c>
      <c r="BD344" s="16">
        <v>0</v>
      </c>
      <c r="BE344" s="16">
        <v>0</v>
      </c>
      <c r="BF344" s="16">
        <v>0</v>
      </c>
      <c r="BG344" s="16">
        <v>0</v>
      </c>
      <c r="BH344" s="16">
        <v>0</v>
      </c>
      <c r="BI344" s="16">
        <v>0</v>
      </c>
      <c r="BJ344" s="16">
        <v>0</v>
      </c>
      <c r="BK344" s="16">
        <v>0</v>
      </c>
      <c r="BL344" s="16">
        <v>0</v>
      </c>
      <c r="BM344" s="16">
        <v>0</v>
      </c>
      <c r="BN344" s="16">
        <v>0</v>
      </c>
      <c r="BO344" s="16">
        <v>0</v>
      </c>
      <c r="BP344" s="16">
        <v>0</v>
      </c>
      <c r="BQ344" s="16">
        <v>0</v>
      </c>
      <c r="BR344" s="16">
        <v>0</v>
      </c>
      <c r="BS344" s="16">
        <v>0</v>
      </c>
      <c r="BT344" s="16">
        <v>0</v>
      </c>
      <c r="BU344" s="16">
        <v>0</v>
      </c>
      <c r="BV344" s="16">
        <v>0</v>
      </c>
      <c r="BW344" s="16">
        <v>0</v>
      </c>
      <c r="BX344" s="16">
        <v>0</v>
      </c>
      <c r="BY344" s="16">
        <f t="shared" si="116"/>
        <v>0</v>
      </c>
      <c r="BZ344" s="16">
        <v>0</v>
      </c>
      <c r="CA344" s="1"/>
    </row>
    <row r="345" spans="1:79" ht="38.25">
      <c r="A345" s="35"/>
      <c r="B345" s="28" t="s">
        <v>468</v>
      </c>
      <c r="C345" s="24" t="s">
        <v>421</v>
      </c>
      <c r="D345" s="33">
        <v>0.451512</v>
      </c>
      <c r="E345" s="16">
        <v>0</v>
      </c>
      <c r="F345" s="16">
        <f t="shared" si="104"/>
        <v>0</v>
      </c>
      <c r="G345" s="16">
        <f t="shared" si="105"/>
        <v>0</v>
      </c>
      <c r="H345" s="16">
        <f t="shared" si="106"/>
        <v>0</v>
      </c>
      <c r="I345" s="16">
        <f t="shared" si="107"/>
        <v>0</v>
      </c>
      <c r="J345" s="16">
        <f t="shared" si="108"/>
        <v>0</v>
      </c>
      <c r="K345" s="16">
        <f t="shared" si="109"/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  <c r="AH345" s="16">
        <v>0</v>
      </c>
      <c r="AI345" s="16">
        <v>0</v>
      </c>
      <c r="AJ345" s="16">
        <v>0</v>
      </c>
      <c r="AK345" s="16">
        <v>0</v>
      </c>
      <c r="AL345" s="16">
        <v>0</v>
      </c>
      <c r="AM345" s="16">
        <v>0</v>
      </c>
      <c r="AN345" s="16">
        <v>0</v>
      </c>
      <c r="AO345" s="16">
        <f t="shared" si="110"/>
        <v>0</v>
      </c>
      <c r="AP345" s="16">
        <f t="shared" si="111"/>
        <v>0</v>
      </c>
      <c r="AQ345" s="16">
        <f t="shared" si="112"/>
        <v>0</v>
      </c>
      <c r="AR345" s="16">
        <f t="shared" si="113"/>
        <v>0</v>
      </c>
      <c r="AS345" s="16">
        <f t="shared" si="114"/>
        <v>0</v>
      </c>
      <c r="AT345" s="16">
        <f t="shared" si="115"/>
        <v>0</v>
      </c>
      <c r="AU345" s="16">
        <v>0</v>
      </c>
      <c r="AV345" s="16">
        <v>0</v>
      </c>
      <c r="AW345" s="16">
        <v>0</v>
      </c>
      <c r="AX345" s="16">
        <v>0</v>
      </c>
      <c r="AY345" s="16">
        <v>0</v>
      </c>
      <c r="AZ345" s="16">
        <v>0</v>
      </c>
      <c r="BA345" s="16">
        <v>0</v>
      </c>
      <c r="BB345" s="16">
        <v>0</v>
      </c>
      <c r="BC345" s="16">
        <v>0</v>
      </c>
      <c r="BD345" s="16">
        <v>0</v>
      </c>
      <c r="BE345" s="16">
        <v>0</v>
      </c>
      <c r="BF345" s="16">
        <v>0</v>
      </c>
      <c r="BG345" s="16">
        <v>0</v>
      </c>
      <c r="BH345" s="16">
        <v>0</v>
      </c>
      <c r="BI345" s="16">
        <v>0</v>
      </c>
      <c r="BJ345" s="16">
        <v>0</v>
      </c>
      <c r="BK345" s="16">
        <v>0</v>
      </c>
      <c r="BL345" s="16">
        <v>0</v>
      </c>
      <c r="BM345" s="16">
        <v>0</v>
      </c>
      <c r="BN345" s="16">
        <v>0</v>
      </c>
      <c r="BO345" s="16">
        <v>0</v>
      </c>
      <c r="BP345" s="16">
        <v>0</v>
      </c>
      <c r="BQ345" s="16">
        <v>0</v>
      </c>
      <c r="BR345" s="16">
        <v>0</v>
      </c>
      <c r="BS345" s="16">
        <v>0</v>
      </c>
      <c r="BT345" s="16">
        <v>0</v>
      </c>
      <c r="BU345" s="16">
        <v>0</v>
      </c>
      <c r="BV345" s="16">
        <v>0</v>
      </c>
      <c r="BW345" s="16">
        <v>0</v>
      </c>
      <c r="BX345" s="16">
        <v>0</v>
      </c>
      <c r="BY345" s="16">
        <f t="shared" si="116"/>
        <v>0</v>
      </c>
      <c r="BZ345" s="16">
        <v>0</v>
      </c>
      <c r="CA345" s="1"/>
    </row>
    <row r="346" spans="1:79" ht="38.25">
      <c r="A346" s="35"/>
      <c r="B346" s="28" t="s">
        <v>469</v>
      </c>
      <c r="C346" s="24" t="s">
        <v>421</v>
      </c>
      <c r="D346" s="33">
        <v>0.24309</v>
      </c>
      <c r="E346" s="16">
        <v>0</v>
      </c>
      <c r="F346" s="16">
        <f t="shared" si="104"/>
        <v>0.24309</v>
      </c>
      <c r="G346" s="16">
        <f t="shared" si="105"/>
        <v>0</v>
      </c>
      <c r="H346" s="16">
        <f t="shared" si="106"/>
        <v>0</v>
      </c>
      <c r="I346" s="16">
        <f t="shared" si="107"/>
        <v>0</v>
      </c>
      <c r="J346" s="16">
        <f t="shared" si="108"/>
        <v>0</v>
      </c>
      <c r="K346" s="16">
        <f t="shared" si="109"/>
        <v>1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0.24309</v>
      </c>
      <c r="U346" s="16">
        <v>0</v>
      </c>
      <c r="V346" s="16">
        <v>0</v>
      </c>
      <c r="W346" s="16">
        <v>0</v>
      </c>
      <c r="X346" s="16">
        <v>0</v>
      </c>
      <c r="Y346" s="16">
        <v>1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6">
        <f t="shared" si="110"/>
        <v>0.26390648</v>
      </c>
      <c r="AP346" s="16">
        <f t="shared" si="111"/>
        <v>0</v>
      </c>
      <c r="AQ346" s="16">
        <f t="shared" si="112"/>
        <v>0</v>
      </c>
      <c r="AR346" s="16">
        <f t="shared" si="113"/>
        <v>0</v>
      </c>
      <c r="AS346" s="16">
        <f t="shared" si="114"/>
        <v>0</v>
      </c>
      <c r="AT346" s="16">
        <f t="shared" si="115"/>
        <v>1</v>
      </c>
      <c r="AU346" s="16">
        <v>0</v>
      </c>
      <c r="AV346" s="16">
        <v>0.26390648</v>
      </c>
      <c r="AW346" s="16">
        <v>0</v>
      </c>
      <c r="AX346" s="16">
        <v>0</v>
      </c>
      <c r="AY346" s="16">
        <v>0</v>
      </c>
      <c r="AZ346" s="16">
        <v>0</v>
      </c>
      <c r="BA346" s="16">
        <v>1</v>
      </c>
      <c r="BB346" s="16">
        <v>0</v>
      </c>
      <c r="BC346" s="16">
        <v>0</v>
      </c>
      <c r="BD346" s="16">
        <v>0</v>
      </c>
      <c r="BE346" s="16">
        <v>0</v>
      </c>
      <c r="BF346" s="16">
        <v>0</v>
      </c>
      <c r="BG346" s="16">
        <v>0</v>
      </c>
      <c r="BH346" s="16">
        <v>0</v>
      </c>
      <c r="BI346" s="16">
        <v>0</v>
      </c>
      <c r="BJ346" s="16">
        <v>0</v>
      </c>
      <c r="BK346" s="16">
        <v>0</v>
      </c>
      <c r="BL346" s="16">
        <v>0</v>
      </c>
      <c r="BM346" s="16">
        <v>0</v>
      </c>
      <c r="BN346" s="16">
        <v>0</v>
      </c>
      <c r="BO346" s="16">
        <v>0</v>
      </c>
      <c r="BP346" s="16">
        <v>0</v>
      </c>
      <c r="BQ346" s="16">
        <v>0</v>
      </c>
      <c r="BR346" s="16">
        <v>0</v>
      </c>
      <c r="BS346" s="16">
        <v>0</v>
      </c>
      <c r="BT346" s="16">
        <v>0</v>
      </c>
      <c r="BU346" s="16">
        <v>0</v>
      </c>
      <c r="BV346" s="16">
        <v>0</v>
      </c>
      <c r="BW346" s="16">
        <v>0</v>
      </c>
      <c r="BX346" s="16">
        <v>0</v>
      </c>
      <c r="BY346" s="16">
        <f t="shared" si="116"/>
        <v>0.02081648</v>
      </c>
      <c r="BZ346" s="16">
        <v>0</v>
      </c>
      <c r="CA346" s="1"/>
    </row>
    <row r="347" spans="1:79" ht="38.25">
      <c r="A347" s="35"/>
      <c r="B347" s="28" t="s">
        <v>470</v>
      </c>
      <c r="C347" s="24" t="s">
        <v>421</v>
      </c>
      <c r="D347" s="33">
        <v>0.24309</v>
      </c>
      <c r="E347" s="16">
        <v>0</v>
      </c>
      <c r="F347" s="16">
        <f t="shared" si="104"/>
        <v>0.24309</v>
      </c>
      <c r="G347" s="16">
        <f t="shared" si="105"/>
        <v>0</v>
      </c>
      <c r="H347" s="16">
        <f t="shared" si="106"/>
        <v>0</v>
      </c>
      <c r="I347" s="16">
        <f t="shared" si="107"/>
        <v>0</v>
      </c>
      <c r="J347" s="16">
        <f t="shared" si="108"/>
        <v>0</v>
      </c>
      <c r="K347" s="16">
        <f t="shared" si="109"/>
        <v>1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0.24309</v>
      </c>
      <c r="U347" s="16">
        <v>0</v>
      </c>
      <c r="V347" s="16">
        <v>0</v>
      </c>
      <c r="W347" s="16">
        <v>0</v>
      </c>
      <c r="X347" s="16">
        <v>0</v>
      </c>
      <c r="Y347" s="16">
        <v>1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0</v>
      </c>
      <c r="AM347" s="16">
        <v>0</v>
      </c>
      <c r="AN347" s="16">
        <v>0</v>
      </c>
      <c r="AO347" s="16">
        <f t="shared" si="110"/>
        <v>0.26390648</v>
      </c>
      <c r="AP347" s="16">
        <f t="shared" si="111"/>
        <v>0</v>
      </c>
      <c r="AQ347" s="16">
        <f t="shared" si="112"/>
        <v>0</v>
      </c>
      <c r="AR347" s="16">
        <f t="shared" si="113"/>
        <v>0</v>
      </c>
      <c r="AS347" s="16">
        <f t="shared" si="114"/>
        <v>0</v>
      </c>
      <c r="AT347" s="16">
        <f t="shared" si="115"/>
        <v>1</v>
      </c>
      <c r="AU347" s="16">
        <v>0</v>
      </c>
      <c r="AV347" s="16">
        <v>0.26390648</v>
      </c>
      <c r="AW347" s="16">
        <v>0</v>
      </c>
      <c r="AX347" s="16">
        <v>0</v>
      </c>
      <c r="AY347" s="16">
        <v>0</v>
      </c>
      <c r="AZ347" s="16">
        <v>0</v>
      </c>
      <c r="BA347" s="16">
        <v>1</v>
      </c>
      <c r="BB347" s="16">
        <v>0</v>
      </c>
      <c r="BC347" s="16">
        <v>0</v>
      </c>
      <c r="BD347" s="16">
        <v>0</v>
      </c>
      <c r="BE347" s="16">
        <v>0</v>
      </c>
      <c r="BF347" s="16">
        <v>0</v>
      </c>
      <c r="BG347" s="16">
        <v>0</v>
      </c>
      <c r="BH347" s="16">
        <v>0</v>
      </c>
      <c r="BI347" s="16">
        <v>0</v>
      </c>
      <c r="BJ347" s="16">
        <v>0</v>
      </c>
      <c r="BK347" s="16">
        <v>0</v>
      </c>
      <c r="BL347" s="16">
        <v>0</v>
      </c>
      <c r="BM347" s="16">
        <v>0</v>
      </c>
      <c r="BN347" s="16">
        <v>0</v>
      </c>
      <c r="BO347" s="16">
        <v>0</v>
      </c>
      <c r="BP347" s="16">
        <v>0</v>
      </c>
      <c r="BQ347" s="16">
        <v>0</v>
      </c>
      <c r="BR347" s="16">
        <v>0</v>
      </c>
      <c r="BS347" s="16">
        <v>0</v>
      </c>
      <c r="BT347" s="16">
        <v>0</v>
      </c>
      <c r="BU347" s="16">
        <v>0</v>
      </c>
      <c r="BV347" s="16">
        <v>0</v>
      </c>
      <c r="BW347" s="16">
        <v>0</v>
      </c>
      <c r="BX347" s="16">
        <v>0</v>
      </c>
      <c r="BY347" s="16">
        <f t="shared" si="116"/>
        <v>0.02081648</v>
      </c>
      <c r="BZ347" s="16">
        <v>0</v>
      </c>
      <c r="CA347" s="1"/>
    </row>
    <row r="348" spans="1:79" ht="38.25">
      <c r="A348" s="35"/>
      <c r="B348" s="28" t="s">
        <v>471</v>
      </c>
      <c r="C348" s="24" t="s">
        <v>421</v>
      </c>
      <c r="D348" s="33">
        <v>0.24309</v>
      </c>
      <c r="E348" s="16">
        <v>0</v>
      </c>
      <c r="F348" s="16">
        <f t="shared" si="104"/>
        <v>0.24309</v>
      </c>
      <c r="G348" s="16">
        <f t="shared" si="105"/>
        <v>0</v>
      </c>
      <c r="H348" s="16">
        <f t="shared" si="106"/>
        <v>0</v>
      </c>
      <c r="I348" s="16">
        <f t="shared" si="107"/>
        <v>0</v>
      </c>
      <c r="J348" s="16">
        <f t="shared" si="108"/>
        <v>0</v>
      </c>
      <c r="K348" s="16">
        <f t="shared" si="109"/>
        <v>1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0.24309</v>
      </c>
      <c r="U348" s="16">
        <v>0</v>
      </c>
      <c r="V348" s="16">
        <v>0</v>
      </c>
      <c r="W348" s="16">
        <v>0</v>
      </c>
      <c r="X348" s="16">
        <v>0</v>
      </c>
      <c r="Y348" s="16">
        <v>1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16">
        <f t="shared" si="110"/>
        <v>0.26390648</v>
      </c>
      <c r="AP348" s="16">
        <f t="shared" si="111"/>
        <v>0</v>
      </c>
      <c r="AQ348" s="16">
        <f t="shared" si="112"/>
        <v>0</v>
      </c>
      <c r="AR348" s="16">
        <f t="shared" si="113"/>
        <v>0</v>
      </c>
      <c r="AS348" s="16">
        <f t="shared" si="114"/>
        <v>0</v>
      </c>
      <c r="AT348" s="16">
        <f t="shared" si="115"/>
        <v>1</v>
      </c>
      <c r="AU348" s="16">
        <v>0</v>
      </c>
      <c r="AV348" s="16">
        <v>0.26390648</v>
      </c>
      <c r="AW348" s="16">
        <v>0</v>
      </c>
      <c r="AX348" s="16">
        <v>0</v>
      </c>
      <c r="AY348" s="16">
        <v>0</v>
      </c>
      <c r="AZ348" s="16">
        <v>0</v>
      </c>
      <c r="BA348" s="16">
        <v>1</v>
      </c>
      <c r="BB348" s="16">
        <v>0</v>
      </c>
      <c r="BC348" s="16">
        <v>0</v>
      </c>
      <c r="BD348" s="16">
        <v>0</v>
      </c>
      <c r="BE348" s="16">
        <v>0</v>
      </c>
      <c r="BF348" s="16">
        <v>0</v>
      </c>
      <c r="BG348" s="16">
        <v>0</v>
      </c>
      <c r="BH348" s="16">
        <v>0</v>
      </c>
      <c r="BI348" s="16">
        <v>0</v>
      </c>
      <c r="BJ348" s="16">
        <v>0</v>
      </c>
      <c r="BK348" s="16">
        <v>0</v>
      </c>
      <c r="BL348" s="16">
        <v>0</v>
      </c>
      <c r="BM348" s="16">
        <v>0</v>
      </c>
      <c r="BN348" s="16">
        <v>0</v>
      </c>
      <c r="BO348" s="16">
        <v>0</v>
      </c>
      <c r="BP348" s="16">
        <v>0</v>
      </c>
      <c r="BQ348" s="16">
        <v>0</v>
      </c>
      <c r="BR348" s="16">
        <v>0</v>
      </c>
      <c r="BS348" s="16">
        <v>0</v>
      </c>
      <c r="BT348" s="16">
        <v>0</v>
      </c>
      <c r="BU348" s="16">
        <v>0</v>
      </c>
      <c r="BV348" s="16">
        <v>0</v>
      </c>
      <c r="BW348" s="16">
        <v>0</v>
      </c>
      <c r="BX348" s="16">
        <v>0</v>
      </c>
      <c r="BY348" s="16">
        <f t="shared" si="116"/>
        <v>0.02081648</v>
      </c>
      <c r="BZ348" s="16">
        <v>0</v>
      </c>
      <c r="CA348" s="1"/>
    </row>
    <row r="349" spans="1:79" ht="13.5">
      <c r="A349" s="35"/>
      <c r="B349" s="19" t="s">
        <v>168</v>
      </c>
      <c r="C349" s="24" t="s">
        <v>421</v>
      </c>
      <c r="D349" s="33">
        <v>0</v>
      </c>
      <c r="E349" s="16">
        <v>0</v>
      </c>
      <c r="F349" s="16">
        <f t="shared" si="104"/>
        <v>0</v>
      </c>
      <c r="G349" s="16">
        <f t="shared" si="105"/>
        <v>0</v>
      </c>
      <c r="H349" s="16">
        <f t="shared" si="106"/>
        <v>0</v>
      </c>
      <c r="I349" s="16">
        <f t="shared" si="107"/>
        <v>0</v>
      </c>
      <c r="J349" s="16">
        <f t="shared" si="108"/>
        <v>0</v>
      </c>
      <c r="K349" s="16">
        <f t="shared" si="109"/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  <c r="AH349" s="16">
        <v>0</v>
      </c>
      <c r="AI349" s="16">
        <v>0</v>
      </c>
      <c r="AJ349" s="16">
        <v>0</v>
      </c>
      <c r="AK349" s="16">
        <v>0</v>
      </c>
      <c r="AL349" s="16">
        <v>0</v>
      </c>
      <c r="AM349" s="16">
        <v>0</v>
      </c>
      <c r="AN349" s="16">
        <v>0</v>
      </c>
      <c r="AO349" s="16">
        <f t="shared" si="110"/>
        <v>0</v>
      </c>
      <c r="AP349" s="16">
        <f t="shared" si="111"/>
        <v>0</v>
      </c>
      <c r="AQ349" s="16">
        <f t="shared" si="112"/>
        <v>0</v>
      </c>
      <c r="AR349" s="16">
        <f t="shared" si="113"/>
        <v>0</v>
      </c>
      <c r="AS349" s="16">
        <f t="shared" si="114"/>
        <v>0</v>
      </c>
      <c r="AT349" s="16">
        <f t="shared" si="115"/>
        <v>0</v>
      </c>
      <c r="AU349" s="16">
        <v>0</v>
      </c>
      <c r="AV349" s="16">
        <v>0</v>
      </c>
      <c r="AW349" s="16">
        <v>0</v>
      </c>
      <c r="AX349" s="16">
        <v>0</v>
      </c>
      <c r="AY349" s="16">
        <v>0</v>
      </c>
      <c r="AZ349" s="16">
        <v>0</v>
      </c>
      <c r="BA349" s="16">
        <v>0</v>
      </c>
      <c r="BB349" s="16">
        <v>0</v>
      </c>
      <c r="BC349" s="16">
        <v>0</v>
      </c>
      <c r="BD349" s="16">
        <v>0</v>
      </c>
      <c r="BE349" s="16">
        <v>0</v>
      </c>
      <c r="BF349" s="16">
        <v>0</v>
      </c>
      <c r="BG349" s="16">
        <v>0</v>
      </c>
      <c r="BH349" s="16">
        <v>0</v>
      </c>
      <c r="BI349" s="16">
        <v>0</v>
      </c>
      <c r="BJ349" s="16">
        <v>0</v>
      </c>
      <c r="BK349" s="16">
        <v>0</v>
      </c>
      <c r="BL349" s="16">
        <v>0</v>
      </c>
      <c r="BM349" s="16">
        <v>0</v>
      </c>
      <c r="BN349" s="16">
        <v>0</v>
      </c>
      <c r="BO349" s="16">
        <v>0</v>
      </c>
      <c r="BP349" s="16">
        <v>0</v>
      </c>
      <c r="BQ349" s="16">
        <v>0</v>
      </c>
      <c r="BR349" s="16">
        <v>0</v>
      </c>
      <c r="BS349" s="16">
        <v>0</v>
      </c>
      <c r="BT349" s="16">
        <v>0</v>
      </c>
      <c r="BU349" s="16">
        <v>0</v>
      </c>
      <c r="BV349" s="16">
        <v>0</v>
      </c>
      <c r="BW349" s="16">
        <v>0</v>
      </c>
      <c r="BX349" s="16">
        <v>0</v>
      </c>
      <c r="BY349" s="16">
        <f t="shared" si="116"/>
        <v>0</v>
      </c>
      <c r="BZ349" s="16">
        <v>0</v>
      </c>
      <c r="CA349" s="1"/>
    </row>
    <row r="350" spans="1:79" ht="25.5">
      <c r="A350" s="35"/>
      <c r="B350" s="29" t="s">
        <v>472</v>
      </c>
      <c r="C350" s="24" t="s">
        <v>421</v>
      </c>
      <c r="D350" s="33">
        <v>0.24309</v>
      </c>
      <c r="E350" s="16">
        <v>0</v>
      </c>
      <c r="F350" s="16">
        <f t="shared" si="104"/>
        <v>0.24309</v>
      </c>
      <c r="G350" s="16">
        <f t="shared" si="105"/>
        <v>0</v>
      </c>
      <c r="H350" s="16">
        <f t="shared" si="106"/>
        <v>0</v>
      </c>
      <c r="I350" s="16">
        <f t="shared" si="107"/>
        <v>0</v>
      </c>
      <c r="J350" s="16">
        <f t="shared" si="108"/>
        <v>0</v>
      </c>
      <c r="K350" s="16">
        <f t="shared" si="109"/>
        <v>1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0.24309</v>
      </c>
      <c r="U350" s="16">
        <v>0</v>
      </c>
      <c r="V350" s="16">
        <v>0</v>
      </c>
      <c r="W350" s="16">
        <v>0</v>
      </c>
      <c r="X350" s="16">
        <v>0</v>
      </c>
      <c r="Y350" s="16">
        <v>1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  <c r="AE350" s="16">
        <v>0</v>
      </c>
      <c r="AF350" s="16">
        <v>0</v>
      </c>
      <c r="AG350" s="16">
        <v>0</v>
      </c>
      <c r="AH350" s="16">
        <v>0</v>
      </c>
      <c r="AI350" s="16">
        <v>0</v>
      </c>
      <c r="AJ350" s="16">
        <v>0</v>
      </c>
      <c r="AK350" s="16">
        <v>0</v>
      </c>
      <c r="AL350" s="16">
        <v>0</v>
      </c>
      <c r="AM350" s="16">
        <v>0</v>
      </c>
      <c r="AN350" s="16">
        <v>0</v>
      </c>
      <c r="AO350" s="16">
        <f t="shared" si="110"/>
        <v>0.2506901</v>
      </c>
      <c r="AP350" s="16">
        <f t="shared" si="111"/>
        <v>0</v>
      </c>
      <c r="AQ350" s="16">
        <f t="shared" si="112"/>
        <v>0</v>
      </c>
      <c r="AR350" s="16">
        <f t="shared" si="113"/>
        <v>0</v>
      </c>
      <c r="AS350" s="16">
        <f t="shared" si="114"/>
        <v>0</v>
      </c>
      <c r="AT350" s="16">
        <f t="shared" si="115"/>
        <v>1</v>
      </c>
      <c r="AU350" s="16">
        <v>0</v>
      </c>
      <c r="AV350" s="16">
        <v>0.2506901</v>
      </c>
      <c r="AW350" s="16">
        <v>0</v>
      </c>
      <c r="AX350" s="16">
        <v>0</v>
      </c>
      <c r="AY350" s="16">
        <v>0</v>
      </c>
      <c r="AZ350" s="16">
        <v>0</v>
      </c>
      <c r="BA350" s="16">
        <v>1</v>
      </c>
      <c r="BB350" s="16">
        <v>0</v>
      </c>
      <c r="BC350" s="16">
        <v>0</v>
      </c>
      <c r="BD350" s="16">
        <v>0</v>
      </c>
      <c r="BE350" s="16">
        <v>0</v>
      </c>
      <c r="BF350" s="16">
        <v>0</v>
      </c>
      <c r="BG350" s="16">
        <v>0</v>
      </c>
      <c r="BH350" s="16">
        <v>0</v>
      </c>
      <c r="BI350" s="16">
        <v>0</v>
      </c>
      <c r="BJ350" s="16">
        <v>0</v>
      </c>
      <c r="BK350" s="16">
        <v>0</v>
      </c>
      <c r="BL350" s="16">
        <v>0</v>
      </c>
      <c r="BM350" s="16">
        <v>0</v>
      </c>
      <c r="BN350" s="16">
        <v>0</v>
      </c>
      <c r="BO350" s="16">
        <v>0</v>
      </c>
      <c r="BP350" s="16">
        <v>0</v>
      </c>
      <c r="BQ350" s="16">
        <v>0</v>
      </c>
      <c r="BR350" s="16">
        <v>0</v>
      </c>
      <c r="BS350" s="16">
        <v>0</v>
      </c>
      <c r="BT350" s="16">
        <v>0</v>
      </c>
      <c r="BU350" s="16">
        <v>0</v>
      </c>
      <c r="BV350" s="16">
        <v>0</v>
      </c>
      <c r="BW350" s="16">
        <v>0</v>
      </c>
      <c r="BX350" s="16">
        <v>0</v>
      </c>
      <c r="BY350" s="16">
        <f t="shared" si="116"/>
        <v>0.007600100000000026</v>
      </c>
      <c r="BZ350" s="16">
        <v>0</v>
      </c>
      <c r="CA350" s="1"/>
    </row>
    <row r="351" spans="1:79" ht="38.25">
      <c r="A351" s="35"/>
      <c r="B351" s="20" t="s">
        <v>473</v>
      </c>
      <c r="C351" s="24" t="s">
        <v>421</v>
      </c>
      <c r="D351" s="33">
        <v>1.141322</v>
      </c>
      <c r="E351" s="16">
        <v>0</v>
      </c>
      <c r="F351" s="16">
        <f t="shared" si="104"/>
        <v>0</v>
      </c>
      <c r="G351" s="16">
        <f t="shared" si="105"/>
        <v>0</v>
      </c>
      <c r="H351" s="16">
        <f t="shared" si="106"/>
        <v>0</v>
      </c>
      <c r="I351" s="16">
        <f t="shared" si="107"/>
        <v>0</v>
      </c>
      <c r="J351" s="16">
        <f t="shared" si="108"/>
        <v>0</v>
      </c>
      <c r="K351" s="16">
        <f t="shared" si="109"/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0</v>
      </c>
      <c r="AI351" s="16">
        <v>0</v>
      </c>
      <c r="AJ351" s="16">
        <v>0</v>
      </c>
      <c r="AK351" s="16">
        <v>0</v>
      </c>
      <c r="AL351" s="16">
        <v>0</v>
      </c>
      <c r="AM351" s="16">
        <v>0</v>
      </c>
      <c r="AN351" s="16">
        <v>0</v>
      </c>
      <c r="AO351" s="16">
        <f t="shared" si="110"/>
        <v>0</v>
      </c>
      <c r="AP351" s="16">
        <f t="shared" si="111"/>
        <v>0</v>
      </c>
      <c r="AQ351" s="16">
        <f t="shared" si="112"/>
        <v>0</v>
      </c>
      <c r="AR351" s="16">
        <f t="shared" si="113"/>
        <v>0</v>
      </c>
      <c r="AS351" s="16">
        <f t="shared" si="114"/>
        <v>0</v>
      </c>
      <c r="AT351" s="16">
        <f t="shared" si="115"/>
        <v>0</v>
      </c>
      <c r="AU351" s="16">
        <v>0</v>
      </c>
      <c r="AV351" s="16">
        <v>0</v>
      </c>
      <c r="AW351" s="16">
        <v>0</v>
      </c>
      <c r="AX351" s="16">
        <v>0</v>
      </c>
      <c r="AY351" s="16">
        <v>0</v>
      </c>
      <c r="AZ351" s="16">
        <v>0</v>
      </c>
      <c r="BA351" s="16">
        <v>0</v>
      </c>
      <c r="BB351" s="16">
        <v>0</v>
      </c>
      <c r="BC351" s="16">
        <v>0</v>
      </c>
      <c r="BD351" s="16">
        <v>0</v>
      </c>
      <c r="BE351" s="16">
        <v>0</v>
      </c>
      <c r="BF351" s="16">
        <v>0</v>
      </c>
      <c r="BG351" s="16">
        <v>0</v>
      </c>
      <c r="BH351" s="16">
        <v>0</v>
      </c>
      <c r="BI351" s="16">
        <v>0</v>
      </c>
      <c r="BJ351" s="16">
        <v>0</v>
      </c>
      <c r="BK351" s="16">
        <v>0</v>
      </c>
      <c r="BL351" s="16">
        <v>0</v>
      </c>
      <c r="BM351" s="16">
        <v>0</v>
      </c>
      <c r="BN351" s="16">
        <v>0</v>
      </c>
      <c r="BO351" s="16">
        <v>0</v>
      </c>
      <c r="BP351" s="16">
        <v>0</v>
      </c>
      <c r="BQ351" s="16">
        <v>0</v>
      </c>
      <c r="BR351" s="16">
        <v>0</v>
      </c>
      <c r="BS351" s="16">
        <v>0</v>
      </c>
      <c r="BT351" s="16">
        <v>0</v>
      </c>
      <c r="BU351" s="16">
        <v>0</v>
      </c>
      <c r="BV351" s="16">
        <v>0</v>
      </c>
      <c r="BW351" s="16">
        <v>0</v>
      </c>
      <c r="BX351" s="16">
        <v>0</v>
      </c>
      <c r="BY351" s="16">
        <f t="shared" si="116"/>
        <v>0</v>
      </c>
      <c r="BZ351" s="16">
        <v>0</v>
      </c>
      <c r="CA351" s="1"/>
    </row>
    <row r="352" spans="1:79" ht="13.5">
      <c r="A352" s="35"/>
      <c r="B352" s="19" t="s">
        <v>225</v>
      </c>
      <c r="C352" s="24"/>
      <c r="D352" s="33">
        <v>0</v>
      </c>
      <c r="E352" s="16">
        <v>0</v>
      </c>
      <c r="F352" s="16">
        <f t="shared" si="104"/>
        <v>0</v>
      </c>
      <c r="G352" s="16">
        <f t="shared" si="105"/>
        <v>0</v>
      </c>
      <c r="H352" s="16">
        <f t="shared" si="106"/>
        <v>0</v>
      </c>
      <c r="I352" s="16">
        <f t="shared" si="107"/>
        <v>0</v>
      </c>
      <c r="J352" s="16">
        <f t="shared" si="108"/>
        <v>0</v>
      </c>
      <c r="K352" s="16">
        <f t="shared" si="109"/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0</v>
      </c>
      <c r="AJ352" s="16">
        <v>0</v>
      </c>
      <c r="AK352" s="16">
        <v>0</v>
      </c>
      <c r="AL352" s="16">
        <v>0</v>
      </c>
      <c r="AM352" s="16">
        <v>0</v>
      </c>
      <c r="AN352" s="16">
        <v>0</v>
      </c>
      <c r="AO352" s="16">
        <f t="shared" si="110"/>
        <v>0</v>
      </c>
      <c r="AP352" s="16">
        <f t="shared" si="111"/>
        <v>0</v>
      </c>
      <c r="AQ352" s="16">
        <f t="shared" si="112"/>
        <v>0</v>
      </c>
      <c r="AR352" s="16">
        <f t="shared" si="113"/>
        <v>0</v>
      </c>
      <c r="AS352" s="16">
        <f t="shared" si="114"/>
        <v>0</v>
      </c>
      <c r="AT352" s="16">
        <f t="shared" si="115"/>
        <v>0</v>
      </c>
      <c r="AU352" s="16">
        <v>0</v>
      </c>
      <c r="AV352" s="16">
        <v>0</v>
      </c>
      <c r="AW352" s="16">
        <v>0</v>
      </c>
      <c r="AX352" s="16">
        <v>0</v>
      </c>
      <c r="AY352" s="16">
        <v>0</v>
      </c>
      <c r="AZ352" s="16">
        <v>0</v>
      </c>
      <c r="BA352" s="16">
        <v>0</v>
      </c>
      <c r="BB352" s="16">
        <v>0</v>
      </c>
      <c r="BC352" s="16">
        <v>0</v>
      </c>
      <c r="BD352" s="16">
        <v>0</v>
      </c>
      <c r="BE352" s="16">
        <v>0</v>
      </c>
      <c r="BF352" s="16">
        <v>0</v>
      </c>
      <c r="BG352" s="16">
        <v>0</v>
      </c>
      <c r="BH352" s="16">
        <v>0</v>
      </c>
      <c r="BI352" s="16">
        <v>0</v>
      </c>
      <c r="BJ352" s="16">
        <v>0</v>
      </c>
      <c r="BK352" s="16">
        <v>0</v>
      </c>
      <c r="BL352" s="16">
        <v>0</v>
      </c>
      <c r="BM352" s="16">
        <v>0</v>
      </c>
      <c r="BN352" s="16">
        <v>0</v>
      </c>
      <c r="BO352" s="16">
        <v>0</v>
      </c>
      <c r="BP352" s="16">
        <v>0</v>
      </c>
      <c r="BQ352" s="16">
        <v>0</v>
      </c>
      <c r="BR352" s="16">
        <v>0</v>
      </c>
      <c r="BS352" s="16">
        <v>0</v>
      </c>
      <c r="BT352" s="16">
        <v>0</v>
      </c>
      <c r="BU352" s="16">
        <v>0</v>
      </c>
      <c r="BV352" s="16">
        <v>0</v>
      </c>
      <c r="BW352" s="16">
        <v>0</v>
      </c>
      <c r="BX352" s="16">
        <v>0</v>
      </c>
      <c r="BY352" s="16">
        <f t="shared" si="116"/>
        <v>0</v>
      </c>
      <c r="BZ352" s="16">
        <v>0</v>
      </c>
      <c r="CA352" s="1"/>
    </row>
    <row r="353" spans="1:79" ht="25.5">
      <c r="A353" s="35"/>
      <c r="B353" s="28" t="s">
        <v>474</v>
      </c>
      <c r="C353" s="24" t="s">
        <v>421</v>
      </c>
      <c r="D353" s="33">
        <v>0.24309</v>
      </c>
      <c r="E353" s="16">
        <v>0</v>
      </c>
      <c r="F353" s="16">
        <f t="shared" si="104"/>
        <v>0.24309</v>
      </c>
      <c r="G353" s="16">
        <f t="shared" si="105"/>
        <v>0</v>
      </c>
      <c r="H353" s="16">
        <f t="shared" si="106"/>
        <v>0</v>
      </c>
      <c r="I353" s="16">
        <f t="shared" si="107"/>
        <v>0</v>
      </c>
      <c r="J353" s="16">
        <f t="shared" si="108"/>
        <v>0</v>
      </c>
      <c r="K353" s="16">
        <f t="shared" si="109"/>
        <v>1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0.24309</v>
      </c>
      <c r="U353" s="16">
        <v>0</v>
      </c>
      <c r="V353" s="16">
        <v>0</v>
      </c>
      <c r="W353" s="16">
        <v>0</v>
      </c>
      <c r="X353" s="16">
        <v>0</v>
      </c>
      <c r="Y353" s="16">
        <v>1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  <c r="AH353" s="16">
        <v>0</v>
      </c>
      <c r="AI353" s="16">
        <v>0</v>
      </c>
      <c r="AJ353" s="16">
        <v>0</v>
      </c>
      <c r="AK353" s="16">
        <v>0</v>
      </c>
      <c r="AL353" s="16">
        <v>0</v>
      </c>
      <c r="AM353" s="16">
        <v>0</v>
      </c>
      <c r="AN353" s="16">
        <v>0</v>
      </c>
      <c r="AO353" s="16">
        <f t="shared" si="110"/>
        <v>0.25027561</v>
      </c>
      <c r="AP353" s="16">
        <f t="shared" si="111"/>
        <v>0</v>
      </c>
      <c r="AQ353" s="16">
        <f t="shared" si="112"/>
        <v>0</v>
      </c>
      <c r="AR353" s="16">
        <f t="shared" si="113"/>
        <v>0</v>
      </c>
      <c r="AS353" s="16">
        <f t="shared" si="114"/>
        <v>0</v>
      </c>
      <c r="AT353" s="16">
        <f t="shared" si="115"/>
        <v>1</v>
      </c>
      <c r="AU353" s="16">
        <v>0</v>
      </c>
      <c r="AV353" s="16">
        <v>0.25027561</v>
      </c>
      <c r="AW353" s="16">
        <v>0</v>
      </c>
      <c r="AX353" s="16">
        <v>0</v>
      </c>
      <c r="AY353" s="16">
        <v>0</v>
      </c>
      <c r="AZ353" s="16">
        <v>0</v>
      </c>
      <c r="BA353" s="16">
        <v>1</v>
      </c>
      <c r="BB353" s="16">
        <v>0</v>
      </c>
      <c r="BC353" s="16">
        <v>0</v>
      </c>
      <c r="BD353" s="16">
        <v>0</v>
      </c>
      <c r="BE353" s="16">
        <v>0</v>
      </c>
      <c r="BF353" s="16">
        <v>0</v>
      </c>
      <c r="BG353" s="16">
        <v>0</v>
      </c>
      <c r="BH353" s="16">
        <v>0</v>
      </c>
      <c r="BI353" s="16">
        <v>0</v>
      </c>
      <c r="BJ353" s="16">
        <v>0</v>
      </c>
      <c r="BK353" s="16">
        <v>0</v>
      </c>
      <c r="BL353" s="16">
        <v>0</v>
      </c>
      <c r="BM353" s="16">
        <v>0</v>
      </c>
      <c r="BN353" s="16">
        <v>0</v>
      </c>
      <c r="BO353" s="16">
        <v>0</v>
      </c>
      <c r="BP353" s="16">
        <v>0</v>
      </c>
      <c r="BQ353" s="16">
        <v>0</v>
      </c>
      <c r="BR353" s="16">
        <v>0</v>
      </c>
      <c r="BS353" s="16">
        <v>0</v>
      </c>
      <c r="BT353" s="16">
        <v>0</v>
      </c>
      <c r="BU353" s="16">
        <v>0</v>
      </c>
      <c r="BV353" s="16">
        <v>0</v>
      </c>
      <c r="BW353" s="16">
        <v>0</v>
      </c>
      <c r="BX353" s="16">
        <v>0</v>
      </c>
      <c r="BY353" s="16">
        <f t="shared" si="116"/>
        <v>0.007185609999999981</v>
      </c>
      <c r="BZ353" s="16">
        <v>0</v>
      </c>
      <c r="CA353" s="1"/>
    </row>
    <row r="354" spans="1:79" ht="38.25">
      <c r="A354" s="35"/>
      <c r="B354" s="20" t="s">
        <v>475</v>
      </c>
      <c r="C354" s="24" t="s">
        <v>421</v>
      </c>
      <c r="D354" s="33">
        <v>1.166406</v>
      </c>
      <c r="E354" s="16">
        <v>0</v>
      </c>
      <c r="F354" s="16">
        <f t="shared" si="104"/>
        <v>0</v>
      </c>
      <c r="G354" s="16">
        <f t="shared" si="105"/>
        <v>0</v>
      </c>
      <c r="H354" s="16">
        <f t="shared" si="106"/>
        <v>0</v>
      </c>
      <c r="I354" s="16">
        <f t="shared" si="107"/>
        <v>0</v>
      </c>
      <c r="J354" s="16">
        <f t="shared" si="108"/>
        <v>0</v>
      </c>
      <c r="K354" s="16">
        <f t="shared" si="109"/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0</v>
      </c>
      <c r="AI354" s="16">
        <v>0</v>
      </c>
      <c r="AJ354" s="16">
        <v>0</v>
      </c>
      <c r="AK354" s="16">
        <v>0</v>
      </c>
      <c r="AL354" s="16">
        <v>0</v>
      </c>
      <c r="AM354" s="16">
        <v>0</v>
      </c>
      <c r="AN354" s="16">
        <v>0</v>
      </c>
      <c r="AO354" s="16">
        <f t="shared" si="110"/>
        <v>0</v>
      </c>
      <c r="AP354" s="16">
        <f t="shared" si="111"/>
        <v>0</v>
      </c>
      <c r="AQ354" s="16">
        <f t="shared" si="112"/>
        <v>0</v>
      </c>
      <c r="AR354" s="16">
        <f t="shared" si="113"/>
        <v>0</v>
      </c>
      <c r="AS354" s="16">
        <f t="shared" si="114"/>
        <v>0</v>
      </c>
      <c r="AT354" s="16">
        <f t="shared" si="115"/>
        <v>0</v>
      </c>
      <c r="AU354" s="16">
        <v>0</v>
      </c>
      <c r="AV354" s="16">
        <v>0</v>
      </c>
      <c r="AW354" s="16">
        <v>0</v>
      </c>
      <c r="AX354" s="16">
        <v>0</v>
      </c>
      <c r="AY354" s="16">
        <v>0</v>
      </c>
      <c r="AZ354" s="16">
        <v>0</v>
      </c>
      <c r="BA354" s="16">
        <v>0</v>
      </c>
      <c r="BB354" s="16">
        <v>0</v>
      </c>
      <c r="BC354" s="16">
        <v>0</v>
      </c>
      <c r="BD354" s="16">
        <v>0</v>
      </c>
      <c r="BE354" s="16">
        <v>0</v>
      </c>
      <c r="BF354" s="16">
        <v>0</v>
      </c>
      <c r="BG354" s="16">
        <v>0</v>
      </c>
      <c r="BH354" s="16">
        <v>0</v>
      </c>
      <c r="BI354" s="16">
        <v>0</v>
      </c>
      <c r="BJ354" s="16">
        <v>0</v>
      </c>
      <c r="BK354" s="16">
        <v>0</v>
      </c>
      <c r="BL354" s="16">
        <v>0</v>
      </c>
      <c r="BM354" s="16">
        <v>0</v>
      </c>
      <c r="BN354" s="16">
        <v>0</v>
      </c>
      <c r="BO354" s="16">
        <v>0</v>
      </c>
      <c r="BP354" s="16">
        <v>0</v>
      </c>
      <c r="BQ354" s="16">
        <v>0</v>
      </c>
      <c r="BR354" s="16">
        <v>0</v>
      </c>
      <c r="BS354" s="16">
        <v>0</v>
      </c>
      <c r="BT354" s="16">
        <v>0</v>
      </c>
      <c r="BU354" s="16">
        <v>0</v>
      </c>
      <c r="BV354" s="16">
        <v>0</v>
      </c>
      <c r="BW354" s="16">
        <v>0</v>
      </c>
      <c r="BX354" s="16">
        <v>0</v>
      </c>
      <c r="BY354" s="16">
        <f t="shared" si="116"/>
        <v>0</v>
      </c>
      <c r="BZ354" s="16">
        <v>0</v>
      </c>
      <c r="CA354" s="1"/>
    </row>
    <row r="355" spans="1:79" ht="38.25">
      <c r="A355" s="34" t="s">
        <v>196</v>
      </c>
      <c r="B355" s="25" t="s">
        <v>197</v>
      </c>
      <c r="C355" s="24" t="s">
        <v>109</v>
      </c>
      <c r="D355" s="33">
        <v>2.320788</v>
      </c>
      <c r="E355" s="16">
        <v>0</v>
      </c>
      <c r="F355" s="16">
        <f t="shared" si="104"/>
        <v>1.137316</v>
      </c>
      <c r="G355" s="16">
        <f t="shared" si="105"/>
        <v>0</v>
      </c>
      <c r="H355" s="16">
        <f t="shared" si="106"/>
        <v>0</v>
      </c>
      <c r="I355" s="16">
        <f t="shared" si="107"/>
        <v>0</v>
      </c>
      <c r="J355" s="16">
        <f t="shared" si="108"/>
        <v>0</v>
      </c>
      <c r="K355" s="16">
        <f t="shared" si="109"/>
        <v>4</v>
      </c>
      <c r="L355" s="16">
        <v>0</v>
      </c>
      <c r="M355" s="16">
        <v>0.261251</v>
      </c>
      <c r="N355" s="16">
        <v>0</v>
      </c>
      <c r="O355" s="16">
        <v>0</v>
      </c>
      <c r="P355" s="16">
        <v>0</v>
      </c>
      <c r="Q355" s="16">
        <v>0</v>
      </c>
      <c r="R355" s="16">
        <v>1</v>
      </c>
      <c r="S355" s="16">
        <v>0</v>
      </c>
      <c r="T355" s="16">
        <v>0.876065</v>
      </c>
      <c r="U355" s="16">
        <v>0</v>
      </c>
      <c r="V355" s="16">
        <v>0</v>
      </c>
      <c r="W355" s="16">
        <v>0</v>
      </c>
      <c r="X355" s="16">
        <v>0</v>
      </c>
      <c r="Y355" s="16">
        <v>3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0</v>
      </c>
      <c r="AM355" s="16">
        <v>0</v>
      </c>
      <c r="AN355" s="16">
        <v>0</v>
      </c>
      <c r="AO355" s="16">
        <f t="shared" si="110"/>
        <v>0.7029274700000001</v>
      </c>
      <c r="AP355" s="16">
        <f t="shared" si="111"/>
        <v>0</v>
      </c>
      <c r="AQ355" s="16">
        <f t="shared" si="112"/>
        <v>0</v>
      </c>
      <c r="AR355" s="16">
        <f t="shared" si="113"/>
        <v>0</v>
      </c>
      <c r="AS355" s="16">
        <f t="shared" si="114"/>
        <v>0</v>
      </c>
      <c r="AT355" s="16">
        <f t="shared" si="115"/>
        <v>1</v>
      </c>
      <c r="AU355" s="16">
        <v>0</v>
      </c>
      <c r="AV355" s="16">
        <v>0.07543301</v>
      </c>
      <c r="AW355" s="16">
        <v>0</v>
      </c>
      <c r="AX355" s="16">
        <v>0</v>
      </c>
      <c r="AY355" s="16">
        <v>0</v>
      </c>
      <c r="AZ355" s="16">
        <v>0</v>
      </c>
      <c r="BA355" s="16">
        <v>0</v>
      </c>
      <c r="BB355" s="16">
        <v>0</v>
      </c>
      <c r="BC355" s="16">
        <v>0.6274944600000001</v>
      </c>
      <c r="BD355" s="16">
        <v>0</v>
      </c>
      <c r="BE355" s="16">
        <v>0</v>
      </c>
      <c r="BF355" s="16">
        <v>0</v>
      </c>
      <c r="BG355" s="16">
        <v>0</v>
      </c>
      <c r="BH355" s="16">
        <v>1</v>
      </c>
      <c r="BI355" s="16">
        <v>0</v>
      </c>
      <c r="BJ355" s="16">
        <v>0</v>
      </c>
      <c r="BK355" s="16">
        <v>0</v>
      </c>
      <c r="BL355" s="16">
        <v>0</v>
      </c>
      <c r="BM355" s="16">
        <v>0</v>
      </c>
      <c r="BN355" s="16">
        <v>0</v>
      </c>
      <c r="BO355" s="16">
        <v>0</v>
      </c>
      <c r="BP355" s="16">
        <v>0</v>
      </c>
      <c r="BQ355" s="16">
        <v>0</v>
      </c>
      <c r="BR355" s="16">
        <v>0</v>
      </c>
      <c r="BS355" s="16">
        <v>0</v>
      </c>
      <c r="BT355" s="16">
        <v>0</v>
      </c>
      <c r="BU355" s="16">
        <v>0</v>
      </c>
      <c r="BV355" s="16">
        <v>0</v>
      </c>
      <c r="BW355" s="16">
        <v>0</v>
      </c>
      <c r="BX355" s="16">
        <v>0</v>
      </c>
      <c r="BY355" s="16">
        <f t="shared" si="116"/>
        <v>-0.4343885299999999</v>
      </c>
      <c r="BZ355" s="16">
        <f>BY355/F355*100</f>
        <v>-38.19418086090408</v>
      </c>
      <c r="CA355" s="1"/>
    </row>
    <row r="356" spans="1:79" ht="38.25">
      <c r="A356" s="34" t="s">
        <v>196</v>
      </c>
      <c r="B356" s="27" t="s">
        <v>198</v>
      </c>
      <c r="C356" s="24" t="s">
        <v>476</v>
      </c>
      <c r="D356" s="33">
        <v>2.320788</v>
      </c>
      <c r="E356" s="16">
        <v>0</v>
      </c>
      <c r="F356" s="16">
        <f t="shared" si="104"/>
        <v>1.137316</v>
      </c>
      <c r="G356" s="16">
        <f t="shared" si="105"/>
        <v>0</v>
      </c>
      <c r="H356" s="16">
        <f t="shared" si="106"/>
        <v>0</v>
      </c>
      <c r="I356" s="16">
        <f t="shared" si="107"/>
        <v>0</v>
      </c>
      <c r="J356" s="16">
        <f t="shared" si="108"/>
        <v>0</v>
      </c>
      <c r="K356" s="16">
        <f t="shared" si="109"/>
        <v>4</v>
      </c>
      <c r="L356" s="16">
        <v>0</v>
      </c>
      <c r="M356" s="16">
        <v>0.261251</v>
      </c>
      <c r="N356" s="16">
        <v>0</v>
      </c>
      <c r="O356" s="16">
        <v>0</v>
      </c>
      <c r="P356" s="16">
        <v>0</v>
      </c>
      <c r="Q356" s="16">
        <v>0</v>
      </c>
      <c r="R356" s="16">
        <v>1</v>
      </c>
      <c r="S356" s="16">
        <v>0</v>
      </c>
      <c r="T356" s="16">
        <v>0.876065</v>
      </c>
      <c r="U356" s="16">
        <v>0</v>
      </c>
      <c r="V356" s="16">
        <v>0</v>
      </c>
      <c r="W356" s="16">
        <v>0</v>
      </c>
      <c r="X356" s="16">
        <v>0</v>
      </c>
      <c r="Y356" s="16">
        <v>3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  <c r="AH356" s="16">
        <v>0</v>
      </c>
      <c r="AI356" s="16">
        <v>0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16">
        <f t="shared" si="110"/>
        <v>0.7029274700000001</v>
      </c>
      <c r="AP356" s="16">
        <f t="shared" si="111"/>
        <v>0</v>
      </c>
      <c r="AQ356" s="16">
        <f t="shared" si="112"/>
        <v>0</v>
      </c>
      <c r="AR356" s="16">
        <f t="shared" si="113"/>
        <v>0</v>
      </c>
      <c r="AS356" s="16">
        <f t="shared" si="114"/>
        <v>0</v>
      </c>
      <c r="AT356" s="16">
        <f t="shared" si="115"/>
        <v>1</v>
      </c>
      <c r="AU356" s="16">
        <v>0</v>
      </c>
      <c r="AV356" s="16">
        <v>0.07543301</v>
      </c>
      <c r="AW356" s="16">
        <v>0</v>
      </c>
      <c r="AX356" s="16">
        <v>0</v>
      </c>
      <c r="AY356" s="16">
        <v>0</v>
      </c>
      <c r="AZ356" s="16">
        <v>0</v>
      </c>
      <c r="BA356" s="16">
        <v>0</v>
      </c>
      <c r="BB356" s="16">
        <v>0</v>
      </c>
      <c r="BC356" s="16">
        <v>0.6274944600000001</v>
      </c>
      <c r="BD356" s="16">
        <v>0</v>
      </c>
      <c r="BE356" s="16">
        <v>0</v>
      </c>
      <c r="BF356" s="16">
        <v>0</v>
      </c>
      <c r="BG356" s="16">
        <v>0</v>
      </c>
      <c r="BH356" s="16">
        <v>1</v>
      </c>
      <c r="BI356" s="16">
        <v>0</v>
      </c>
      <c r="BJ356" s="16">
        <v>0</v>
      </c>
      <c r="BK356" s="16">
        <v>0</v>
      </c>
      <c r="BL356" s="16">
        <v>0</v>
      </c>
      <c r="BM356" s="16">
        <v>0</v>
      </c>
      <c r="BN356" s="16">
        <v>0</v>
      </c>
      <c r="BO356" s="16">
        <v>0</v>
      </c>
      <c r="BP356" s="16">
        <v>0</v>
      </c>
      <c r="BQ356" s="16">
        <v>0</v>
      </c>
      <c r="BR356" s="16">
        <v>0</v>
      </c>
      <c r="BS356" s="16">
        <v>0</v>
      </c>
      <c r="BT356" s="16">
        <v>0</v>
      </c>
      <c r="BU356" s="16">
        <v>0</v>
      </c>
      <c r="BV356" s="16">
        <v>0</v>
      </c>
      <c r="BW356" s="16">
        <v>0</v>
      </c>
      <c r="BX356" s="16">
        <v>0</v>
      </c>
      <c r="BY356" s="16">
        <f t="shared" si="116"/>
        <v>-0.4343885299999999</v>
      </c>
      <c r="BZ356" s="16">
        <f>BY356/F356*100</f>
        <v>-38.19418086090408</v>
      </c>
      <c r="CA356" s="1"/>
    </row>
    <row r="357" spans="1:79" ht="13.5">
      <c r="A357" s="35"/>
      <c r="B357" s="19" t="s">
        <v>199</v>
      </c>
      <c r="C357" s="24"/>
      <c r="D357" s="33">
        <v>0</v>
      </c>
      <c r="E357" s="16">
        <v>0</v>
      </c>
      <c r="F357" s="16">
        <f t="shared" si="104"/>
        <v>0</v>
      </c>
      <c r="G357" s="16">
        <f t="shared" si="105"/>
        <v>0</v>
      </c>
      <c r="H357" s="16">
        <f t="shared" si="106"/>
        <v>0</v>
      </c>
      <c r="I357" s="16">
        <f t="shared" si="107"/>
        <v>0</v>
      </c>
      <c r="J357" s="16">
        <f t="shared" si="108"/>
        <v>0</v>
      </c>
      <c r="K357" s="16">
        <f t="shared" si="109"/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  <c r="AH357" s="16">
        <v>0</v>
      </c>
      <c r="AI357" s="16">
        <v>0</v>
      </c>
      <c r="AJ357" s="16">
        <v>0</v>
      </c>
      <c r="AK357" s="16">
        <v>0</v>
      </c>
      <c r="AL357" s="16">
        <v>0</v>
      </c>
      <c r="AM357" s="16">
        <v>0</v>
      </c>
      <c r="AN357" s="16">
        <v>0</v>
      </c>
      <c r="AO357" s="16">
        <f t="shared" si="110"/>
        <v>0</v>
      </c>
      <c r="AP357" s="16">
        <f t="shared" si="111"/>
        <v>0</v>
      </c>
      <c r="AQ357" s="16">
        <f t="shared" si="112"/>
        <v>0</v>
      </c>
      <c r="AR357" s="16">
        <f t="shared" si="113"/>
        <v>0</v>
      </c>
      <c r="AS357" s="16">
        <f t="shared" si="114"/>
        <v>0</v>
      </c>
      <c r="AT357" s="16">
        <f t="shared" si="115"/>
        <v>0</v>
      </c>
      <c r="AU357" s="16">
        <v>0</v>
      </c>
      <c r="AV357" s="16">
        <v>0</v>
      </c>
      <c r="AW357" s="16">
        <v>0</v>
      </c>
      <c r="AX357" s="16">
        <v>0</v>
      </c>
      <c r="AY357" s="16">
        <v>0</v>
      </c>
      <c r="AZ357" s="16">
        <v>0</v>
      </c>
      <c r="BA357" s="16">
        <v>0</v>
      </c>
      <c r="BB357" s="16">
        <v>0</v>
      </c>
      <c r="BC357" s="16">
        <v>0</v>
      </c>
      <c r="BD357" s="16">
        <v>0</v>
      </c>
      <c r="BE357" s="16">
        <v>0</v>
      </c>
      <c r="BF357" s="16">
        <v>0</v>
      </c>
      <c r="BG357" s="16">
        <v>0</v>
      </c>
      <c r="BH357" s="16">
        <v>0</v>
      </c>
      <c r="BI357" s="16">
        <v>0</v>
      </c>
      <c r="BJ357" s="16">
        <v>0</v>
      </c>
      <c r="BK357" s="16">
        <v>0</v>
      </c>
      <c r="BL357" s="16">
        <v>0</v>
      </c>
      <c r="BM357" s="16">
        <v>0</v>
      </c>
      <c r="BN357" s="16">
        <v>0</v>
      </c>
      <c r="BO357" s="16">
        <v>0</v>
      </c>
      <c r="BP357" s="16">
        <v>0</v>
      </c>
      <c r="BQ357" s="16">
        <v>0</v>
      </c>
      <c r="BR357" s="16">
        <v>0</v>
      </c>
      <c r="BS357" s="16">
        <v>0</v>
      </c>
      <c r="BT357" s="16">
        <v>0</v>
      </c>
      <c r="BU357" s="16">
        <v>0</v>
      </c>
      <c r="BV357" s="16">
        <v>0</v>
      </c>
      <c r="BW357" s="16">
        <v>0</v>
      </c>
      <c r="BX357" s="16">
        <v>0</v>
      </c>
      <c r="BY357" s="16">
        <f t="shared" si="116"/>
        <v>0</v>
      </c>
      <c r="BZ357" s="16">
        <v>0</v>
      </c>
      <c r="CA357" s="1"/>
    </row>
    <row r="358" spans="1:79" ht="38.25">
      <c r="A358" s="35"/>
      <c r="B358" s="20" t="s">
        <v>477</v>
      </c>
      <c r="C358" s="24" t="s">
        <v>478</v>
      </c>
      <c r="D358" s="33">
        <v>0.307407</v>
      </c>
      <c r="E358" s="16">
        <v>0</v>
      </c>
      <c r="F358" s="16">
        <f t="shared" si="104"/>
        <v>0</v>
      </c>
      <c r="G358" s="16">
        <f t="shared" si="105"/>
        <v>0</v>
      </c>
      <c r="H358" s="16">
        <f t="shared" si="106"/>
        <v>0</v>
      </c>
      <c r="I358" s="16">
        <f t="shared" si="107"/>
        <v>0</v>
      </c>
      <c r="J358" s="16">
        <f t="shared" si="108"/>
        <v>0</v>
      </c>
      <c r="K358" s="16">
        <f t="shared" si="109"/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  <c r="AH358" s="16">
        <v>0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6">
        <v>0</v>
      </c>
      <c r="AO358" s="16">
        <f t="shared" si="110"/>
        <v>0</v>
      </c>
      <c r="AP358" s="16">
        <f t="shared" si="111"/>
        <v>0</v>
      </c>
      <c r="AQ358" s="16">
        <f t="shared" si="112"/>
        <v>0</v>
      </c>
      <c r="AR358" s="16">
        <f t="shared" si="113"/>
        <v>0</v>
      </c>
      <c r="AS358" s="16">
        <f t="shared" si="114"/>
        <v>0</v>
      </c>
      <c r="AT358" s="16">
        <f t="shared" si="115"/>
        <v>0</v>
      </c>
      <c r="AU358" s="16">
        <v>0</v>
      </c>
      <c r="AV358" s="16">
        <v>0</v>
      </c>
      <c r="AW358" s="16">
        <v>0</v>
      </c>
      <c r="AX358" s="16">
        <v>0</v>
      </c>
      <c r="AY358" s="16">
        <v>0</v>
      </c>
      <c r="AZ358" s="16">
        <v>0</v>
      </c>
      <c r="BA358" s="16">
        <v>0</v>
      </c>
      <c r="BB358" s="16">
        <v>0</v>
      </c>
      <c r="BC358" s="16">
        <v>0</v>
      </c>
      <c r="BD358" s="16">
        <v>0</v>
      </c>
      <c r="BE358" s="16">
        <v>0</v>
      </c>
      <c r="BF358" s="16">
        <v>0</v>
      </c>
      <c r="BG358" s="16">
        <v>0</v>
      </c>
      <c r="BH358" s="16">
        <v>0</v>
      </c>
      <c r="BI358" s="16">
        <v>0</v>
      </c>
      <c r="BJ358" s="16">
        <v>0</v>
      </c>
      <c r="BK358" s="16">
        <v>0</v>
      </c>
      <c r="BL358" s="16">
        <v>0</v>
      </c>
      <c r="BM358" s="16">
        <v>0</v>
      </c>
      <c r="BN358" s="16">
        <v>0</v>
      </c>
      <c r="BO358" s="16">
        <v>0</v>
      </c>
      <c r="BP358" s="16">
        <v>0</v>
      </c>
      <c r="BQ358" s="16">
        <v>0</v>
      </c>
      <c r="BR358" s="16">
        <v>0</v>
      </c>
      <c r="BS358" s="16">
        <v>0</v>
      </c>
      <c r="BT358" s="16">
        <v>0</v>
      </c>
      <c r="BU358" s="16">
        <v>0</v>
      </c>
      <c r="BV358" s="16">
        <v>0</v>
      </c>
      <c r="BW358" s="16">
        <v>0</v>
      </c>
      <c r="BX358" s="16">
        <v>0</v>
      </c>
      <c r="BY358" s="16">
        <f t="shared" si="116"/>
        <v>0</v>
      </c>
      <c r="BZ358" s="16">
        <v>0</v>
      </c>
      <c r="CA358" s="1"/>
    </row>
    <row r="359" spans="1:79" ht="38.25">
      <c r="A359" s="35"/>
      <c r="B359" s="20" t="s">
        <v>479</v>
      </c>
      <c r="C359" s="24" t="s">
        <v>478</v>
      </c>
      <c r="D359" s="33">
        <v>0.307407</v>
      </c>
      <c r="E359" s="16">
        <v>0</v>
      </c>
      <c r="F359" s="16">
        <f t="shared" si="104"/>
        <v>0</v>
      </c>
      <c r="G359" s="16">
        <f t="shared" si="105"/>
        <v>0</v>
      </c>
      <c r="H359" s="16">
        <f t="shared" si="106"/>
        <v>0</v>
      </c>
      <c r="I359" s="16">
        <f t="shared" si="107"/>
        <v>0</v>
      </c>
      <c r="J359" s="16">
        <f t="shared" si="108"/>
        <v>0</v>
      </c>
      <c r="K359" s="16">
        <f t="shared" si="109"/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  <c r="AH359" s="16">
        <v>0</v>
      </c>
      <c r="AI359" s="16">
        <v>0</v>
      </c>
      <c r="AJ359" s="16">
        <v>0</v>
      </c>
      <c r="AK359" s="16">
        <v>0</v>
      </c>
      <c r="AL359" s="16">
        <v>0</v>
      </c>
      <c r="AM359" s="16">
        <v>0</v>
      </c>
      <c r="AN359" s="16">
        <v>0</v>
      </c>
      <c r="AO359" s="16">
        <f t="shared" si="110"/>
        <v>0</v>
      </c>
      <c r="AP359" s="16">
        <f t="shared" si="111"/>
        <v>0</v>
      </c>
      <c r="AQ359" s="16">
        <f t="shared" si="112"/>
        <v>0</v>
      </c>
      <c r="AR359" s="16">
        <f t="shared" si="113"/>
        <v>0</v>
      </c>
      <c r="AS359" s="16">
        <f t="shared" si="114"/>
        <v>0</v>
      </c>
      <c r="AT359" s="16">
        <f t="shared" si="115"/>
        <v>0</v>
      </c>
      <c r="AU359" s="16">
        <v>0</v>
      </c>
      <c r="AV359" s="16">
        <v>0</v>
      </c>
      <c r="AW359" s="16">
        <v>0</v>
      </c>
      <c r="AX359" s="16">
        <v>0</v>
      </c>
      <c r="AY359" s="16">
        <v>0</v>
      </c>
      <c r="AZ359" s="16">
        <v>0</v>
      </c>
      <c r="BA359" s="16">
        <v>0</v>
      </c>
      <c r="BB359" s="16">
        <v>0</v>
      </c>
      <c r="BC359" s="16">
        <v>0</v>
      </c>
      <c r="BD359" s="16">
        <v>0</v>
      </c>
      <c r="BE359" s="16">
        <v>0</v>
      </c>
      <c r="BF359" s="16">
        <v>0</v>
      </c>
      <c r="BG359" s="16">
        <v>0</v>
      </c>
      <c r="BH359" s="16">
        <v>0</v>
      </c>
      <c r="BI359" s="16">
        <v>0</v>
      </c>
      <c r="BJ359" s="16">
        <v>0</v>
      </c>
      <c r="BK359" s="16">
        <v>0</v>
      </c>
      <c r="BL359" s="16">
        <v>0</v>
      </c>
      <c r="BM359" s="16">
        <v>0</v>
      </c>
      <c r="BN359" s="16">
        <v>0</v>
      </c>
      <c r="BO359" s="16">
        <v>0</v>
      </c>
      <c r="BP359" s="16">
        <v>0</v>
      </c>
      <c r="BQ359" s="16">
        <v>0</v>
      </c>
      <c r="BR359" s="16">
        <v>0</v>
      </c>
      <c r="BS359" s="16">
        <v>0</v>
      </c>
      <c r="BT359" s="16">
        <v>0</v>
      </c>
      <c r="BU359" s="16">
        <v>0</v>
      </c>
      <c r="BV359" s="16">
        <v>0</v>
      </c>
      <c r="BW359" s="16">
        <v>0</v>
      </c>
      <c r="BX359" s="16">
        <v>0</v>
      </c>
      <c r="BY359" s="16">
        <f t="shared" si="116"/>
        <v>0</v>
      </c>
      <c r="BZ359" s="16">
        <v>0</v>
      </c>
      <c r="CA359" s="1"/>
    </row>
    <row r="360" spans="1:79" ht="38.25">
      <c r="A360" s="35"/>
      <c r="B360" s="20" t="s">
        <v>480</v>
      </c>
      <c r="C360" s="24" t="s">
        <v>478</v>
      </c>
      <c r="D360" s="33">
        <v>0.261251</v>
      </c>
      <c r="E360" s="16">
        <v>0</v>
      </c>
      <c r="F360" s="16">
        <f t="shared" si="104"/>
        <v>0.261251</v>
      </c>
      <c r="G360" s="16">
        <f t="shared" si="105"/>
        <v>0</v>
      </c>
      <c r="H360" s="16">
        <f t="shared" si="106"/>
        <v>0</v>
      </c>
      <c r="I360" s="16">
        <f t="shared" si="107"/>
        <v>0</v>
      </c>
      <c r="J360" s="16">
        <f t="shared" si="108"/>
        <v>0</v>
      </c>
      <c r="K360" s="16">
        <f t="shared" si="109"/>
        <v>1</v>
      </c>
      <c r="L360" s="16">
        <v>0</v>
      </c>
      <c r="M360" s="16">
        <v>0.261251</v>
      </c>
      <c r="N360" s="16">
        <v>0</v>
      </c>
      <c r="O360" s="16">
        <v>0</v>
      </c>
      <c r="P360" s="16">
        <v>0</v>
      </c>
      <c r="Q360" s="16">
        <v>0</v>
      </c>
      <c r="R360" s="16">
        <v>1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  <c r="AH360" s="16">
        <v>0</v>
      </c>
      <c r="AI360" s="16">
        <v>0</v>
      </c>
      <c r="AJ360" s="16">
        <v>0</v>
      </c>
      <c r="AK360" s="16">
        <v>0</v>
      </c>
      <c r="AL360" s="16">
        <v>0</v>
      </c>
      <c r="AM360" s="16">
        <v>0</v>
      </c>
      <c r="AN360" s="16">
        <v>0</v>
      </c>
      <c r="AO360" s="16">
        <f t="shared" si="110"/>
        <v>0.07543301</v>
      </c>
      <c r="AP360" s="16">
        <f t="shared" si="111"/>
        <v>0</v>
      </c>
      <c r="AQ360" s="16">
        <f t="shared" si="112"/>
        <v>0</v>
      </c>
      <c r="AR360" s="16">
        <f t="shared" si="113"/>
        <v>0</v>
      </c>
      <c r="AS360" s="16">
        <f t="shared" si="114"/>
        <v>0</v>
      </c>
      <c r="AT360" s="16">
        <f t="shared" si="115"/>
        <v>0</v>
      </c>
      <c r="AU360" s="16">
        <v>0</v>
      </c>
      <c r="AV360" s="16">
        <v>0.07543301</v>
      </c>
      <c r="AW360" s="16">
        <v>0</v>
      </c>
      <c r="AX360" s="16">
        <v>0</v>
      </c>
      <c r="AY360" s="16">
        <v>0</v>
      </c>
      <c r="AZ360" s="16">
        <v>0</v>
      </c>
      <c r="BA360" s="16">
        <v>0</v>
      </c>
      <c r="BB360" s="16">
        <v>0</v>
      </c>
      <c r="BC360" s="16">
        <v>0</v>
      </c>
      <c r="BD360" s="16">
        <v>0</v>
      </c>
      <c r="BE360" s="16">
        <v>0</v>
      </c>
      <c r="BF360" s="16">
        <v>0</v>
      </c>
      <c r="BG360" s="16">
        <v>0</v>
      </c>
      <c r="BH360" s="16">
        <v>0</v>
      </c>
      <c r="BI360" s="16">
        <v>0</v>
      </c>
      <c r="BJ360" s="16">
        <v>0</v>
      </c>
      <c r="BK360" s="16">
        <v>0</v>
      </c>
      <c r="BL360" s="16">
        <v>0</v>
      </c>
      <c r="BM360" s="16">
        <v>0</v>
      </c>
      <c r="BN360" s="16">
        <v>0</v>
      </c>
      <c r="BO360" s="16">
        <v>0</v>
      </c>
      <c r="BP360" s="16">
        <v>0</v>
      </c>
      <c r="BQ360" s="16">
        <v>0</v>
      </c>
      <c r="BR360" s="16">
        <v>0</v>
      </c>
      <c r="BS360" s="16">
        <v>0</v>
      </c>
      <c r="BT360" s="16">
        <v>0</v>
      </c>
      <c r="BU360" s="16">
        <v>0</v>
      </c>
      <c r="BV360" s="16">
        <v>0</v>
      </c>
      <c r="BW360" s="16">
        <v>0</v>
      </c>
      <c r="BX360" s="16">
        <v>0</v>
      </c>
      <c r="BY360" s="16">
        <f t="shared" si="116"/>
        <v>-0.18581799000000002</v>
      </c>
      <c r="BZ360" s="16">
        <f>BY360/F360*100</f>
        <v>-71.12623109576614</v>
      </c>
      <c r="CA360" s="1" t="s">
        <v>540</v>
      </c>
    </row>
    <row r="361" spans="1:79" ht="13.5">
      <c r="A361" s="35"/>
      <c r="B361" s="19" t="s">
        <v>166</v>
      </c>
      <c r="C361" s="24"/>
      <c r="D361" s="33">
        <v>0</v>
      </c>
      <c r="E361" s="16">
        <v>0</v>
      </c>
      <c r="F361" s="16">
        <f t="shared" si="104"/>
        <v>0</v>
      </c>
      <c r="G361" s="16">
        <f t="shared" si="105"/>
        <v>0</v>
      </c>
      <c r="H361" s="16">
        <f t="shared" si="106"/>
        <v>0</v>
      </c>
      <c r="I361" s="16">
        <f t="shared" si="107"/>
        <v>0</v>
      </c>
      <c r="J361" s="16">
        <f t="shared" si="108"/>
        <v>0</v>
      </c>
      <c r="K361" s="16">
        <f t="shared" si="109"/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  <c r="AH361" s="16">
        <v>0</v>
      </c>
      <c r="AI361" s="16">
        <v>0</v>
      </c>
      <c r="AJ361" s="16">
        <v>0</v>
      </c>
      <c r="AK361" s="16">
        <v>0</v>
      </c>
      <c r="AL361" s="16">
        <v>0</v>
      </c>
      <c r="AM361" s="16">
        <v>0</v>
      </c>
      <c r="AN361" s="16">
        <v>0</v>
      </c>
      <c r="AO361" s="16">
        <f t="shared" si="110"/>
        <v>0</v>
      </c>
      <c r="AP361" s="16">
        <f t="shared" si="111"/>
        <v>0</v>
      </c>
      <c r="AQ361" s="16">
        <f t="shared" si="112"/>
        <v>0</v>
      </c>
      <c r="AR361" s="16">
        <f t="shared" si="113"/>
        <v>0</v>
      </c>
      <c r="AS361" s="16">
        <f t="shared" si="114"/>
        <v>0</v>
      </c>
      <c r="AT361" s="16">
        <f t="shared" si="115"/>
        <v>0</v>
      </c>
      <c r="AU361" s="16">
        <v>0</v>
      </c>
      <c r="AV361" s="16">
        <v>0</v>
      </c>
      <c r="AW361" s="16">
        <v>0</v>
      </c>
      <c r="AX361" s="16">
        <v>0</v>
      </c>
      <c r="AY361" s="16">
        <v>0</v>
      </c>
      <c r="AZ361" s="16">
        <v>0</v>
      </c>
      <c r="BA361" s="16">
        <v>0</v>
      </c>
      <c r="BB361" s="16">
        <v>0</v>
      </c>
      <c r="BC361" s="16">
        <v>0</v>
      </c>
      <c r="BD361" s="16">
        <v>0</v>
      </c>
      <c r="BE361" s="16">
        <v>0</v>
      </c>
      <c r="BF361" s="16">
        <v>0</v>
      </c>
      <c r="BG361" s="16">
        <v>0</v>
      </c>
      <c r="BH361" s="16">
        <v>0</v>
      </c>
      <c r="BI361" s="16">
        <v>0</v>
      </c>
      <c r="BJ361" s="16">
        <v>0</v>
      </c>
      <c r="BK361" s="16">
        <v>0</v>
      </c>
      <c r="BL361" s="16">
        <v>0</v>
      </c>
      <c r="BM361" s="16">
        <v>0</v>
      </c>
      <c r="BN361" s="16">
        <v>0</v>
      </c>
      <c r="BO361" s="16">
        <v>0</v>
      </c>
      <c r="BP361" s="16">
        <v>0</v>
      </c>
      <c r="BQ361" s="16">
        <v>0</v>
      </c>
      <c r="BR361" s="16">
        <v>0</v>
      </c>
      <c r="BS361" s="16">
        <v>0</v>
      </c>
      <c r="BT361" s="16">
        <v>0</v>
      </c>
      <c r="BU361" s="16">
        <v>0</v>
      </c>
      <c r="BV361" s="16">
        <v>0</v>
      </c>
      <c r="BW361" s="16">
        <v>0</v>
      </c>
      <c r="BX361" s="16">
        <v>0</v>
      </c>
      <c r="BY361" s="16">
        <f t="shared" si="116"/>
        <v>0</v>
      </c>
      <c r="BZ361" s="16">
        <v>0</v>
      </c>
      <c r="CA361" s="1"/>
    </row>
    <row r="362" spans="1:79" ht="38.25">
      <c r="A362" s="35"/>
      <c r="B362" s="20" t="s">
        <v>481</v>
      </c>
      <c r="C362" s="24" t="s">
        <v>478</v>
      </c>
      <c r="D362" s="33">
        <v>0.307407</v>
      </c>
      <c r="E362" s="16">
        <v>0</v>
      </c>
      <c r="F362" s="16">
        <f t="shared" si="104"/>
        <v>0.307407</v>
      </c>
      <c r="G362" s="16">
        <f t="shared" si="105"/>
        <v>0</v>
      </c>
      <c r="H362" s="16">
        <f t="shared" si="106"/>
        <v>0</v>
      </c>
      <c r="I362" s="16">
        <f t="shared" si="107"/>
        <v>0</v>
      </c>
      <c r="J362" s="16">
        <f t="shared" si="108"/>
        <v>0</v>
      </c>
      <c r="K362" s="16">
        <f t="shared" si="109"/>
        <v>1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0.307407</v>
      </c>
      <c r="U362" s="16">
        <v>0</v>
      </c>
      <c r="V362" s="16">
        <v>0</v>
      </c>
      <c r="W362" s="16">
        <v>0</v>
      </c>
      <c r="X362" s="16">
        <v>0</v>
      </c>
      <c r="Y362" s="16">
        <v>1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16">
        <f t="shared" si="110"/>
        <v>0</v>
      </c>
      <c r="AP362" s="16">
        <f t="shared" si="111"/>
        <v>0</v>
      </c>
      <c r="AQ362" s="16">
        <f t="shared" si="112"/>
        <v>0</v>
      </c>
      <c r="AR362" s="16">
        <f t="shared" si="113"/>
        <v>0</v>
      </c>
      <c r="AS362" s="16">
        <f t="shared" si="114"/>
        <v>0</v>
      </c>
      <c r="AT362" s="16">
        <f t="shared" si="115"/>
        <v>0</v>
      </c>
      <c r="AU362" s="16">
        <v>0</v>
      </c>
      <c r="AV362" s="16">
        <v>0</v>
      </c>
      <c r="AW362" s="16">
        <v>0</v>
      </c>
      <c r="AX362" s="16">
        <v>0</v>
      </c>
      <c r="AY362" s="16">
        <v>0</v>
      </c>
      <c r="AZ362" s="16">
        <v>0</v>
      </c>
      <c r="BA362" s="16">
        <v>0</v>
      </c>
      <c r="BB362" s="16">
        <v>0</v>
      </c>
      <c r="BC362" s="16">
        <v>0</v>
      </c>
      <c r="BD362" s="16">
        <v>0</v>
      </c>
      <c r="BE362" s="16">
        <v>0</v>
      </c>
      <c r="BF362" s="16">
        <v>0</v>
      </c>
      <c r="BG362" s="16">
        <v>0</v>
      </c>
      <c r="BH362" s="16">
        <v>0</v>
      </c>
      <c r="BI362" s="16">
        <v>0</v>
      </c>
      <c r="BJ362" s="16">
        <v>0</v>
      </c>
      <c r="BK362" s="16">
        <v>0</v>
      </c>
      <c r="BL362" s="16">
        <v>0</v>
      </c>
      <c r="BM362" s="16">
        <v>0</v>
      </c>
      <c r="BN362" s="16">
        <v>0</v>
      </c>
      <c r="BO362" s="16">
        <v>0</v>
      </c>
      <c r="BP362" s="16">
        <v>0</v>
      </c>
      <c r="BQ362" s="16">
        <v>0</v>
      </c>
      <c r="BR362" s="16">
        <v>0</v>
      </c>
      <c r="BS362" s="16">
        <v>0</v>
      </c>
      <c r="BT362" s="16">
        <v>0</v>
      </c>
      <c r="BU362" s="16">
        <v>0</v>
      </c>
      <c r="BV362" s="16">
        <v>0</v>
      </c>
      <c r="BW362" s="16">
        <v>0</v>
      </c>
      <c r="BX362" s="16">
        <v>0</v>
      </c>
      <c r="BY362" s="16">
        <f t="shared" si="116"/>
        <v>-0.307407</v>
      </c>
      <c r="BZ362" s="16">
        <v>0</v>
      </c>
      <c r="CA362" s="1" t="s">
        <v>534</v>
      </c>
    </row>
    <row r="363" spans="1:79" ht="38.25">
      <c r="A363" s="35"/>
      <c r="B363" s="20" t="s">
        <v>482</v>
      </c>
      <c r="C363" s="24" t="s">
        <v>478</v>
      </c>
      <c r="D363" s="33">
        <v>0.307407</v>
      </c>
      <c r="E363" s="16">
        <v>0</v>
      </c>
      <c r="F363" s="16">
        <f t="shared" si="104"/>
        <v>0.307407</v>
      </c>
      <c r="G363" s="16">
        <f t="shared" si="105"/>
        <v>0</v>
      </c>
      <c r="H363" s="16">
        <f t="shared" si="106"/>
        <v>0</v>
      </c>
      <c r="I363" s="16">
        <f t="shared" si="107"/>
        <v>0</v>
      </c>
      <c r="J363" s="16">
        <f t="shared" si="108"/>
        <v>0</v>
      </c>
      <c r="K363" s="16">
        <f t="shared" si="109"/>
        <v>1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0.307407</v>
      </c>
      <c r="U363" s="16">
        <v>0</v>
      </c>
      <c r="V363" s="16">
        <v>0</v>
      </c>
      <c r="W363" s="16">
        <v>0</v>
      </c>
      <c r="X363" s="16">
        <v>0</v>
      </c>
      <c r="Y363" s="16">
        <v>1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  <c r="AH363" s="16">
        <v>0</v>
      </c>
      <c r="AI363" s="16">
        <v>0</v>
      </c>
      <c r="AJ363" s="16">
        <v>0</v>
      </c>
      <c r="AK363" s="16">
        <v>0</v>
      </c>
      <c r="AL363" s="16">
        <v>0</v>
      </c>
      <c r="AM363" s="16">
        <v>0</v>
      </c>
      <c r="AN363" s="16">
        <v>0</v>
      </c>
      <c r="AO363" s="16">
        <f t="shared" si="110"/>
        <v>0.31914886000000003</v>
      </c>
      <c r="AP363" s="16">
        <f t="shared" si="111"/>
        <v>0</v>
      </c>
      <c r="AQ363" s="16">
        <f t="shared" si="112"/>
        <v>0</v>
      </c>
      <c r="AR363" s="16">
        <f t="shared" si="113"/>
        <v>0</v>
      </c>
      <c r="AS363" s="16">
        <f t="shared" si="114"/>
        <v>0</v>
      </c>
      <c r="AT363" s="16">
        <f t="shared" si="115"/>
        <v>1</v>
      </c>
      <c r="AU363" s="16">
        <v>0</v>
      </c>
      <c r="AV363" s="16">
        <v>0</v>
      </c>
      <c r="AW363" s="16">
        <v>0</v>
      </c>
      <c r="AX363" s="16">
        <v>0</v>
      </c>
      <c r="AY363" s="16">
        <v>0</v>
      </c>
      <c r="AZ363" s="16">
        <v>0</v>
      </c>
      <c r="BA363" s="16">
        <v>0</v>
      </c>
      <c r="BB363" s="16">
        <v>0</v>
      </c>
      <c r="BC363" s="16">
        <v>0.31914886000000003</v>
      </c>
      <c r="BD363" s="16">
        <v>0</v>
      </c>
      <c r="BE363" s="16">
        <v>0</v>
      </c>
      <c r="BF363" s="16">
        <v>0</v>
      </c>
      <c r="BG363" s="16">
        <v>0</v>
      </c>
      <c r="BH363" s="16">
        <v>1</v>
      </c>
      <c r="BI363" s="16">
        <v>0</v>
      </c>
      <c r="BJ363" s="16">
        <v>0</v>
      </c>
      <c r="BK363" s="16">
        <v>0</v>
      </c>
      <c r="BL363" s="16">
        <v>0</v>
      </c>
      <c r="BM363" s="16">
        <v>0</v>
      </c>
      <c r="BN363" s="16">
        <v>0</v>
      </c>
      <c r="BO363" s="16">
        <v>0</v>
      </c>
      <c r="BP363" s="16">
        <v>0</v>
      </c>
      <c r="BQ363" s="16">
        <v>0</v>
      </c>
      <c r="BR363" s="16">
        <v>0</v>
      </c>
      <c r="BS363" s="16">
        <v>0</v>
      </c>
      <c r="BT363" s="16">
        <v>0</v>
      </c>
      <c r="BU363" s="16">
        <v>0</v>
      </c>
      <c r="BV363" s="16">
        <v>0</v>
      </c>
      <c r="BW363" s="16">
        <v>0</v>
      </c>
      <c r="BX363" s="16">
        <v>0</v>
      </c>
      <c r="BY363" s="16">
        <f t="shared" si="116"/>
        <v>0.011741860000000048</v>
      </c>
      <c r="BZ363" s="16">
        <v>0</v>
      </c>
      <c r="CA363" s="1"/>
    </row>
    <row r="364" spans="1:79" ht="13.5">
      <c r="A364" s="35"/>
      <c r="B364" s="19" t="s">
        <v>221</v>
      </c>
      <c r="C364" s="24"/>
      <c r="D364" s="33">
        <v>0</v>
      </c>
      <c r="E364" s="16">
        <v>0</v>
      </c>
      <c r="F364" s="16">
        <f t="shared" si="104"/>
        <v>0</v>
      </c>
      <c r="G364" s="16">
        <f t="shared" si="105"/>
        <v>0</v>
      </c>
      <c r="H364" s="16">
        <f t="shared" si="106"/>
        <v>0</v>
      </c>
      <c r="I364" s="16">
        <f t="shared" si="107"/>
        <v>0</v>
      </c>
      <c r="J364" s="16">
        <f t="shared" si="108"/>
        <v>0</v>
      </c>
      <c r="K364" s="16">
        <f t="shared" si="109"/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  <c r="AH364" s="16">
        <v>0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6">
        <f t="shared" si="110"/>
        <v>0</v>
      </c>
      <c r="AP364" s="16">
        <f t="shared" si="111"/>
        <v>0</v>
      </c>
      <c r="AQ364" s="16">
        <f t="shared" si="112"/>
        <v>0</v>
      </c>
      <c r="AR364" s="16">
        <f t="shared" si="113"/>
        <v>0</v>
      </c>
      <c r="AS364" s="16">
        <f t="shared" si="114"/>
        <v>0</v>
      </c>
      <c r="AT364" s="16">
        <f t="shared" si="115"/>
        <v>0</v>
      </c>
      <c r="AU364" s="16">
        <v>0</v>
      </c>
      <c r="AV364" s="16">
        <v>0</v>
      </c>
      <c r="AW364" s="16">
        <v>0</v>
      </c>
      <c r="AX364" s="16">
        <v>0</v>
      </c>
      <c r="AY364" s="16">
        <v>0</v>
      </c>
      <c r="AZ364" s="16">
        <v>0</v>
      </c>
      <c r="BA364" s="16">
        <v>0</v>
      </c>
      <c r="BB364" s="16">
        <v>0</v>
      </c>
      <c r="BC364" s="16">
        <v>0</v>
      </c>
      <c r="BD364" s="16">
        <v>0</v>
      </c>
      <c r="BE364" s="16">
        <v>0</v>
      </c>
      <c r="BF364" s="16">
        <v>0</v>
      </c>
      <c r="BG364" s="16">
        <v>0</v>
      </c>
      <c r="BH364" s="16">
        <v>0</v>
      </c>
      <c r="BI364" s="16">
        <v>0</v>
      </c>
      <c r="BJ364" s="16">
        <v>0</v>
      </c>
      <c r="BK364" s="16">
        <v>0</v>
      </c>
      <c r="BL364" s="16">
        <v>0</v>
      </c>
      <c r="BM364" s="16">
        <v>0</v>
      </c>
      <c r="BN364" s="16">
        <v>0</v>
      </c>
      <c r="BO364" s="16">
        <v>0</v>
      </c>
      <c r="BP364" s="16">
        <v>0</v>
      </c>
      <c r="BQ364" s="16">
        <v>0</v>
      </c>
      <c r="BR364" s="16">
        <v>0</v>
      </c>
      <c r="BS364" s="16">
        <v>0</v>
      </c>
      <c r="BT364" s="16">
        <v>0</v>
      </c>
      <c r="BU364" s="16">
        <v>0</v>
      </c>
      <c r="BV364" s="16">
        <v>0</v>
      </c>
      <c r="BW364" s="16">
        <v>0</v>
      </c>
      <c r="BX364" s="16">
        <v>0</v>
      </c>
      <c r="BY364" s="16">
        <f t="shared" si="116"/>
        <v>0</v>
      </c>
      <c r="BZ364" s="16">
        <v>0</v>
      </c>
      <c r="CA364" s="1"/>
    </row>
    <row r="365" spans="1:79" ht="51">
      <c r="A365" s="35"/>
      <c r="B365" s="20" t="s">
        <v>483</v>
      </c>
      <c r="C365" s="24" t="s">
        <v>478</v>
      </c>
      <c r="D365" s="33">
        <v>0.307407</v>
      </c>
      <c r="E365" s="16">
        <v>0</v>
      </c>
      <c r="F365" s="16">
        <f t="shared" si="104"/>
        <v>0</v>
      </c>
      <c r="G365" s="16">
        <f t="shared" si="105"/>
        <v>0</v>
      </c>
      <c r="H365" s="16">
        <f t="shared" si="106"/>
        <v>0</v>
      </c>
      <c r="I365" s="16">
        <f t="shared" si="107"/>
        <v>0</v>
      </c>
      <c r="J365" s="16">
        <f t="shared" si="108"/>
        <v>0</v>
      </c>
      <c r="K365" s="16">
        <f t="shared" si="109"/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6">
        <f t="shared" si="110"/>
        <v>0.3083456</v>
      </c>
      <c r="AP365" s="16">
        <f t="shared" si="111"/>
        <v>0</v>
      </c>
      <c r="AQ365" s="16">
        <f t="shared" si="112"/>
        <v>0</v>
      </c>
      <c r="AR365" s="16">
        <f t="shared" si="113"/>
        <v>0</v>
      </c>
      <c r="AS365" s="16">
        <f t="shared" si="114"/>
        <v>0</v>
      </c>
      <c r="AT365" s="16">
        <f t="shared" si="115"/>
        <v>0</v>
      </c>
      <c r="AU365" s="16">
        <v>0</v>
      </c>
      <c r="AV365" s="16">
        <v>0</v>
      </c>
      <c r="AW365" s="16">
        <v>0</v>
      </c>
      <c r="AX365" s="16">
        <v>0</v>
      </c>
      <c r="AY365" s="16">
        <v>0</v>
      </c>
      <c r="AZ365" s="16">
        <v>0</v>
      </c>
      <c r="BA365" s="16">
        <v>0</v>
      </c>
      <c r="BB365" s="16">
        <v>0</v>
      </c>
      <c r="BC365" s="16">
        <v>0.3083456</v>
      </c>
      <c r="BD365" s="16">
        <v>0</v>
      </c>
      <c r="BE365" s="16">
        <v>0</v>
      </c>
      <c r="BF365" s="16">
        <v>0</v>
      </c>
      <c r="BG365" s="16">
        <v>0</v>
      </c>
      <c r="BH365" s="16">
        <v>0</v>
      </c>
      <c r="BI365" s="16">
        <v>0</v>
      </c>
      <c r="BJ365" s="16">
        <v>0</v>
      </c>
      <c r="BK365" s="16">
        <v>0</v>
      </c>
      <c r="BL365" s="16">
        <v>0</v>
      </c>
      <c r="BM365" s="16">
        <v>0</v>
      </c>
      <c r="BN365" s="16">
        <v>0</v>
      </c>
      <c r="BO365" s="16">
        <v>0</v>
      </c>
      <c r="BP365" s="16">
        <v>0</v>
      </c>
      <c r="BQ365" s="16">
        <v>0</v>
      </c>
      <c r="BR365" s="16">
        <v>0</v>
      </c>
      <c r="BS365" s="16">
        <v>0</v>
      </c>
      <c r="BT365" s="16">
        <v>0</v>
      </c>
      <c r="BU365" s="16">
        <v>0</v>
      </c>
      <c r="BV365" s="16">
        <v>0</v>
      </c>
      <c r="BW365" s="16">
        <v>0</v>
      </c>
      <c r="BX365" s="16">
        <v>0</v>
      </c>
      <c r="BY365" s="16">
        <f t="shared" si="116"/>
        <v>0.3083456</v>
      </c>
      <c r="BZ365" s="16">
        <v>0</v>
      </c>
      <c r="CA365" s="1" t="s">
        <v>546</v>
      </c>
    </row>
    <row r="366" spans="1:79" ht="51">
      <c r="A366" s="35"/>
      <c r="B366" s="20" t="s">
        <v>484</v>
      </c>
      <c r="C366" s="24" t="s">
        <v>478</v>
      </c>
      <c r="D366" s="33">
        <v>0.261251</v>
      </c>
      <c r="E366" s="16">
        <v>0</v>
      </c>
      <c r="F366" s="16">
        <f t="shared" si="104"/>
        <v>0</v>
      </c>
      <c r="G366" s="16">
        <f t="shared" si="105"/>
        <v>0</v>
      </c>
      <c r="H366" s="16">
        <f t="shared" si="106"/>
        <v>0</v>
      </c>
      <c r="I366" s="16">
        <f t="shared" si="107"/>
        <v>0</v>
      </c>
      <c r="J366" s="16">
        <f t="shared" si="108"/>
        <v>0</v>
      </c>
      <c r="K366" s="16">
        <f t="shared" si="109"/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6">
        <f t="shared" si="110"/>
        <v>0</v>
      </c>
      <c r="AP366" s="16">
        <f t="shared" si="111"/>
        <v>0</v>
      </c>
      <c r="AQ366" s="16">
        <f t="shared" si="112"/>
        <v>0</v>
      </c>
      <c r="AR366" s="16">
        <f t="shared" si="113"/>
        <v>0</v>
      </c>
      <c r="AS366" s="16">
        <f t="shared" si="114"/>
        <v>0</v>
      </c>
      <c r="AT366" s="16">
        <f t="shared" si="115"/>
        <v>0</v>
      </c>
      <c r="AU366" s="16">
        <v>0</v>
      </c>
      <c r="AV366" s="16">
        <v>0</v>
      </c>
      <c r="AW366" s="16">
        <v>0</v>
      </c>
      <c r="AX366" s="16">
        <v>0</v>
      </c>
      <c r="AY366" s="16">
        <v>0</v>
      </c>
      <c r="AZ366" s="16">
        <v>0</v>
      </c>
      <c r="BA366" s="16">
        <v>0</v>
      </c>
      <c r="BB366" s="16">
        <v>0</v>
      </c>
      <c r="BC366" s="16">
        <v>0</v>
      </c>
      <c r="BD366" s="16">
        <v>0</v>
      </c>
      <c r="BE366" s="16">
        <v>0</v>
      </c>
      <c r="BF366" s="16">
        <v>0</v>
      </c>
      <c r="BG366" s="16">
        <v>0</v>
      </c>
      <c r="BH366" s="16">
        <v>0</v>
      </c>
      <c r="BI366" s="16">
        <v>0</v>
      </c>
      <c r="BJ366" s="16">
        <v>0</v>
      </c>
      <c r="BK366" s="16">
        <v>0</v>
      </c>
      <c r="BL366" s="16">
        <v>0</v>
      </c>
      <c r="BM366" s="16">
        <v>0</v>
      </c>
      <c r="BN366" s="16">
        <v>0</v>
      </c>
      <c r="BO366" s="16">
        <v>0</v>
      </c>
      <c r="BP366" s="16">
        <v>0</v>
      </c>
      <c r="BQ366" s="16">
        <v>0</v>
      </c>
      <c r="BR366" s="16">
        <v>0</v>
      </c>
      <c r="BS366" s="16">
        <v>0</v>
      </c>
      <c r="BT366" s="16">
        <v>0</v>
      </c>
      <c r="BU366" s="16">
        <v>0</v>
      </c>
      <c r="BV366" s="16">
        <v>0</v>
      </c>
      <c r="BW366" s="16">
        <v>0</v>
      </c>
      <c r="BX366" s="16">
        <v>0</v>
      </c>
      <c r="BY366" s="16">
        <f t="shared" si="116"/>
        <v>0</v>
      </c>
      <c r="BZ366" s="16">
        <v>0</v>
      </c>
      <c r="CA366" s="1"/>
    </row>
    <row r="367" spans="1:79" ht="13.5">
      <c r="A367" s="35"/>
      <c r="B367" s="19" t="s">
        <v>168</v>
      </c>
      <c r="C367" s="24"/>
      <c r="D367" s="33">
        <v>0</v>
      </c>
      <c r="E367" s="16">
        <v>0</v>
      </c>
      <c r="F367" s="16">
        <f t="shared" si="104"/>
        <v>0</v>
      </c>
      <c r="G367" s="16">
        <f t="shared" si="105"/>
        <v>0</v>
      </c>
      <c r="H367" s="16">
        <f t="shared" si="106"/>
        <v>0</v>
      </c>
      <c r="I367" s="16">
        <f t="shared" si="107"/>
        <v>0</v>
      </c>
      <c r="J367" s="16">
        <f t="shared" si="108"/>
        <v>0</v>
      </c>
      <c r="K367" s="16">
        <f t="shared" si="109"/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6">
        <f t="shared" si="110"/>
        <v>0</v>
      </c>
      <c r="AP367" s="16">
        <f t="shared" si="111"/>
        <v>0</v>
      </c>
      <c r="AQ367" s="16">
        <f t="shared" si="112"/>
        <v>0</v>
      </c>
      <c r="AR367" s="16">
        <f t="shared" si="113"/>
        <v>0</v>
      </c>
      <c r="AS367" s="16">
        <f t="shared" si="114"/>
        <v>0</v>
      </c>
      <c r="AT367" s="16">
        <f t="shared" si="115"/>
        <v>0</v>
      </c>
      <c r="AU367" s="16">
        <v>0</v>
      </c>
      <c r="AV367" s="16">
        <v>0</v>
      </c>
      <c r="AW367" s="16">
        <v>0</v>
      </c>
      <c r="AX367" s="16">
        <v>0</v>
      </c>
      <c r="AY367" s="16">
        <v>0</v>
      </c>
      <c r="AZ367" s="16">
        <v>0</v>
      </c>
      <c r="BA367" s="16">
        <v>0</v>
      </c>
      <c r="BB367" s="16">
        <v>0</v>
      </c>
      <c r="BC367" s="16">
        <v>0</v>
      </c>
      <c r="BD367" s="16">
        <v>0</v>
      </c>
      <c r="BE367" s="16">
        <v>0</v>
      </c>
      <c r="BF367" s="16">
        <v>0</v>
      </c>
      <c r="BG367" s="16">
        <v>0</v>
      </c>
      <c r="BH367" s="16">
        <v>0</v>
      </c>
      <c r="BI367" s="16">
        <v>0</v>
      </c>
      <c r="BJ367" s="16">
        <v>0</v>
      </c>
      <c r="BK367" s="16">
        <v>0</v>
      </c>
      <c r="BL367" s="16">
        <v>0</v>
      </c>
      <c r="BM367" s="16">
        <v>0</v>
      </c>
      <c r="BN367" s="16">
        <v>0</v>
      </c>
      <c r="BO367" s="16">
        <v>0</v>
      </c>
      <c r="BP367" s="16">
        <v>0</v>
      </c>
      <c r="BQ367" s="16">
        <v>0</v>
      </c>
      <c r="BR367" s="16">
        <v>0</v>
      </c>
      <c r="BS367" s="16">
        <v>0</v>
      </c>
      <c r="BT367" s="16">
        <v>0</v>
      </c>
      <c r="BU367" s="16">
        <v>0</v>
      </c>
      <c r="BV367" s="16">
        <v>0</v>
      </c>
      <c r="BW367" s="16">
        <v>0</v>
      </c>
      <c r="BX367" s="16">
        <v>0</v>
      </c>
      <c r="BY367" s="16">
        <f t="shared" si="116"/>
        <v>0</v>
      </c>
      <c r="BZ367" s="16">
        <v>0</v>
      </c>
      <c r="CA367" s="1"/>
    </row>
    <row r="368" spans="1:79" ht="51">
      <c r="A368" s="35"/>
      <c r="B368" s="20" t="s">
        <v>485</v>
      </c>
      <c r="C368" s="24" t="s">
        <v>478</v>
      </c>
      <c r="D368" s="33">
        <v>0.261251</v>
      </c>
      <c r="E368" s="16">
        <v>0</v>
      </c>
      <c r="F368" s="16">
        <f t="shared" si="104"/>
        <v>0.261251</v>
      </c>
      <c r="G368" s="16">
        <f t="shared" si="105"/>
        <v>0</v>
      </c>
      <c r="H368" s="16">
        <f t="shared" si="106"/>
        <v>0</v>
      </c>
      <c r="I368" s="16">
        <f t="shared" si="107"/>
        <v>0</v>
      </c>
      <c r="J368" s="16">
        <f t="shared" si="108"/>
        <v>0</v>
      </c>
      <c r="K368" s="16">
        <f t="shared" si="109"/>
        <v>1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0.261251</v>
      </c>
      <c r="U368" s="16">
        <v>0</v>
      </c>
      <c r="V368" s="16">
        <v>0</v>
      </c>
      <c r="W368" s="16">
        <v>0</v>
      </c>
      <c r="X368" s="16">
        <v>0</v>
      </c>
      <c r="Y368" s="16">
        <v>1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0</v>
      </c>
      <c r="AM368" s="16">
        <v>0</v>
      </c>
      <c r="AN368" s="16">
        <v>0</v>
      </c>
      <c r="AO368" s="16">
        <f t="shared" si="110"/>
        <v>0</v>
      </c>
      <c r="AP368" s="16">
        <f t="shared" si="111"/>
        <v>0</v>
      </c>
      <c r="AQ368" s="16">
        <f t="shared" si="112"/>
        <v>0</v>
      </c>
      <c r="AR368" s="16">
        <f t="shared" si="113"/>
        <v>0</v>
      </c>
      <c r="AS368" s="16">
        <f t="shared" si="114"/>
        <v>0</v>
      </c>
      <c r="AT368" s="16">
        <f t="shared" si="115"/>
        <v>0</v>
      </c>
      <c r="AU368" s="16">
        <v>0</v>
      </c>
      <c r="AV368" s="16">
        <v>0</v>
      </c>
      <c r="AW368" s="16">
        <v>0</v>
      </c>
      <c r="AX368" s="16">
        <v>0</v>
      </c>
      <c r="AY368" s="16">
        <v>0</v>
      </c>
      <c r="AZ368" s="16">
        <v>0</v>
      </c>
      <c r="BA368" s="16">
        <v>0</v>
      </c>
      <c r="BB368" s="16">
        <v>0</v>
      </c>
      <c r="BC368" s="16">
        <v>0</v>
      </c>
      <c r="BD368" s="16">
        <v>0</v>
      </c>
      <c r="BE368" s="16">
        <v>0</v>
      </c>
      <c r="BF368" s="16">
        <v>0</v>
      </c>
      <c r="BG368" s="16">
        <v>0</v>
      </c>
      <c r="BH368" s="16">
        <v>0</v>
      </c>
      <c r="BI368" s="16">
        <v>0</v>
      </c>
      <c r="BJ368" s="16">
        <v>0</v>
      </c>
      <c r="BK368" s="16">
        <v>0</v>
      </c>
      <c r="BL368" s="16">
        <v>0</v>
      </c>
      <c r="BM368" s="16">
        <v>0</v>
      </c>
      <c r="BN368" s="16">
        <v>0</v>
      </c>
      <c r="BO368" s="16">
        <v>0</v>
      </c>
      <c r="BP368" s="16">
        <v>0</v>
      </c>
      <c r="BQ368" s="16">
        <v>0</v>
      </c>
      <c r="BR368" s="16">
        <v>0</v>
      </c>
      <c r="BS368" s="16">
        <v>0</v>
      </c>
      <c r="BT368" s="16">
        <v>0</v>
      </c>
      <c r="BU368" s="16">
        <v>0</v>
      </c>
      <c r="BV368" s="16">
        <v>0</v>
      </c>
      <c r="BW368" s="16">
        <v>0</v>
      </c>
      <c r="BX368" s="16">
        <v>0</v>
      </c>
      <c r="BY368" s="16">
        <f t="shared" si="116"/>
        <v>-0.261251</v>
      </c>
      <c r="BZ368" s="16">
        <v>0</v>
      </c>
      <c r="CA368" s="1" t="s">
        <v>534</v>
      </c>
    </row>
    <row r="369" spans="1:79" ht="38.25">
      <c r="A369" s="35" t="s">
        <v>200</v>
      </c>
      <c r="B369" s="25" t="s">
        <v>201</v>
      </c>
      <c r="C369" s="24"/>
      <c r="D369" s="33">
        <v>0</v>
      </c>
      <c r="E369" s="16">
        <v>0</v>
      </c>
      <c r="F369" s="16">
        <f t="shared" si="104"/>
        <v>0</v>
      </c>
      <c r="G369" s="16">
        <f t="shared" si="105"/>
        <v>0</v>
      </c>
      <c r="H369" s="16">
        <f t="shared" si="106"/>
        <v>0</v>
      </c>
      <c r="I369" s="16">
        <f t="shared" si="107"/>
        <v>0</v>
      </c>
      <c r="J369" s="16">
        <f t="shared" si="108"/>
        <v>0</v>
      </c>
      <c r="K369" s="16">
        <f t="shared" si="109"/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  <c r="AI369" s="16">
        <v>0</v>
      </c>
      <c r="AJ369" s="16">
        <v>0</v>
      </c>
      <c r="AK369" s="16">
        <v>0</v>
      </c>
      <c r="AL369" s="16">
        <v>0</v>
      </c>
      <c r="AM369" s="16">
        <v>0</v>
      </c>
      <c r="AN369" s="16">
        <v>0</v>
      </c>
      <c r="AO369" s="16">
        <f t="shared" si="110"/>
        <v>0</v>
      </c>
      <c r="AP369" s="16">
        <f t="shared" si="111"/>
        <v>0</v>
      </c>
      <c r="AQ369" s="16">
        <f t="shared" si="112"/>
        <v>0</v>
      </c>
      <c r="AR369" s="16">
        <f t="shared" si="113"/>
        <v>0</v>
      </c>
      <c r="AS369" s="16">
        <f t="shared" si="114"/>
        <v>0</v>
      </c>
      <c r="AT369" s="16">
        <f t="shared" si="115"/>
        <v>0</v>
      </c>
      <c r="AU369" s="16">
        <v>0</v>
      </c>
      <c r="AV369" s="16">
        <v>0</v>
      </c>
      <c r="AW369" s="16">
        <v>0</v>
      </c>
      <c r="AX369" s="16">
        <v>0</v>
      </c>
      <c r="AY369" s="16">
        <v>0</v>
      </c>
      <c r="AZ369" s="16">
        <v>0</v>
      </c>
      <c r="BA369" s="16">
        <v>0</v>
      </c>
      <c r="BB369" s="16">
        <v>0</v>
      </c>
      <c r="BC369" s="16">
        <v>0</v>
      </c>
      <c r="BD369" s="16">
        <v>0</v>
      </c>
      <c r="BE369" s="16">
        <v>0</v>
      </c>
      <c r="BF369" s="16">
        <v>0</v>
      </c>
      <c r="BG369" s="16">
        <v>0</v>
      </c>
      <c r="BH369" s="16">
        <v>0</v>
      </c>
      <c r="BI369" s="16">
        <v>0</v>
      </c>
      <c r="BJ369" s="16">
        <v>0</v>
      </c>
      <c r="BK369" s="16">
        <v>0</v>
      </c>
      <c r="BL369" s="16">
        <v>0</v>
      </c>
      <c r="BM369" s="16">
        <v>0</v>
      </c>
      <c r="BN369" s="16">
        <v>0</v>
      </c>
      <c r="BO369" s="16">
        <v>0</v>
      </c>
      <c r="BP369" s="16">
        <v>0</v>
      </c>
      <c r="BQ369" s="16">
        <v>0</v>
      </c>
      <c r="BR369" s="16">
        <v>0</v>
      </c>
      <c r="BS369" s="16">
        <v>0</v>
      </c>
      <c r="BT369" s="16">
        <v>0</v>
      </c>
      <c r="BU369" s="16">
        <v>0</v>
      </c>
      <c r="BV369" s="16">
        <v>0</v>
      </c>
      <c r="BW369" s="16">
        <v>0</v>
      </c>
      <c r="BX369" s="16">
        <v>0</v>
      </c>
      <c r="BY369" s="16">
        <f t="shared" si="116"/>
        <v>0</v>
      </c>
      <c r="BZ369" s="16">
        <v>0</v>
      </c>
      <c r="CA369" s="1"/>
    </row>
    <row r="370" spans="1:79" ht="38.25">
      <c r="A370" s="35" t="s">
        <v>202</v>
      </c>
      <c r="B370" s="25" t="s">
        <v>203</v>
      </c>
      <c r="C370" s="24"/>
      <c r="D370" s="33">
        <v>0</v>
      </c>
      <c r="E370" s="16">
        <v>0</v>
      </c>
      <c r="F370" s="16">
        <f t="shared" si="104"/>
        <v>0</v>
      </c>
      <c r="G370" s="16">
        <f t="shared" si="105"/>
        <v>0</v>
      </c>
      <c r="H370" s="16">
        <f t="shared" si="106"/>
        <v>0</v>
      </c>
      <c r="I370" s="16">
        <f t="shared" si="107"/>
        <v>0</v>
      </c>
      <c r="J370" s="16">
        <f t="shared" si="108"/>
        <v>0</v>
      </c>
      <c r="K370" s="16">
        <f t="shared" si="109"/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  <c r="AH370" s="16">
        <v>0</v>
      </c>
      <c r="AI370" s="16">
        <v>0</v>
      </c>
      <c r="AJ370" s="16">
        <v>0</v>
      </c>
      <c r="AK370" s="16">
        <v>0</v>
      </c>
      <c r="AL370" s="16">
        <v>0</v>
      </c>
      <c r="AM370" s="16">
        <v>0</v>
      </c>
      <c r="AN370" s="16">
        <v>0</v>
      </c>
      <c r="AO370" s="16">
        <f t="shared" si="110"/>
        <v>0</v>
      </c>
      <c r="AP370" s="16">
        <f t="shared" si="111"/>
        <v>0</v>
      </c>
      <c r="AQ370" s="16">
        <f t="shared" si="112"/>
        <v>0</v>
      </c>
      <c r="AR370" s="16">
        <f t="shared" si="113"/>
        <v>0</v>
      </c>
      <c r="AS370" s="16">
        <f t="shared" si="114"/>
        <v>0</v>
      </c>
      <c r="AT370" s="16">
        <f t="shared" si="115"/>
        <v>0</v>
      </c>
      <c r="AU370" s="16">
        <v>0</v>
      </c>
      <c r="AV370" s="16">
        <v>0</v>
      </c>
      <c r="AW370" s="16">
        <v>0</v>
      </c>
      <c r="AX370" s="16">
        <v>0</v>
      </c>
      <c r="AY370" s="16">
        <v>0</v>
      </c>
      <c r="AZ370" s="16">
        <v>0</v>
      </c>
      <c r="BA370" s="16">
        <v>0</v>
      </c>
      <c r="BB370" s="16">
        <v>0</v>
      </c>
      <c r="BC370" s="16">
        <v>0</v>
      </c>
      <c r="BD370" s="16">
        <v>0</v>
      </c>
      <c r="BE370" s="16">
        <v>0</v>
      </c>
      <c r="BF370" s="16">
        <v>0</v>
      </c>
      <c r="BG370" s="16">
        <v>0</v>
      </c>
      <c r="BH370" s="16">
        <v>0</v>
      </c>
      <c r="BI370" s="16">
        <v>0</v>
      </c>
      <c r="BJ370" s="16">
        <v>0</v>
      </c>
      <c r="BK370" s="16">
        <v>0</v>
      </c>
      <c r="BL370" s="16">
        <v>0</v>
      </c>
      <c r="BM370" s="16">
        <v>0</v>
      </c>
      <c r="BN370" s="16">
        <v>0</v>
      </c>
      <c r="BO370" s="16">
        <v>0</v>
      </c>
      <c r="BP370" s="16">
        <v>0</v>
      </c>
      <c r="BQ370" s="16">
        <v>0</v>
      </c>
      <c r="BR370" s="16">
        <v>0</v>
      </c>
      <c r="BS370" s="16">
        <v>0</v>
      </c>
      <c r="BT370" s="16">
        <v>0</v>
      </c>
      <c r="BU370" s="16">
        <v>0</v>
      </c>
      <c r="BV370" s="16">
        <v>0</v>
      </c>
      <c r="BW370" s="16">
        <v>0</v>
      </c>
      <c r="BX370" s="16">
        <v>0</v>
      </c>
      <c r="BY370" s="16">
        <f t="shared" si="116"/>
        <v>0</v>
      </c>
      <c r="BZ370" s="16">
        <v>0</v>
      </c>
      <c r="CA370" s="1"/>
    </row>
    <row r="371" spans="1:79" ht="38.25">
      <c r="A371" s="34" t="s">
        <v>204</v>
      </c>
      <c r="B371" s="25" t="s">
        <v>205</v>
      </c>
      <c r="C371" s="24" t="s">
        <v>109</v>
      </c>
      <c r="D371" s="33">
        <v>27.436698297931613</v>
      </c>
      <c r="E371" s="16">
        <v>0</v>
      </c>
      <c r="F371" s="16">
        <f t="shared" si="104"/>
        <v>21.370334151487803</v>
      </c>
      <c r="G371" s="16">
        <f t="shared" si="105"/>
        <v>0</v>
      </c>
      <c r="H371" s="16">
        <f t="shared" si="106"/>
        <v>0</v>
      </c>
      <c r="I371" s="16">
        <f t="shared" si="107"/>
        <v>0</v>
      </c>
      <c r="J371" s="16">
        <f t="shared" si="108"/>
        <v>0</v>
      </c>
      <c r="K371" s="16">
        <f t="shared" si="109"/>
        <v>6</v>
      </c>
      <c r="L371" s="16">
        <v>0</v>
      </c>
      <c r="M371" s="16">
        <v>15.923219777792855</v>
      </c>
      <c r="N371" s="16">
        <v>0</v>
      </c>
      <c r="O371" s="16">
        <v>0</v>
      </c>
      <c r="P371" s="16">
        <v>0</v>
      </c>
      <c r="Q371" s="16">
        <v>0</v>
      </c>
      <c r="R371" s="16">
        <v>3</v>
      </c>
      <c r="S371" s="16">
        <v>0</v>
      </c>
      <c r="T371" s="16">
        <v>5.44711437369495</v>
      </c>
      <c r="U371" s="16">
        <v>0</v>
      </c>
      <c r="V371" s="16">
        <v>0</v>
      </c>
      <c r="W371" s="16">
        <v>0</v>
      </c>
      <c r="X371" s="16">
        <v>0</v>
      </c>
      <c r="Y371" s="16">
        <v>3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  <c r="AH371" s="16">
        <v>0</v>
      </c>
      <c r="AI371" s="16">
        <v>0</v>
      </c>
      <c r="AJ371" s="16">
        <v>0</v>
      </c>
      <c r="AK371" s="16">
        <v>0</v>
      </c>
      <c r="AL371" s="16">
        <v>0</v>
      </c>
      <c r="AM371" s="16">
        <v>0</v>
      </c>
      <c r="AN371" s="16">
        <v>0</v>
      </c>
      <c r="AO371" s="16">
        <f t="shared" si="110"/>
        <v>15.7352842</v>
      </c>
      <c r="AP371" s="16">
        <f t="shared" si="111"/>
        <v>0</v>
      </c>
      <c r="AQ371" s="16">
        <f t="shared" si="112"/>
        <v>0</v>
      </c>
      <c r="AR371" s="16">
        <f t="shared" si="113"/>
        <v>0</v>
      </c>
      <c r="AS371" s="16">
        <f t="shared" si="114"/>
        <v>0</v>
      </c>
      <c r="AT371" s="16">
        <f t="shared" si="115"/>
        <v>2</v>
      </c>
      <c r="AU371" s="16">
        <v>0</v>
      </c>
      <c r="AV371" s="16">
        <v>5.7775</v>
      </c>
      <c r="AW371" s="16">
        <v>0</v>
      </c>
      <c r="AX371" s="16">
        <v>0</v>
      </c>
      <c r="AY371" s="16">
        <v>0</v>
      </c>
      <c r="AZ371" s="16">
        <v>0</v>
      </c>
      <c r="BA371" s="16">
        <v>1</v>
      </c>
      <c r="BB371" s="16">
        <v>0</v>
      </c>
      <c r="BC371" s="16">
        <v>9.9577842</v>
      </c>
      <c r="BD371" s="16">
        <v>0</v>
      </c>
      <c r="BE371" s="16">
        <v>0</v>
      </c>
      <c r="BF371" s="16">
        <v>0</v>
      </c>
      <c r="BG371" s="16">
        <v>0</v>
      </c>
      <c r="BH371" s="16">
        <v>1</v>
      </c>
      <c r="BI371" s="16">
        <v>0</v>
      </c>
      <c r="BJ371" s="16">
        <v>0</v>
      </c>
      <c r="BK371" s="16">
        <v>0</v>
      </c>
      <c r="BL371" s="16">
        <v>0</v>
      </c>
      <c r="BM371" s="16">
        <v>0</v>
      </c>
      <c r="BN371" s="16">
        <v>0</v>
      </c>
      <c r="BO371" s="16">
        <v>0</v>
      </c>
      <c r="BP371" s="16">
        <v>0</v>
      </c>
      <c r="BQ371" s="16">
        <v>0</v>
      </c>
      <c r="BR371" s="16">
        <v>0</v>
      </c>
      <c r="BS371" s="16">
        <v>0</v>
      </c>
      <c r="BT371" s="16">
        <v>0</v>
      </c>
      <c r="BU371" s="16">
        <v>0</v>
      </c>
      <c r="BV371" s="16">
        <v>0</v>
      </c>
      <c r="BW371" s="16">
        <v>0</v>
      </c>
      <c r="BX371" s="16">
        <v>0</v>
      </c>
      <c r="BY371" s="16">
        <f t="shared" si="116"/>
        <v>-5.635049951487803</v>
      </c>
      <c r="BZ371" s="16">
        <f>BY371/F371*100</f>
        <v>-26.36856266047431</v>
      </c>
      <c r="CA371" s="1"/>
    </row>
    <row r="372" spans="1:79" ht="25.5">
      <c r="A372" s="34" t="s">
        <v>206</v>
      </c>
      <c r="B372" s="25" t="s">
        <v>207</v>
      </c>
      <c r="C372" s="24"/>
      <c r="D372" s="33">
        <v>0</v>
      </c>
      <c r="E372" s="16">
        <v>0</v>
      </c>
      <c r="F372" s="16">
        <f t="shared" si="104"/>
        <v>0</v>
      </c>
      <c r="G372" s="16">
        <f t="shared" si="105"/>
        <v>0</v>
      </c>
      <c r="H372" s="16">
        <f t="shared" si="106"/>
        <v>0</v>
      </c>
      <c r="I372" s="16">
        <f t="shared" si="107"/>
        <v>0</v>
      </c>
      <c r="J372" s="16">
        <f t="shared" si="108"/>
        <v>0</v>
      </c>
      <c r="K372" s="16">
        <f t="shared" si="109"/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0</v>
      </c>
      <c r="AJ372" s="16">
        <v>0</v>
      </c>
      <c r="AK372" s="16">
        <v>0</v>
      </c>
      <c r="AL372" s="16">
        <v>0</v>
      </c>
      <c r="AM372" s="16">
        <v>0</v>
      </c>
      <c r="AN372" s="16">
        <v>0</v>
      </c>
      <c r="AO372" s="16">
        <f t="shared" si="110"/>
        <v>0</v>
      </c>
      <c r="AP372" s="16">
        <f t="shared" si="111"/>
        <v>0</v>
      </c>
      <c r="AQ372" s="16">
        <f t="shared" si="112"/>
        <v>0</v>
      </c>
      <c r="AR372" s="16">
        <f t="shared" si="113"/>
        <v>0</v>
      </c>
      <c r="AS372" s="16">
        <f t="shared" si="114"/>
        <v>0</v>
      </c>
      <c r="AT372" s="16">
        <f t="shared" si="115"/>
        <v>0</v>
      </c>
      <c r="AU372" s="16">
        <v>0</v>
      </c>
      <c r="AV372" s="16">
        <v>0</v>
      </c>
      <c r="AW372" s="16">
        <v>0</v>
      </c>
      <c r="AX372" s="16">
        <v>0</v>
      </c>
      <c r="AY372" s="16">
        <v>0</v>
      </c>
      <c r="AZ372" s="16">
        <v>0</v>
      </c>
      <c r="BA372" s="16">
        <v>0</v>
      </c>
      <c r="BB372" s="16">
        <v>0</v>
      </c>
      <c r="BC372" s="16">
        <v>0</v>
      </c>
      <c r="BD372" s="16">
        <v>0</v>
      </c>
      <c r="BE372" s="16">
        <v>0</v>
      </c>
      <c r="BF372" s="16">
        <v>0</v>
      </c>
      <c r="BG372" s="16">
        <v>0</v>
      </c>
      <c r="BH372" s="16">
        <v>0</v>
      </c>
      <c r="BI372" s="16">
        <v>0</v>
      </c>
      <c r="BJ372" s="16">
        <v>0</v>
      </c>
      <c r="BK372" s="16">
        <v>0</v>
      </c>
      <c r="BL372" s="16">
        <v>0</v>
      </c>
      <c r="BM372" s="16">
        <v>0</v>
      </c>
      <c r="BN372" s="16">
        <v>0</v>
      </c>
      <c r="BO372" s="16">
        <v>0</v>
      </c>
      <c r="BP372" s="16">
        <v>0</v>
      </c>
      <c r="BQ372" s="16">
        <v>0</v>
      </c>
      <c r="BR372" s="16">
        <v>0</v>
      </c>
      <c r="BS372" s="16">
        <v>0</v>
      </c>
      <c r="BT372" s="16">
        <v>0</v>
      </c>
      <c r="BU372" s="16">
        <v>0</v>
      </c>
      <c r="BV372" s="16">
        <v>0</v>
      </c>
      <c r="BW372" s="16">
        <v>0</v>
      </c>
      <c r="BX372" s="16">
        <v>0</v>
      </c>
      <c r="BY372" s="16">
        <f t="shared" si="116"/>
        <v>0</v>
      </c>
      <c r="BZ372" s="16">
        <v>0</v>
      </c>
      <c r="CA372" s="1"/>
    </row>
    <row r="373" spans="1:79" ht="25.5">
      <c r="A373" s="34" t="s">
        <v>208</v>
      </c>
      <c r="B373" s="25" t="s">
        <v>209</v>
      </c>
      <c r="C373" s="24" t="s">
        <v>109</v>
      </c>
      <c r="D373" s="33">
        <v>27.436698297931613</v>
      </c>
      <c r="E373" s="16">
        <v>0</v>
      </c>
      <c r="F373" s="16">
        <f t="shared" si="104"/>
        <v>21.370334151487803</v>
      </c>
      <c r="G373" s="16">
        <f t="shared" si="105"/>
        <v>0</v>
      </c>
      <c r="H373" s="16">
        <f t="shared" si="106"/>
        <v>0</v>
      </c>
      <c r="I373" s="16">
        <f t="shared" si="107"/>
        <v>0</v>
      </c>
      <c r="J373" s="16">
        <f t="shared" si="108"/>
        <v>0</v>
      </c>
      <c r="K373" s="16">
        <f t="shared" si="109"/>
        <v>6</v>
      </c>
      <c r="L373" s="16">
        <v>0</v>
      </c>
      <c r="M373" s="16">
        <v>15.923219777792855</v>
      </c>
      <c r="N373" s="16">
        <v>0</v>
      </c>
      <c r="O373" s="16">
        <v>0</v>
      </c>
      <c r="P373" s="16">
        <v>0</v>
      </c>
      <c r="Q373" s="16">
        <v>0</v>
      </c>
      <c r="R373" s="16">
        <v>3</v>
      </c>
      <c r="S373" s="16">
        <v>0</v>
      </c>
      <c r="T373" s="16">
        <v>5.44711437369495</v>
      </c>
      <c r="U373" s="16">
        <v>0</v>
      </c>
      <c r="V373" s="16">
        <v>0</v>
      </c>
      <c r="W373" s="16">
        <v>0</v>
      </c>
      <c r="X373" s="16">
        <v>0</v>
      </c>
      <c r="Y373" s="16">
        <v>3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  <c r="AH373" s="16">
        <v>0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6">
        <f t="shared" si="110"/>
        <v>15.7352842</v>
      </c>
      <c r="AP373" s="16">
        <f t="shared" si="111"/>
        <v>0</v>
      </c>
      <c r="AQ373" s="16">
        <f t="shared" si="112"/>
        <v>0</v>
      </c>
      <c r="AR373" s="16">
        <f t="shared" si="113"/>
        <v>0</v>
      </c>
      <c r="AS373" s="16">
        <f t="shared" si="114"/>
        <v>0</v>
      </c>
      <c r="AT373" s="16">
        <f t="shared" si="115"/>
        <v>2</v>
      </c>
      <c r="AU373" s="16">
        <v>0</v>
      </c>
      <c r="AV373" s="16">
        <v>5.7775</v>
      </c>
      <c r="AW373" s="16">
        <v>0</v>
      </c>
      <c r="AX373" s="16">
        <v>0</v>
      </c>
      <c r="AY373" s="16">
        <v>0</v>
      </c>
      <c r="AZ373" s="16">
        <v>0</v>
      </c>
      <c r="BA373" s="16">
        <v>1</v>
      </c>
      <c r="BB373" s="16">
        <v>0</v>
      </c>
      <c r="BC373" s="16">
        <v>9.9577842</v>
      </c>
      <c r="BD373" s="16">
        <v>0</v>
      </c>
      <c r="BE373" s="16">
        <v>0</v>
      </c>
      <c r="BF373" s="16">
        <v>0</v>
      </c>
      <c r="BG373" s="16">
        <v>0</v>
      </c>
      <c r="BH373" s="16">
        <v>1</v>
      </c>
      <c r="BI373" s="16">
        <v>0</v>
      </c>
      <c r="BJ373" s="16">
        <v>0</v>
      </c>
      <c r="BK373" s="16">
        <v>0</v>
      </c>
      <c r="BL373" s="16">
        <v>0</v>
      </c>
      <c r="BM373" s="16">
        <v>0</v>
      </c>
      <c r="BN373" s="16">
        <v>0</v>
      </c>
      <c r="BO373" s="16">
        <v>0</v>
      </c>
      <c r="BP373" s="16">
        <v>0</v>
      </c>
      <c r="BQ373" s="16">
        <v>0</v>
      </c>
      <c r="BR373" s="16">
        <v>0</v>
      </c>
      <c r="BS373" s="16">
        <v>0</v>
      </c>
      <c r="BT373" s="16">
        <v>0</v>
      </c>
      <c r="BU373" s="16">
        <v>0</v>
      </c>
      <c r="BV373" s="16">
        <v>0</v>
      </c>
      <c r="BW373" s="16">
        <v>0</v>
      </c>
      <c r="BX373" s="16">
        <v>0</v>
      </c>
      <c r="BY373" s="16">
        <f t="shared" si="116"/>
        <v>-5.635049951487803</v>
      </c>
      <c r="BZ373" s="16">
        <f>BY373/F373*100</f>
        <v>-26.36856266047431</v>
      </c>
      <c r="CA373" s="1"/>
    </row>
    <row r="374" spans="1:79" ht="25.5">
      <c r="A374" s="34" t="s">
        <v>208</v>
      </c>
      <c r="B374" s="27" t="s">
        <v>231</v>
      </c>
      <c r="C374" s="24" t="s">
        <v>486</v>
      </c>
      <c r="D374" s="33">
        <v>2.640341</v>
      </c>
      <c r="E374" s="16">
        <v>0</v>
      </c>
      <c r="F374" s="16">
        <f t="shared" si="104"/>
        <v>0</v>
      </c>
      <c r="G374" s="16">
        <f t="shared" si="105"/>
        <v>0</v>
      </c>
      <c r="H374" s="16">
        <f t="shared" si="106"/>
        <v>0</v>
      </c>
      <c r="I374" s="16">
        <f t="shared" si="107"/>
        <v>0</v>
      </c>
      <c r="J374" s="16">
        <f t="shared" si="108"/>
        <v>0</v>
      </c>
      <c r="K374" s="16">
        <f t="shared" si="109"/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  <c r="AI374" s="16">
        <v>0</v>
      </c>
      <c r="AJ374" s="16">
        <v>0</v>
      </c>
      <c r="AK374" s="16">
        <v>0</v>
      </c>
      <c r="AL374" s="16">
        <v>0</v>
      </c>
      <c r="AM374" s="16">
        <v>0</v>
      </c>
      <c r="AN374" s="16">
        <v>0</v>
      </c>
      <c r="AO374" s="16">
        <f t="shared" si="110"/>
        <v>0</v>
      </c>
      <c r="AP374" s="16">
        <f t="shared" si="111"/>
        <v>0</v>
      </c>
      <c r="AQ374" s="16">
        <f t="shared" si="112"/>
        <v>0</v>
      </c>
      <c r="AR374" s="16">
        <f t="shared" si="113"/>
        <v>0</v>
      </c>
      <c r="AS374" s="16">
        <f t="shared" si="114"/>
        <v>0</v>
      </c>
      <c r="AT374" s="16">
        <f t="shared" si="115"/>
        <v>0</v>
      </c>
      <c r="AU374" s="16">
        <v>0</v>
      </c>
      <c r="AV374" s="16">
        <v>0</v>
      </c>
      <c r="AW374" s="16">
        <v>0</v>
      </c>
      <c r="AX374" s="16">
        <v>0</v>
      </c>
      <c r="AY374" s="16">
        <v>0</v>
      </c>
      <c r="AZ374" s="16">
        <v>0</v>
      </c>
      <c r="BA374" s="16">
        <v>0</v>
      </c>
      <c r="BB374" s="16">
        <v>0</v>
      </c>
      <c r="BC374" s="16">
        <v>0</v>
      </c>
      <c r="BD374" s="16">
        <v>0</v>
      </c>
      <c r="BE374" s="16">
        <v>0</v>
      </c>
      <c r="BF374" s="16">
        <v>0</v>
      </c>
      <c r="BG374" s="16">
        <v>0</v>
      </c>
      <c r="BH374" s="16">
        <v>0</v>
      </c>
      <c r="BI374" s="16">
        <v>0</v>
      </c>
      <c r="BJ374" s="16">
        <v>0</v>
      </c>
      <c r="BK374" s="16">
        <v>0</v>
      </c>
      <c r="BL374" s="16">
        <v>0</v>
      </c>
      <c r="BM374" s="16">
        <v>0</v>
      </c>
      <c r="BN374" s="16">
        <v>0</v>
      </c>
      <c r="BO374" s="16">
        <v>0</v>
      </c>
      <c r="BP374" s="16">
        <v>0</v>
      </c>
      <c r="BQ374" s="16">
        <v>0</v>
      </c>
      <c r="BR374" s="16">
        <v>0</v>
      </c>
      <c r="BS374" s="16">
        <v>0</v>
      </c>
      <c r="BT374" s="16">
        <v>0</v>
      </c>
      <c r="BU374" s="16">
        <v>0</v>
      </c>
      <c r="BV374" s="16">
        <v>0</v>
      </c>
      <c r="BW374" s="16">
        <v>0</v>
      </c>
      <c r="BX374" s="16">
        <v>0</v>
      </c>
      <c r="BY374" s="16">
        <f t="shared" si="116"/>
        <v>0</v>
      </c>
      <c r="BZ374" s="16">
        <v>0</v>
      </c>
      <c r="CA374" s="1"/>
    </row>
    <row r="375" spans="1:79" ht="12.75">
      <c r="A375" s="34"/>
      <c r="B375" s="30">
        <v>2022</v>
      </c>
      <c r="C375" s="24" t="s">
        <v>487</v>
      </c>
      <c r="D375" s="33">
        <v>2.640341</v>
      </c>
      <c r="E375" s="16">
        <v>0</v>
      </c>
      <c r="F375" s="16">
        <f t="shared" si="104"/>
        <v>0</v>
      </c>
      <c r="G375" s="16">
        <f t="shared" si="105"/>
        <v>0</v>
      </c>
      <c r="H375" s="16">
        <f t="shared" si="106"/>
        <v>0</v>
      </c>
      <c r="I375" s="16">
        <f t="shared" si="107"/>
        <v>0</v>
      </c>
      <c r="J375" s="16">
        <f t="shared" si="108"/>
        <v>0</v>
      </c>
      <c r="K375" s="16">
        <f t="shared" si="109"/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6">
        <v>0</v>
      </c>
      <c r="AG375" s="16">
        <v>0</v>
      </c>
      <c r="AH375" s="16">
        <v>0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0</v>
      </c>
      <c r="AO375" s="16">
        <f t="shared" si="110"/>
        <v>0</v>
      </c>
      <c r="AP375" s="16">
        <f t="shared" si="111"/>
        <v>0</v>
      </c>
      <c r="AQ375" s="16">
        <f t="shared" si="112"/>
        <v>0</v>
      </c>
      <c r="AR375" s="16">
        <f t="shared" si="113"/>
        <v>0</v>
      </c>
      <c r="AS375" s="16">
        <f t="shared" si="114"/>
        <v>0</v>
      </c>
      <c r="AT375" s="16">
        <f t="shared" si="115"/>
        <v>0</v>
      </c>
      <c r="AU375" s="16">
        <v>0</v>
      </c>
      <c r="AV375" s="16">
        <v>0</v>
      </c>
      <c r="AW375" s="16">
        <v>0</v>
      </c>
      <c r="AX375" s="16">
        <v>0</v>
      </c>
      <c r="AY375" s="16">
        <v>0</v>
      </c>
      <c r="AZ375" s="16">
        <v>0</v>
      </c>
      <c r="BA375" s="16">
        <v>0</v>
      </c>
      <c r="BB375" s="16">
        <v>0</v>
      </c>
      <c r="BC375" s="16">
        <v>0</v>
      </c>
      <c r="BD375" s="16">
        <v>0</v>
      </c>
      <c r="BE375" s="16">
        <v>0</v>
      </c>
      <c r="BF375" s="16">
        <v>0</v>
      </c>
      <c r="BG375" s="16">
        <v>0</v>
      </c>
      <c r="BH375" s="16">
        <v>0</v>
      </c>
      <c r="BI375" s="16">
        <v>0</v>
      </c>
      <c r="BJ375" s="16">
        <v>0</v>
      </c>
      <c r="BK375" s="16">
        <v>0</v>
      </c>
      <c r="BL375" s="16">
        <v>0</v>
      </c>
      <c r="BM375" s="16">
        <v>0</v>
      </c>
      <c r="BN375" s="16">
        <v>0</v>
      </c>
      <c r="BO375" s="16">
        <v>0</v>
      </c>
      <c r="BP375" s="16">
        <v>0</v>
      </c>
      <c r="BQ375" s="16">
        <v>0</v>
      </c>
      <c r="BR375" s="16">
        <v>0</v>
      </c>
      <c r="BS375" s="16">
        <v>0</v>
      </c>
      <c r="BT375" s="16">
        <v>0</v>
      </c>
      <c r="BU375" s="16">
        <v>0</v>
      </c>
      <c r="BV375" s="16">
        <v>0</v>
      </c>
      <c r="BW375" s="16">
        <v>0</v>
      </c>
      <c r="BX375" s="16">
        <v>0</v>
      </c>
      <c r="BY375" s="16">
        <f t="shared" si="116"/>
        <v>0</v>
      </c>
      <c r="BZ375" s="16">
        <v>0</v>
      </c>
      <c r="CA375" s="1"/>
    </row>
    <row r="376" spans="1:79" ht="25.5">
      <c r="A376" s="34" t="s">
        <v>208</v>
      </c>
      <c r="B376" s="27" t="s">
        <v>210</v>
      </c>
      <c r="C376" s="24" t="s">
        <v>488</v>
      </c>
      <c r="D376" s="33">
        <v>0.643027</v>
      </c>
      <c r="E376" s="16">
        <v>0</v>
      </c>
      <c r="F376" s="16">
        <f t="shared" si="104"/>
        <v>0</v>
      </c>
      <c r="G376" s="16">
        <f t="shared" si="105"/>
        <v>0</v>
      </c>
      <c r="H376" s="16">
        <f t="shared" si="106"/>
        <v>0</v>
      </c>
      <c r="I376" s="16">
        <f t="shared" si="107"/>
        <v>0</v>
      </c>
      <c r="J376" s="16">
        <f t="shared" si="108"/>
        <v>0</v>
      </c>
      <c r="K376" s="16">
        <f t="shared" si="109"/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  <c r="AH376" s="16">
        <v>0</v>
      </c>
      <c r="AI376" s="16">
        <v>0</v>
      </c>
      <c r="AJ376" s="16">
        <v>0</v>
      </c>
      <c r="AK376" s="16">
        <v>0</v>
      </c>
      <c r="AL376" s="16">
        <v>0</v>
      </c>
      <c r="AM376" s="16">
        <v>0</v>
      </c>
      <c r="AN376" s="16">
        <v>0</v>
      </c>
      <c r="AO376" s="16">
        <f t="shared" si="110"/>
        <v>0</v>
      </c>
      <c r="AP376" s="16">
        <f t="shared" si="111"/>
        <v>0</v>
      </c>
      <c r="AQ376" s="16">
        <f t="shared" si="112"/>
        <v>0</v>
      </c>
      <c r="AR376" s="16">
        <f t="shared" si="113"/>
        <v>0</v>
      </c>
      <c r="AS376" s="16">
        <f t="shared" si="114"/>
        <v>0</v>
      </c>
      <c r="AT376" s="16">
        <f t="shared" si="115"/>
        <v>0</v>
      </c>
      <c r="AU376" s="16">
        <v>0</v>
      </c>
      <c r="AV376" s="16">
        <v>0</v>
      </c>
      <c r="AW376" s="16">
        <v>0</v>
      </c>
      <c r="AX376" s="16">
        <v>0</v>
      </c>
      <c r="AY376" s="16">
        <v>0</v>
      </c>
      <c r="AZ376" s="16">
        <v>0</v>
      </c>
      <c r="BA376" s="16">
        <v>0</v>
      </c>
      <c r="BB376" s="16">
        <v>0</v>
      </c>
      <c r="BC376" s="16">
        <v>0</v>
      </c>
      <c r="BD376" s="16">
        <v>0</v>
      </c>
      <c r="BE376" s="16">
        <v>0</v>
      </c>
      <c r="BF376" s="16">
        <v>0</v>
      </c>
      <c r="BG376" s="16">
        <v>0</v>
      </c>
      <c r="BH376" s="16">
        <v>0</v>
      </c>
      <c r="BI376" s="16">
        <v>0</v>
      </c>
      <c r="BJ376" s="16">
        <v>0</v>
      </c>
      <c r="BK376" s="16">
        <v>0</v>
      </c>
      <c r="BL376" s="16">
        <v>0</v>
      </c>
      <c r="BM376" s="16">
        <v>0</v>
      </c>
      <c r="BN376" s="16">
        <v>0</v>
      </c>
      <c r="BO376" s="16">
        <v>0</v>
      </c>
      <c r="BP376" s="16">
        <v>0</v>
      </c>
      <c r="BQ376" s="16">
        <v>0</v>
      </c>
      <c r="BR376" s="16">
        <v>0</v>
      </c>
      <c r="BS376" s="16">
        <v>0</v>
      </c>
      <c r="BT376" s="16">
        <v>0</v>
      </c>
      <c r="BU376" s="16">
        <v>0</v>
      </c>
      <c r="BV376" s="16">
        <v>0</v>
      </c>
      <c r="BW376" s="16">
        <v>0</v>
      </c>
      <c r="BX376" s="16">
        <v>0</v>
      </c>
      <c r="BY376" s="16">
        <f t="shared" si="116"/>
        <v>0</v>
      </c>
      <c r="BZ376" s="16">
        <v>0</v>
      </c>
      <c r="CA376" s="1"/>
    </row>
    <row r="377" spans="1:79" ht="12.75">
      <c r="A377" s="34"/>
      <c r="B377" s="11">
        <v>2022</v>
      </c>
      <c r="C377" s="24" t="s">
        <v>489</v>
      </c>
      <c r="D377" s="33">
        <v>0.643027</v>
      </c>
      <c r="E377" s="16">
        <v>0</v>
      </c>
      <c r="F377" s="16">
        <f t="shared" si="104"/>
        <v>0</v>
      </c>
      <c r="G377" s="16">
        <f t="shared" si="105"/>
        <v>0</v>
      </c>
      <c r="H377" s="16">
        <f t="shared" si="106"/>
        <v>0</v>
      </c>
      <c r="I377" s="16">
        <f t="shared" si="107"/>
        <v>0</v>
      </c>
      <c r="J377" s="16">
        <f t="shared" si="108"/>
        <v>0</v>
      </c>
      <c r="K377" s="16">
        <f t="shared" si="109"/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6">
        <f t="shared" si="110"/>
        <v>0</v>
      </c>
      <c r="AP377" s="16">
        <f t="shared" si="111"/>
        <v>0</v>
      </c>
      <c r="AQ377" s="16">
        <f t="shared" si="112"/>
        <v>0</v>
      </c>
      <c r="AR377" s="16">
        <f t="shared" si="113"/>
        <v>0</v>
      </c>
      <c r="AS377" s="16">
        <f t="shared" si="114"/>
        <v>0</v>
      </c>
      <c r="AT377" s="16">
        <f t="shared" si="115"/>
        <v>0</v>
      </c>
      <c r="AU377" s="16">
        <v>0</v>
      </c>
      <c r="AV377" s="16">
        <v>0</v>
      </c>
      <c r="AW377" s="16">
        <v>0</v>
      </c>
      <c r="AX377" s="16">
        <v>0</v>
      </c>
      <c r="AY377" s="16">
        <v>0</v>
      </c>
      <c r="AZ377" s="16">
        <v>0</v>
      </c>
      <c r="BA377" s="16">
        <v>0</v>
      </c>
      <c r="BB377" s="16">
        <v>0</v>
      </c>
      <c r="BC377" s="16">
        <v>0</v>
      </c>
      <c r="BD377" s="16">
        <v>0</v>
      </c>
      <c r="BE377" s="16">
        <v>0</v>
      </c>
      <c r="BF377" s="16">
        <v>0</v>
      </c>
      <c r="BG377" s="16">
        <v>0</v>
      </c>
      <c r="BH377" s="16">
        <v>0</v>
      </c>
      <c r="BI377" s="16">
        <v>0</v>
      </c>
      <c r="BJ377" s="16">
        <v>0</v>
      </c>
      <c r="BK377" s="16">
        <v>0</v>
      </c>
      <c r="BL377" s="16">
        <v>0</v>
      </c>
      <c r="BM377" s="16">
        <v>0</v>
      </c>
      <c r="BN377" s="16">
        <v>0</v>
      </c>
      <c r="BO377" s="16">
        <v>0</v>
      </c>
      <c r="BP377" s="16">
        <v>0</v>
      </c>
      <c r="BQ377" s="16">
        <v>0</v>
      </c>
      <c r="BR377" s="16">
        <v>0</v>
      </c>
      <c r="BS377" s="16">
        <v>0</v>
      </c>
      <c r="BT377" s="16">
        <v>0</v>
      </c>
      <c r="BU377" s="16">
        <v>0</v>
      </c>
      <c r="BV377" s="16">
        <v>0</v>
      </c>
      <c r="BW377" s="16">
        <v>0</v>
      </c>
      <c r="BX377" s="16">
        <v>0</v>
      </c>
      <c r="BY377" s="16">
        <f t="shared" si="116"/>
        <v>0</v>
      </c>
      <c r="BZ377" s="16">
        <v>0</v>
      </c>
      <c r="CA377" s="1"/>
    </row>
    <row r="378" spans="1:79" ht="25.5">
      <c r="A378" s="34" t="s">
        <v>208</v>
      </c>
      <c r="B378" s="31" t="s">
        <v>211</v>
      </c>
      <c r="C378" s="24" t="s">
        <v>490</v>
      </c>
      <c r="D378" s="33">
        <v>24.153330297931614</v>
      </c>
      <c r="E378" s="16">
        <v>0</v>
      </c>
      <c r="F378" s="16">
        <f t="shared" si="104"/>
        <v>21.370334151487803</v>
      </c>
      <c r="G378" s="16">
        <f t="shared" si="105"/>
        <v>0</v>
      </c>
      <c r="H378" s="16">
        <f t="shared" si="106"/>
        <v>0</v>
      </c>
      <c r="I378" s="16">
        <f t="shared" si="107"/>
        <v>0</v>
      </c>
      <c r="J378" s="16">
        <f t="shared" si="108"/>
        <v>0</v>
      </c>
      <c r="K378" s="16">
        <f t="shared" si="109"/>
        <v>6</v>
      </c>
      <c r="L378" s="16">
        <v>0</v>
      </c>
      <c r="M378" s="16">
        <v>15.923219777792855</v>
      </c>
      <c r="N378" s="16">
        <v>0</v>
      </c>
      <c r="O378" s="16">
        <v>0</v>
      </c>
      <c r="P378" s="16">
        <v>0</v>
      </c>
      <c r="Q378" s="16">
        <v>0</v>
      </c>
      <c r="R378" s="16">
        <v>3</v>
      </c>
      <c r="S378" s="16">
        <v>0</v>
      </c>
      <c r="T378" s="16">
        <v>5.44711437369495</v>
      </c>
      <c r="U378" s="16">
        <v>0</v>
      </c>
      <c r="V378" s="16">
        <v>0</v>
      </c>
      <c r="W378" s="16">
        <v>0</v>
      </c>
      <c r="X378" s="16">
        <v>0</v>
      </c>
      <c r="Y378" s="16">
        <v>3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6">
        <f t="shared" si="110"/>
        <v>15.7352842</v>
      </c>
      <c r="AP378" s="16">
        <f t="shared" si="111"/>
        <v>0</v>
      </c>
      <c r="AQ378" s="16">
        <f t="shared" si="112"/>
        <v>0</v>
      </c>
      <c r="AR378" s="16">
        <f t="shared" si="113"/>
        <v>0</v>
      </c>
      <c r="AS378" s="16">
        <f t="shared" si="114"/>
        <v>0</v>
      </c>
      <c r="AT378" s="16">
        <f t="shared" si="115"/>
        <v>2</v>
      </c>
      <c r="AU378" s="16">
        <v>0</v>
      </c>
      <c r="AV378" s="16">
        <v>5.7775</v>
      </c>
      <c r="AW378" s="16">
        <v>0</v>
      </c>
      <c r="AX378" s="16">
        <v>0</v>
      </c>
      <c r="AY378" s="16">
        <v>0</v>
      </c>
      <c r="AZ378" s="16">
        <v>0</v>
      </c>
      <c r="BA378" s="16">
        <v>1</v>
      </c>
      <c r="BB378" s="16">
        <v>0</v>
      </c>
      <c r="BC378" s="16">
        <v>9.9577842</v>
      </c>
      <c r="BD378" s="16">
        <v>0</v>
      </c>
      <c r="BE378" s="16">
        <v>0</v>
      </c>
      <c r="BF378" s="16">
        <v>0</v>
      </c>
      <c r="BG378" s="16">
        <v>0</v>
      </c>
      <c r="BH378" s="16">
        <v>1</v>
      </c>
      <c r="BI378" s="16">
        <v>0</v>
      </c>
      <c r="BJ378" s="16">
        <v>0</v>
      </c>
      <c r="BK378" s="16">
        <v>0</v>
      </c>
      <c r="BL378" s="16">
        <v>0</v>
      </c>
      <c r="BM378" s="16">
        <v>0</v>
      </c>
      <c r="BN378" s="16">
        <v>0</v>
      </c>
      <c r="BO378" s="16">
        <v>0</v>
      </c>
      <c r="BP378" s="16">
        <v>0</v>
      </c>
      <c r="BQ378" s="16">
        <v>0</v>
      </c>
      <c r="BR378" s="16">
        <v>0</v>
      </c>
      <c r="BS378" s="16">
        <v>0</v>
      </c>
      <c r="BT378" s="16">
        <v>0</v>
      </c>
      <c r="BU378" s="16">
        <v>0</v>
      </c>
      <c r="BV378" s="16">
        <v>0</v>
      </c>
      <c r="BW378" s="16">
        <v>0</v>
      </c>
      <c r="BX378" s="16">
        <v>0</v>
      </c>
      <c r="BY378" s="16">
        <f t="shared" si="116"/>
        <v>-5.635049951487803</v>
      </c>
      <c r="BZ378" s="16">
        <f>BY378/F378*100</f>
        <v>-26.36856266047431</v>
      </c>
      <c r="CA378" s="1"/>
    </row>
    <row r="379" spans="1:79" ht="12.75">
      <c r="A379" s="35"/>
      <c r="B379" s="20" t="s">
        <v>491</v>
      </c>
      <c r="C379" s="24" t="s">
        <v>492</v>
      </c>
      <c r="D379" s="33">
        <v>0.17503004474889752</v>
      </c>
      <c r="E379" s="16">
        <v>0</v>
      </c>
      <c r="F379" s="16">
        <f t="shared" si="104"/>
        <v>0</v>
      </c>
      <c r="G379" s="16">
        <f t="shared" si="105"/>
        <v>0</v>
      </c>
      <c r="H379" s="16">
        <f t="shared" si="106"/>
        <v>0</v>
      </c>
      <c r="I379" s="16">
        <f t="shared" si="107"/>
        <v>0</v>
      </c>
      <c r="J379" s="16">
        <f t="shared" si="108"/>
        <v>0</v>
      </c>
      <c r="K379" s="16">
        <f t="shared" si="109"/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0</v>
      </c>
      <c r="AO379" s="16">
        <f t="shared" si="110"/>
        <v>0</v>
      </c>
      <c r="AP379" s="16">
        <f t="shared" si="111"/>
        <v>0</v>
      </c>
      <c r="AQ379" s="16">
        <f t="shared" si="112"/>
        <v>0</v>
      </c>
      <c r="AR379" s="16">
        <f t="shared" si="113"/>
        <v>0</v>
      </c>
      <c r="AS379" s="16">
        <f t="shared" si="114"/>
        <v>0</v>
      </c>
      <c r="AT379" s="16">
        <f t="shared" si="115"/>
        <v>0</v>
      </c>
      <c r="AU379" s="16">
        <v>0</v>
      </c>
      <c r="AV379" s="16">
        <v>0</v>
      </c>
      <c r="AW379" s="16">
        <v>0</v>
      </c>
      <c r="AX379" s="16">
        <v>0</v>
      </c>
      <c r="AY379" s="16">
        <v>0</v>
      </c>
      <c r="AZ379" s="16">
        <v>0</v>
      </c>
      <c r="BA379" s="16">
        <v>0</v>
      </c>
      <c r="BB379" s="16">
        <v>0</v>
      </c>
      <c r="BC379" s="16">
        <v>0</v>
      </c>
      <c r="BD379" s="16">
        <v>0</v>
      </c>
      <c r="BE379" s="16">
        <v>0</v>
      </c>
      <c r="BF379" s="16">
        <v>0</v>
      </c>
      <c r="BG379" s="16">
        <v>0</v>
      </c>
      <c r="BH379" s="16">
        <v>0</v>
      </c>
      <c r="BI379" s="16">
        <v>0</v>
      </c>
      <c r="BJ379" s="16">
        <v>0</v>
      </c>
      <c r="BK379" s="16">
        <v>0</v>
      </c>
      <c r="BL379" s="16">
        <v>0</v>
      </c>
      <c r="BM379" s="16">
        <v>0</v>
      </c>
      <c r="BN379" s="16">
        <v>0</v>
      </c>
      <c r="BO379" s="16">
        <v>0</v>
      </c>
      <c r="BP379" s="16">
        <v>0</v>
      </c>
      <c r="BQ379" s="16">
        <v>0</v>
      </c>
      <c r="BR379" s="16">
        <v>0</v>
      </c>
      <c r="BS379" s="16">
        <v>0</v>
      </c>
      <c r="BT379" s="16">
        <v>0</v>
      </c>
      <c r="BU379" s="16">
        <v>0</v>
      </c>
      <c r="BV379" s="16">
        <v>0</v>
      </c>
      <c r="BW379" s="16">
        <v>0</v>
      </c>
      <c r="BX379" s="16">
        <v>0</v>
      </c>
      <c r="BY379" s="16">
        <f t="shared" si="116"/>
        <v>0</v>
      </c>
      <c r="BZ379" s="16">
        <v>0</v>
      </c>
      <c r="CA379" s="1"/>
    </row>
    <row r="380" spans="1:79" ht="12.75">
      <c r="A380" s="35"/>
      <c r="B380" s="20" t="s">
        <v>493</v>
      </c>
      <c r="C380" s="24" t="s">
        <v>492</v>
      </c>
      <c r="D380" s="33">
        <v>0.15591101694915255</v>
      </c>
      <c r="E380" s="16">
        <v>0</v>
      </c>
      <c r="F380" s="16">
        <f t="shared" si="104"/>
        <v>0.15591101694915255</v>
      </c>
      <c r="G380" s="16">
        <f t="shared" si="105"/>
        <v>0</v>
      </c>
      <c r="H380" s="16">
        <f t="shared" si="106"/>
        <v>0</v>
      </c>
      <c r="I380" s="16">
        <f t="shared" si="107"/>
        <v>0</v>
      </c>
      <c r="J380" s="16">
        <f t="shared" si="108"/>
        <v>0</v>
      </c>
      <c r="K380" s="16">
        <f t="shared" si="109"/>
        <v>1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0.15591101694915255</v>
      </c>
      <c r="U380" s="16">
        <v>0</v>
      </c>
      <c r="V380" s="16">
        <v>0</v>
      </c>
      <c r="W380" s="16">
        <v>0</v>
      </c>
      <c r="X380" s="16">
        <v>0</v>
      </c>
      <c r="Y380" s="16">
        <v>1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0</v>
      </c>
      <c r="AJ380" s="16">
        <v>0</v>
      </c>
      <c r="AK380" s="16">
        <v>0</v>
      </c>
      <c r="AL380" s="16">
        <v>0</v>
      </c>
      <c r="AM380" s="16">
        <v>0</v>
      </c>
      <c r="AN380" s="16">
        <v>0</v>
      </c>
      <c r="AO380" s="16">
        <f t="shared" si="110"/>
        <v>0.18556197</v>
      </c>
      <c r="AP380" s="16">
        <f t="shared" si="111"/>
        <v>0</v>
      </c>
      <c r="AQ380" s="16">
        <f t="shared" si="112"/>
        <v>0</v>
      </c>
      <c r="AR380" s="16">
        <f t="shared" si="113"/>
        <v>0</v>
      </c>
      <c r="AS380" s="16">
        <f t="shared" si="114"/>
        <v>0</v>
      </c>
      <c r="AT380" s="16">
        <f t="shared" si="115"/>
        <v>1</v>
      </c>
      <c r="AU380" s="16">
        <v>0</v>
      </c>
      <c r="AV380" s="16">
        <v>0</v>
      </c>
      <c r="AW380" s="16">
        <v>0</v>
      </c>
      <c r="AX380" s="16">
        <v>0</v>
      </c>
      <c r="AY380" s="16">
        <v>0</v>
      </c>
      <c r="AZ380" s="16">
        <v>0</v>
      </c>
      <c r="BA380" s="16">
        <v>0</v>
      </c>
      <c r="BB380" s="16">
        <v>0</v>
      </c>
      <c r="BC380" s="16">
        <v>0.18556197</v>
      </c>
      <c r="BD380" s="16">
        <v>0</v>
      </c>
      <c r="BE380" s="16">
        <v>0</v>
      </c>
      <c r="BF380" s="16">
        <v>0</v>
      </c>
      <c r="BG380" s="16">
        <v>0</v>
      </c>
      <c r="BH380" s="16">
        <v>1</v>
      </c>
      <c r="BI380" s="16">
        <v>0</v>
      </c>
      <c r="BJ380" s="16">
        <v>0</v>
      </c>
      <c r="BK380" s="16">
        <v>0</v>
      </c>
      <c r="BL380" s="16">
        <v>0</v>
      </c>
      <c r="BM380" s="16">
        <v>0</v>
      </c>
      <c r="BN380" s="16">
        <v>0</v>
      </c>
      <c r="BO380" s="16">
        <v>0</v>
      </c>
      <c r="BP380" s="16">
        <v>0</v>
      </c>
      <c r="BQ380" s="16">
        <v>0</v>
      </c>
      <c r="BR380" s="16">
        <v>0</v>
      </c>
      <c r="BS380" s="16">
        <v>0</v>
      </c>
      <c r="BT380" s="16">
        <v>0</v>
      </c>
      <c r="BU380" s="16">
        <v>0</v>
      </c>
      <c r="BV380" s="16">
        <v>0</v>
      </c>
      <c r="BW380" s="16">
        <v>0</v>
      </c>
      <c r="BX380" s="16">
        <v>0</v>
      </c>
      <c r="BY380" s="16">
        <f t="shared" si="116"/>
        <v>0.029650953050847445</v>
      </c>
      <c r="BZ380" s="16">
        <v>0</v>
      </c>
      <c r="CA380" s="1" t="s">
        <v>541</v>
      </c>
    </row>
    <row r="381" spans="1:79" ht="12.75">
      <c r="A381" s="35"/>
      <c r="B381" s="20" t="s">
        <v>494</v>
      </c>
      <c r="C381" s="24" t="s">
        <v>492</v>
      </c>
      <c r="D381" s="33">
        <v>0.09449152542372882</v>
      </c>
      <c r="E381" s="16">
        <v>0</v>
      </c>
      <c r="F381" s="16">
        <f t="shared" si="104"/>
        <v>0.09449152542372882</v>
      </c>
      <c r="G381" s="16">
        <f t="shared" si="105"/>
        <v>0</v>
      </c>
      <c r="H381" s="16">
        <f t="shared" si="106"/>
        <v>0</v>
      </c>
      <c r="I381" s="16">
        <f t="shared" si="107"/>
        <v>0</v>
      </c>
      <c r="J381" s="16">
        <f t="shared" si="108"/>
        <v>0</v>
      </c>
      <c r="K381" s="16">
        <f t="shared" si="109"/>
        <v>1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0.09449152542372882</v>
      </c>
      <c r="U381" s="16">
        <v>0</v>
      </c>
      <c r="V381" s="16">
        <v>0</v>
      </c>
      <c r="W381" s="16">
        <v>0</v>
      </c>
      <c r="X381" s="16">
        <v>0</v>
      </c>
      <c r="Y381" s="16">
        <v>1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  <c r="AH381" s="16">
        <v>0</v>
      </c>
      <c r="AI381" s="16">
        <v>0</v>
      </c>
      <c r="AJ381" s="16">
        <v>0</v>
      </c>
      <c r="AK381" s="16">
        <v>0</v>
      </c>
      <c r="AL381" s="16">
        <v>0</v>
      </c>
      <c r="AM381" s="16">
        <v>0</v>
      </c>
      <c r="AN381" s="16">
        <v>0</v>
      </c>
      <c r="AO381" s="16">
        <f t="shared" si="110"/>
        <v>0</v>
      </c>
      <c r="AP381" s="16">
        <f t="shared" si="111"/>
        <v>0</v>
      </c>
      <c r="AQ381" s="16">
        <f t="shared" si="112"/>
        <v>0</v>
      </c>
      <c r="AR381" s="16">
        <f t="shared" si="113"/>
        <v>0</v>
      </c>
      <c r="AS381" s="16">
        <f t="shared" si="114"/>
        <v>0</v>
      </c>
      <c r="AT381" s="16">
        <f t="shared" si="115"/>
        <v>0</v>
      </c>
      <c r="AU381" s="16">
        <v>0</v>
      </c>
      <c r="AV381" s="16">
        <v>0</v>
      </c>
      <c r="AW381" s="16">
        <v>0</v>
      </c>
      <c r="AX381" s="16">
        <v>0</v>
      </c>
      <c r="AY381" s="16">
        <v>0</v>
      </c>
      <c r="AZ381" s="16">
        <v>0</v>
      </c>
      <c r="BA381" s="16">
        <v>0</v>
      </c>
      <c r="BB381" s="16">
        <v>0</v>
      </c>
      <c r="BC381" s="16">
        <v>0</v>
      </c>
      <c r="BD381" s="16">
        <v>0</v>
      </c>
      <c r="BE381" s="16">
        <v>0</v>
      </c>
      <c r="BF381" s="16">
        <v>0</v>
      </c>
      <c r="BG381" s="16">
        <v>0</v>
      </c>
      <c r="BH381" s="16">
        <v>0</v>
      </c>
      <c r="BI381" s="16">
        <v>0</v>
      </c>
      <c r="BJ381" s="16">
        <v>0</v>
      </c>
      <c r="BK381" s="16">
        <v>0</v>
      </c>
      <c r="BL381" s="16">
        <v>0</v>
      </c>
      <c r="BM381" s="16">
        <v>0</v>
      </c>
      <c r="BN381" s="16">
        <v>0</v>
      </c>
      <c r="BO381" s="16">
        <v>0</v>
      </c>
      <c r="BP381" s="16">
        <v>0</v>
      </c>
      <c r="BQ381" s="16">
        <v>0</v>
      </c>
      <c r="BR381" s="16">
        <v>0</v>
      </c>
      <c r="BS381" s="16">
        <v>0</v>
      </c>
      <c r="BT381" s="16">
        <v>0</v>
      </c>
      <c r="BU381" s="16">
        <v>0</v>
      </c>
      <c r="BV381" s="16">
        <v>0</v>
      </c>
      <c r="BW381" s="16">
        <v>0</v>
      </c>
      <c r="BX381" s="16">
        <v>0</v>
      </c>
      <c r="BY381" s="16">
        <f t="shared" si="116"/>
        <v>-0.09449152542372882</v>
      </c>
      <c r="BZ381" s="16">
        <v>0</v>
      </c>
      <c r="CA381" s="1" t="s">
        <v>545</v>
      </c>
    </row>
    <row r="382" spans="1:79" ht="12.75">
      <c r="A382" s="35"/>
      <c r="B382" s="20" t="s">
        <v>495</v>
      </c>
      <c r="C382" s="24" t="s">
        <v>492</v>
      </c>
      <c r="D382" s="33">
        <v>3.828626590538584</v>
      </c>
      <c r="E382" s="16">
        <v>0</v>
      </c>
      <c r="F382" s="16">
        <f t="shared" si="104"/>
        <v>3.828626590538584</v>
      </c>
      <c r="G382" s="16">
        <f t="shared" si="105"/>
        <v>0</v>
      </c>
      <c r="H382" s="16">
        <f t="shared" si="106"/>
        <v>0</v>
      </c>
      <c r="I382" s="16">
        <f t="shared" si="107"/>
        <v>0</v>
      </c>
      <c r="J382" s="16">
        <f t="shared" si="108"/>
        <v>0</v>
      </c>
      <c r="K382" s="16">
        <f t="shared" si="109"/>
        <v>1</v>
      </c>
      <c r="L382" s="16">
        <v>0</v>
      </c>
      <c r="M382" s="16">
        <v>3.828626590538584</v>
      </c>
      <c r="N382" s="16">
        <v>0</v>
      </c>
      <c r="O382" s="16">
        <v>0</v>
      </c>
      <c r="P382" s="16">
        <v>0</v>
      </c>
      <c r="Q382" s="16">
        <v>0</v>
      </c>
      <c r="R382" s="16">
        <v>1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0</v>
      </c>
      <c r="AN382" s="16">
        <v>0</v>
      </c>
      <c r="AO382" s="16">
        <f t="shared" si="110"/>
        <v>5.7775</v>
      </c>
      <c r="AP382" s="16">
        <f t="shared" si="111"/>
        <v>0</v>
      </c>
      <c r="AQ382" s="16">
        <f t="shared" si="112"/>
        <v>0</v>
      </c>
      <c r="AR382" s="16">
        <f t="shared" si="113"/>
        <v>0</v>
      </c>
      <c r="AS382" s="16">
        <f t="shared" si="114"/>
        <v>0</v>
      </c>
      <c r="AT382" s="16">
        <f t="shared" si="115"/>
        <v>1</v>
      </c>
      <c r="AU382" s="16">
        <v>0</v>
      </c>
      <c r="AV382" s="16">
        <v>5.7775</v>
      </c>
      <c r="AW382" s="16">
        <v>0</v>
      </c>
      <c r="AX382" s="16">
        <v>0</v>
      </c>
      <c r="AY382" s="16">
        <v>0</v>
      </c>
      <c r="AZ382" s="16">
        <v>0</v>
      </c>
      <c r="BA382" s="16">
        <v>1</v>
      </c>
      <c r="BB382" s="16">
        <v>0</v>
      </c>
      <c r="BC382" s="16">
        <v>0</v>
      </c>
      <c r="BD382" s="16">
        <v>0</v>
      </c>
      <c r="BE382" s="16">
        <v>0</v>
      </c>
      <c r="BF382" s="16">
        <v>0</v>
      </c>
      <c r="BG382" s="16">
        <v>0</v>
      </c>
      <c r="BH382" s="16">
        <v>0</v>
      </c>
      <c r="BI382" s="16">
        <v>0</v>
      </c>
      <c r="BJ382" s="16">
        <v>0</v>
      </c>
      <c r="BK382" s="16">
        <v>0</v>
      </c>
      <c r="BL382" s="16">
        <v>0</v>
      </c>
      <c r="BM382" s="16">
        <v>0</v>
      </c>
      <c r="BN382" s="16">
        <v>0</v>
      </c>
      <c r="BO382" s="16">
        <v>0</v>
      </c>
      <c r="BP382" s="16">
        <v>0</v>
      </c>
      <c r="BQ382" s="16">
        <v>0</v>
      </c>
      <c r="BR382" s="16">
        <v>0</v>
      </c>
      <c r="BS382" s="16">
        <v>0</v>
      </c>
      <c r="BT382" s="16">
        <v>0</v>
      </c>
      <c r="BU382" s="16">
        <v>0</v>
      </c>
      <c r="BV382" s="16">
        <v>0</v>
      </c>
      <c r="BW382" s="16">
        <v>0</v>
      </c>
      <c r="BX382" s="16">
        <v>0</v>
      </c>
      <c r="BY382" s="16">
        <f t="shared" si="116"/>
        <v>1.9488734094614157</v>
      </c>
      <c r="BZ382" s="16">
        <f>BY382/F382*100</f>
        <v>50.90267654405185</v>
      </c>
      <c r="CA382" s="1" t="s">
        <v>541</v>
      </c>
    </row>
    <row r="383" spans="1:79" ht="12.75">
      <c r="A383" s="35"/>
      <c r="B383" s="20" t="s">
        <v>496</v>
      </c>
      <c r="C383" s="24" t="s">
        <v>492</v>
      </c>
      <c r="D383" s="33">
        <v>2.607966101694913</v>
      </c>
      <c r="E383" s="16">
        <v>0</v>
      </c>
      <c r="F383" s="16">
        <f t="shared" si="104"/>
        <v>0</v>
      </c>
      <c r="G383" s="16">
        <f t="shared" si="105"/>
        <v>0</v>
      </c>
      <c r="H383" s="16">
        <f t="shared" si="106"/>
        <v>0</v>
      </c>
      <c r="I383" s="16">
        <f t="shared" si="107"/>
        <v>0</v>
      </c>
      <c r="J383" s="16">
        <f t="shared" si="108"/>
        <v>0</v>
      </c>
      <c r="K383" s="16">
        <f t="shared" si="109"/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  <c r="AH383" s="16">
        <v>0</v>
      </c>
      <c r="AI383" s="16">
        <v>0</v>
      </c>
      <c r="AJ383" s="16">
        <v>0</v>
      </c>
      <c r="AK383" s="16">
        <v>0</v>
      </c>
      <c r="AL383" s="16">
        <v>0</v>
      </c>
      <c r="AM383" s="16">
        <v>0</v>
      </c>
      <c r="AN383" s="16">
        <v>0</v>
      </c>
      <c r="AO383" s="16">
        <f t="shared" si="110"/>
        <v>0</v>
      </c>
      <c r="AP383" s="16">
        <f t="shared" si="111"/>
        <v>0</v>
      </c>
      <c r="AQ383" s="16">
        <f t="shared" si="112"/>
        <v>0</v>
      </c>
      <c r="AR383" s="16">
        <f t="shared" si="113"/>
        <v>0</v>
      </c>
      <c r="AS383" s="16">
        <f t="shared" si="114"/>
        <v>0</v>
      </c>
      <c r="AT383" s="16">
        <f t="shared" si="115"/>
        <v>0</v>
      </c>
      <c r="AU383" s="16">
        <v>0</v>
      </c>
      <c r="AV383" s="16">
        <v>0</v>
      </c>
      <c r="AW383" s="16">
        <v>0</v>
      </c>
      <c r="AX383" s="16">
        <v>0</v>
      </c>
      <c r="AY383" s="16">
        <v>0</v>
      </c>
      <c r="AZ383" s="16">
        <v>0</v>
      </c>
      <c r="BA383" s="16">
        <v>0</v>
      </c>
      <c r="BB383" s="16">
        <v>0</v>
      </c>
      <c r="BC383" s="16">
        <v>0</v>
      </c>
      <c r="BD383" s="16">
        <v>0</v>
      </c>
      <c r="BE383" s="16">
        <v>0</v>
      </c>
      <c r="BF383" s="16">
        <v>0</v>
      </c>
      <c r="BG383" s="16">
        <v>0</v>
      </c>
      <c r="BH383" s="16">
        <v>0</v>
      </c>
      <c r="BI383" s="16">
        <v>0</v>
      </c>
      <c r="BJ383" s="16">
        <v>0</v>
      </c>
      <c r="BK383" s="16">
        <v>0</v>
      </c>
      <c r="BL383" s="16">
        <v>0</v>
      </c>
      <c r="BM383" s="16">
        <v>0</v>
      </c>
      <c r="BN383" s="16">
        <v>0</v>
      </c>
      <c r="BO383" s="16">
        <v>0</v>
      </c>
      <c r="BP383" s="16">
        <v>0</v>
      </c>
      <c r="BQ383" s="16">
        <v>0</v>
      </c>
      <c r="BR383" s="16">
        <v>0</v>
      </c>
      <c r="BS383" s="16">
        <v>0</v>
      </c>
      <c r="BT383" s="16">
        <v>0</v>
      </c>
      <c r="BU383" s="16">
        <v>0</v>
      </c>
      <c r="BV383" s="16">
        <v>0</v>
      </c>
      <c r="BW383" s="16">
        <v>0</v>
      </c>
      <c r="BX383" s="16">
        <v>0</v>
      </c>
      <c r="BY383" s="16">
        <f t="shared" si="116"/>
        <v>0</v>
      </c>
      <c r="BZ383" s="16">
        <v>0</v>
      </c>
      <c r="CA383" s="1"/>
    </row>
    <row r="384" spans="1:79" ht="12.75">
      <c r="A384" s="35"/>
      <c r="B384" s="20" t="s">
        <v>497</v>
      </c>
      <c r="C384" s="24" t="s">
        <v>492</v>
      </c>
      <c r="D384" s="33">
        <v>6.897881355932204</v>
      </c>
      <c r="E384" s="16">
        <v>0</v>
      </c>
      <c r="F384" s="16">
        <f t="shared" si="104"/>
        <v>6.897881355932204</v>
      </c>
      <c r="G384" s="16">
        <f t="shared" si="105"/>
        <v>0</v>
      </c>
      <c r="H384" s="16">
        <f t="shared" si="106"/>
        <v>0</v>
      </c>
      <c r="I384" s="16">
        <f t="shared" si="107"/>
        <v>0</v>
      </c>
      <c r="J384" s="16">
        <f t="shared" si="108"/>
        <v>0</v>
      </c>
      <c r="K384" s="16">
        <f t="shared" si="109"/>
        <v>1</v>
      </c>
      <c r="L384" s="16">
        <v>0</v>
      </c>
      <c r="M384" s="16">
        <v>6.897881355932204</v>
      </c>
      <c r="N384" s="16">
        <v>0</v>
      </c>
      <c r="O384" s="16">
        <v>0</v>
      </c>
      <c r="P384" s="16">
        <v>0</v>
      </c>
      <c r="Q384" s="16">
        <v>0</v>
      </c>
      <c r="R384" s="16">
        <v>1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  <c r="AH384" s="16">
        <v>0</v>
      </c>
      <c r="AI384" s="16">
        <v>0</v>
      </c>
      <c r="AJ384" s="16">
        <v>0</v>
      </c>
      <c r="AK384" s="16">
        <v>0</v>
      </c>
      <c r="AL384" s="16">
        <v>0</v>
      </c>
      <c r="AM384" s="16">
        <v>0</v>
      </c>
      <c r="AN384" s="16">
        <v>0</v>
      </c>
      <c r="AO384" s="16">
        <f t="shared" si="110"/>
        <v>9.77222223</v>
      </c>
      <c r="AP384" s="16">
        <f t="shared" si="111"/>
        <v>0</v>
      </c>
      <c r="AQ384" s="16">
        <f t="shared" si="112"/>
        <v>0</v>
      </c>
      <c r="AR384" s="16">
        <f t="shared" si="113"/>
        <v>0</v>
      </c>
      <c r="AS384" s="16">
        <f t="shared" si="114"/>
        <v>0</v>
      </c>
      <c r="AT384" s="16">
        <f t="shared" si="115"/>
        <v>0</v>
      </c>
      <c r="AU384" s="16">
        <v>0</v>
      </c>
      <c r="AV384" s="16">
        <v>0</v>
      </c>
      <c r="AW384" s="16">
        <v>0</v>
      </c>
      <c r="AX384" s="16">
        <v>0</v>
      </c>
      <c r="AY384" s="16">
        <v>0</v>
      </c>
      <c r="AZ384" s="16">
        <v>0</v>
      </c>
      <c r="BA384" s="16">
        <v>0</v>
      </c>
      <c r="BB384" s="16">
        <v>0</v>
      </c>
      <c r="BC384" s="16">
        <v>9.77222223</v>
      </c>
      <c r="BD384" s="16">
        <v>0</v>
      </c>
      <c r="BE384" s="16">
        <v>0</v>
      </c>
      <c r="BF384" s="16">
        <v>0</v>
      </c>
      <c r="BG384" s="16">
        <v>0</v>
      </c>
      <c r="BH384" s="16">
        <v>0</v>
      </c>
      <c r="BI384" s="16">
        <v>0</v>
      </c>
      <c r="BJ384" s="16">
        <v>0</v>
      </c>
      <c r="BK384" s="16">
        <v>0</v>
      </c>
      <c r="BL384" s="16">
        <v>0</v>
      </c>
      <c r="BM384" s="16">
        <v>0</v>
      </c>
      <c r="BN384" s="16">
        <v>0</v>
      </c>
      <c r="BO384" s="16">
        <v>0</v>
      </c>
      <c r="BP384" s="16">
        <v>0</v>
      </c>
      <c r="BQ384" s="16">
        <v>0</v>
      </c>
      <c r="BR384" s="16">
        <v>0</v>
      </c>
      <c r="BS384" s="16">
        <v>0</v>
      </c>
      <c r="BT384" s="16">
        <v>0</v>
      </c>
      <c r="BU384" s="16">
        <v>0</v>
      </c>
      <c r="BV384" s="16">
        <v>0</v>
      </c>
      <c r="BW384" s="16">
        <v>0</v>
      </c>
      <c r="BX384" s="16">
        <v>0</v>
      </c>
      <c r="BY384" s="16">
        <f t="shared" si="116"/>
        <v>2.874340874067797</v>
      </c>
      <c r="BZ384" s="16">
        <f>BY384/F384*100</f>
        <v>41.66990885680939</v>
      </c>
      <c r="CA384" s="1" t="s">
        <v>541</v>
      </c>
    </row>
    <row r="385" spans="1:79" ht="25.5">
      <c r="A385" s="35"/>
      <c r="B385" s="20" t="s">
        <v>498</v>
      </c>
      <c r="C385" s="24" t="s">
        <v>492</v>
      </c>
      <c r="D385" s="33">
        <v>10.393423662644137</v>
      </c>
      <c r="E385" s="16">
        <v>0</v>
      </c>
      <c r="F385" s="16">
        <f t="shared" si="104"/>
        <v>10.393423662644137</v>
      </c>
      <c r="G385" s="16">
        <f t="shared" si="105"/>
        <v>0</v>
      </c>
      <c r="H385" s="16">
        <f t="shared" si="106"/>
        <v>0</v>
      </c>
      <c r="I385" s="16">
        <f t="shared" si="107"/>
        <v>0</v>
      </c>
      <c r="J385" s="16">
        <f t="shared" si="108"/>
        <v>0</v>
      </c>
      <c r="K385" s="16">
        <f t="shared" si="109"/>
        <v>2</v>
      </c>
      <c r="L385" s="16">
        <v>0</v>
      </c>
      <c r="M385" s="16">
        <v>5.196711831322069</v>
      </c>
      <c r="N385" s="16">
        <v>0</v>
      </c>
      <c r="O385" s="16">
        <v>0</v>
      </c>
      <c r="P385" s="16">
        <v>0</v>
      </c>
      <c r="Q385" s="16">
        <v>0</v>
      </c>
      <c r="R385" s="16">
        <v>1</v>
      </c>
      <c r="S385" s="16">
        <v>0</v>
      </c>
      <c r="T385" s="16">
        <v>5.196711831322069</v>
      </c>
      <c r="U385" s="16">
        <v>0</v>
      </c>
      <c r="V385" s="16">
        <v>0</v>
      </c>
      <c r="W385" s="16">
        <v>0</v>
      </c>
      <c r="X385" s="16">
        <v>0</v>
      </c>
      <c r="Y385" s="16">
        <v>1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  <c r="AH385" s="16">
        <v>0</v>
      </c>
      <c r="AI385" s="16">
        <v>0</v>
      </c>
      <c r="AJ385" s="16">
        <v>0</v>
      </c>
      <c r="AK385" s="16">
        <v>0</v>
      </c>
      <c r="AL385" s="16">
        <v>0</v>
      </c>
      <c r="AM385" s="16">
        <v>0</v>
      </c>
      <c r="AN385" s="16">
        <v>0</v>
      </c>
      <c r="AO385" s="16">
        <f t="shared" si="110"/>
        <v>0</v>
      </c>
      <c r="AP385" s="16">
        <f t="shared" si="111"/>
        <v>0</v>
      </c>
      <c r="AQ385" s="16">
        <f t="shared" si="112"/>
        <v>0</v>
      </c>
      <c r="AR385" s="16">
        <f t="shared" si="113"/>
        <v>0</v>
      </c>
      <c r="AS385" s="16">
        <f t="shared" si="114"/>
        <v>0</v>
      </c>
      <c r="AT385" s="16">
        <f t="shared" si="115"/>
        <v>0</v>
      </c>
      <c r="AU385" s="16">
        <v>0</v>
      </c>
      <c r="AV385" s="16">
        <v>0</v>
      </c>
      <c r="AW385" s="16">
        <v>0</v>
      </c>
      <c r="AX385" s="16">
        <v>0</v>
      </c>
      <c r="AY385" s="16">
        <v>0</v>
      </c>
      <c r="AZ385" s="16">
        <v>0</v>
      </c>
      <c r="BA385" s="16">
        <v>0</v>
      </c>
      <c r="BB385" s="16">
        <v>0</v>
      </c>
      <c r="BC385" s="16">
        <v>0</v>
      </c>
      <c r="BD385" s="16">
        <v>0</v>
      </c>
      <c r="BE385" s="16">
        <v>0</v>
      </c>
      <c r="BF385" s="16">
        <v>0</v>
      </c>
      <c r="BG385" s="16">
        <v>0</v>
      </c>
      <c r="BH385" s="16">
        <v>0</v>
      </c>
      <c r="BI385" s="16">
        <v>0</v>
      </c>
      <c r="BJ385" s="16">
        <v>0</v>
      </c>
      <c r="BK385" s="16">
        <v>0</v>
      </c>
      <c r="BL385" s="16">
        <v>0</v>
      </c>
      <c r="BM385" s="16">
        <v>0</v>
      </c>
      <c r="BN385" s="16">
        <v>0</v>
      </c>
      <c r="BO385" s="16">
        <v>0</v>
      </c>
      <c r="BP385" s="16">
        <v>0</v>
      </c>
      <c r="BQ385" s="16">
        <v>0</v>
      </c>
      <c r="BR385" s="16">
        <v>0</v>
      </c>
      <c r="BS385" s="16">
        <v>0</v>
      </c>
      <c r="BT385" s="16">
        <v>0</v>
      </c>
      <c r="BU385" s="16">
        <v>0</v>
      </c>
      <c r="BV385" s="16">
        <v>0</v>
      </c>
      <c r="BW385" s="16">
        <v>0</v>
      </c>
      <c r="BX385" s="16">
        <v>0</v>
      </c>
      <c r="BY385" s="16">
        <f t="shared" si="116"/>
        <v>-10.393423662644137</v>
      </c>
      <c r="BZ385" s="16">
        <f>BY385/F385*100</f>
        <v>-100</v>
      </c>
      <c r="CA385" s="2" t="s">
        <v>547</v>
      </c>
    </row>
    <row r="386" spans="1:79" ht="38.25">
      <c r="A386" s="34" t="s">
        <v>212</v>
      </c>
      <c r="B386" s="25" t="s">
        <v>213</v>
      </c>
      <c r="C386" s="24"/>
      <c r="D386" s="33">
        <v>0</v>
      </c>
      <c r="E386" s="16">
        <v>0</v>
      </c>
      <c r="F386" s="16">
        <f t="shared" si="104"/>
        <v>0</v>
      </c>
      <c r="G386" s="16">
        <f t="shared" si="105"/>
        <v>0</v>
      </c>
      <c r="H386" s="16">
        <f t="shared" si="106"/>
        <v>0</v>
      </c>
      <c r="I386" s="16">
        <f t="shared" si="107"/>
        <v>0</v>
      </c>
      <c r="J386" s="16">
        <f t="shared" si="108"/>
        <v>0</v>
      </c>
      <c r="K386" s="16">
        <f t="shared" si="109"/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  <c r="AH386" s="16">
        <v>0</v>
      </c>
      <c r="AI386" s="16">
        <v>0</v>
      </c>
      <c r="AJ386" s="16">
        <v>0</v>
      </c>
      <c r="AK386" s="16">
        <v>0</v>
      </c>
      <c r="AL386" s="16">
        <v>0</v>
      </c>
      <c r="AM386" s="16">
        <v>0</v>
      </c>
      <c r="AN386" s="16">
        <v>0</v>
      </c>
      <c r="AO386" s="16">
        <f t="shared" si="110"/>
        <v>0</v>
      </c>
      <c r="AP386" s="16">
        <f t="shared" si="111"/>
        <v>0</v>
      </c>
      <c r="AQ386" s="16">
        <f t="shared" si="112"/>
        <v>0</v>
      </c>
      <c r="AR386" s="16">
        <f t="shared" si="113"/>
        <v>0</v>
      </c>
      <c r="AS386" s="16">
        <f t="shared" si="114"/>
        <v>0</v>
      </c>
      <c r="AT386" s="16">
        <f t="shared" si="115"/>
        <v>0</v>
      </c>
      <c r="AU386" s="16">
        <v>0</v>
      </c>
      <c r="AV386" s="16">
        <v>0</v>
      </c>
      <c r="AW386" s="16">
        <v>0</v>
      </c>
      <c r="AX386" s="16">
        <v>0</v>
      </c>
      <c r="AY386" s="16">
        <v>0</v>
      </c>
      <c r="AZ386" s="16">
        <v>0</v>
      </c>
      <c r="BA386" s="16">
        <v>0</v>
      </c>
      <c r="BB386" s="16">
        <v>0</v>
      </c>
      <c r="BC386" s="16">
        <v>0</v>
      </c>
      <c r="BD386" s="16">
        <v>0</v>
      </c>
      <c r="BE386" s="16">
        <v>0</v>
      </c>
      <c r="BF386" s="16">
        <v>0</v>
      </c>
      <c r="BG386" s="16">
        <v>0</v>
      </c>
      <c r="BH386" s="16">
        <v>0</v>
      </c>
      <c r="BI386" s="16">
        <v>0</v>
      </c>
      <c r="BJ386" s="16">
        <v>0</v>
      </c>
      <c r="BK386" s="16">
        <v>0</v>
      </c>
      <c r="BL386" s="16">
        <v>0</v>
      </c>
      <c r="BM386" s="16">
        <v>0</v>
      </c>
      <c r="BN386" s="16">
        <v>0</v>
      </c>
      <c r="BO386" s="16">
        <v>0</v>
      </c>
      <c r="BP386" s="16">
        <v>0</v>
      </c>
      <c r="BQ386" s="16">
        <v>0</v>
      </c>
      <c r="BR386" s="16">
        <v>0</v>
      </c>
      <c r="BS386" s="16">
        <v>0</v>
      </c>
      <c r="BT386" s="16">
        <v>0</v>
      </c>
      <c r="BU386" s="16">
        <v>0</v>
      </c>
      <c r="BV386" s="16">
        <v>0</v>
      </c>
      <c r="BW386" s="16">
        <v>0</v>
      </c>
      <c r="BX386" s="16">
        <v>0</v>
      </c>
      <c r="BY386" s="16">
        <f t="shared" si="116"/>
        <v>0</v>
      </c>
      <c r="BZ386" s="16">
        <v>0</v>
      </c>
      <c r="CA386" s="1"/>
    </row>
    <row r="387" spans="1:79" ht="38.25">
      <c r="A387" s="34" t="s">
        <v>214</v>
      </c>
      <c r="B387" s="25" t="s">
        <v>215</v>
      </c>
      <c r="C387" s="24"/>
      <c r="D387" s="33">
        <v>0</v>
      </c>
      <c r="E387" s="16">
        <v>0</v>
      </c>
      <c r="F387" s="16">
        <f t="shared" si="104"/>
        <v>0</v>
      </c>
      <c r="G387" s="16">
        <f t="shared" si="105"/>
        <v>0</v>
      </c>
      <c r="H387" s="16">
        <f t="shared" si="106"/>
        <v>0</v>
      </c>
      <c r="I387" s="16">
        <f t="shared" si="107"/>
        <v>0</v>
      </c>
      <c r="J387" s="16">
        <f t="shared" si="108"/>
        <v>0</v>
      </c>
      <c r="K387" s="16">
        <f t="shared" si="109"/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  <c r="AH387" s="16">
        <v>0</v>
      </c>
      <c r="AI387" s="16">
        <v>0</v>
      </c>
      <c r="AJ387" s="16">
        <v>0</v>
      </c>
      <c r="AK387" s="16">
        <v>0</v>
      </c>
      <c r="AL387" s="16">
        <v>0</v>
      </c>
      <c r="AM387" s="16">
        <v>0</v>
      </c>
      <c r="AN387" s="16">
        <v>0</v>
      </c>
      <c r="AO387" s="16">
        <f t="shared" si="110"/>
        <v>0</v>
      </c>
      <c r="AP387" s="16">
        <f t="shared" si="111"/>
        <v>0</v>
      </c>
      <c r="AQ387" s="16">
        <f t="shared" si="112"/>
        <v>0</v>
      </c>
      <c r="AR387" s="16">
        <f t="shared" si="113"/>
        <v>0</v>
      </c>
      <c r="AS387" s="16">
        <f t="shared" si="114"/>
        <v>0</v>
      </c>
      <c r="AT387" s="16">
        <f t="shared" si="115"/>
        <v>0</v>
      </c>
      <c r="AU387" s="16">
        <v>0</v>
      </c>
      <c r="AV387" s="16">
        <v>0</v>
      </c>
      <c r="AW387" s="16">
        <v>0</v>
      </c>
      <c r="AX387" s="16">
        <v>0</v>
      </c>
      <c r="AY387" s="16">
        <v>0</v>
      </c>
      <c r="AZ387" s="16">
        <v>0</v>
      </c>
      <c r="BA387" s="16">
        <v>0</v>
      </c>
      <c r="BB387" s="16">
        <v>0</v>
      </c>
      <c r="BC387" s="16">
        <v>0</v>
      </c>
      <c r="BD387" s="16">
        <v>0</v>
      </c>
      <c r="BE387" s="16">
        <v>0</v>
      </c>
      <c r="BF387" s="16">
        <v>0</v>
      </c>
      <c r="BG387" s="16">
        <v>0</v>
      </c>
      <c r="BH387" s="16">
        <v>0</v>
      </c>
      <c r="BI387" s="16">
        <v>0</v>
      </c>
      <c r="BJ387" s="16">
        <v>0</v>
      </c>
      <c r="BK387" s="16">
        <v>0</v>
      </c>
      <c r="BL387" s="16">
        <v>0</v>
      </c>
      <c r="BM387" s="16">
        <v>0</v>
      </c>
      <c r="BN387" s="16">
        <v>0</v>
      </c>
      <c r="BO387" s="16">
        <v>0</v>
      </c>
      <c r="BP387" s="16">
        <v>0</v>
      </c>
      <c r="BQ387" s="16">
        <v>0</v>
      </c>
      <c r="BR387" s="16">
        <v>0</v>
      </c>
      <c r="BS387" s="16">
        <v>0</v>
      </c>
      <c r="BT387" s="16">
        <v>0</v>
      </c>
      <c r="BU387" s="16">
        <v>0</v>
      </c>
      <c r="BV387" s="16">
        <v>0</v>
      </c>
      <c r="BW387" s="16">
        <v>0</v>
      </c>
      <c r="BX387" s="16">
        <v>0</v>
      </c>
      <c r="BY387" s="16">
        <f t="shared" si="116"/>
        <v>0</v>
      </c>
      <c r="BZ387" s="16">
        <v>0</v>
      </c>
      <c r="CA387" s="1"/>
    </row>
    <row r="388" spans="1:79" ht="38.25">
      <c r="A388" s="34" t="s">
        <v>216</v>
      </c>
      <c r="B388" s="25" t="s">
        <v>217</v>
      </c>
      <c r="C388" s="24"/>
      <c r="D388" s="33">
        <v>0</v>
      </c>
      <c r="E388" s="16">
        <v>0</v>
      </c>
      <c r="F388" s="16">
        <f t="shared" si="104"/>
        <v>0</v>
      </c>
      <c r="G388" s="16">
        <f t="shared" si="105"/>
        <v>0</v>
      </c>
      <c r="H388" s="16">
        <f t="shared" si="106"/>
        <v>0</v>
      </c>
      <c r="I388" s="16">
        <f t="shared" si="107"/>
        <v>0</v>
      </c>
      <c r="J388" s="16">
        <f t="shared" si="108"/>
        <v>0</v>
      </c>
      <c r="K388" s="16">
        <f t="shared" si="109"/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  <c r="AH388" s="16">
        <v>0</v>
      </c>
      <c r="AI388" s="16">
        <v>0</v>
      </c>
      <c r="AJ388" s="16">
        <v>0</v>
      </c>
      <c r="AK388" s="16">
        <v>0</v>
      </c>
      <c r="AL388" s="16">
        <v>0</v>
      </c>
      <c r="AM388" s="16">
        <v>0</v>
      </c>
      <c r="AN388" s="16">
        <v>0</v>
      </c>
      <c r="AO388" s="16">
        <f t="shared" si="110"/>
        <v>0</v>
      </c>
      <c r="AP388" s="16">
        <f t="shared" si="111"/>
        <v>0</v>
      </c>
      <c r="AQ388" s="16">
        <f t="shared" si="112"/>
        <v>0</v>
      </c>
      <c r="AR388" s="16">
        <f t="shared" si="113"/>
        <v>0</v>
      </c>
      <c r="AS388" s="16">
        <f t="shared" si="114"/>
        <v>0</v>
      </c>
      <c r="AT388" s="16">
        <f t="shared" si="115"/>
        <v>0</v>
      </c>
      <c r="AU388" s="16">
        <v>0</v>
      </c>
      <c r="AV388" s="16">
        <v>0</v>
      </c>
      <c r="AW388" s="16">
        <v>0</v>
      </c>
      <c r="AX388" s="16">
        <v>0</v>
      </c>
      <c r="AY388" s="16">
        <v>0</v>
      </c>
      <c r="AZ388" s="16">
        <v>0</v>
      </c>
      <c r="BA388" s="16">
        <v>0</v>
      </c>
      <c r="BB388" s="16">
        <v>0</v>
      </c>
      <c r="BC388" s="16">
        <v>0</v>
      </c>
      <c r="BD388" s="16">
        <v>0</v>
      </c>
      <c r="BE388" s="16">
        <v>0</v>
      </c>
      <c r="BF388" s="16">
        <v>0</v>
      </c>
      <c r="BG388" s="16">
        <v>0</v>
      </c>
      <c r="BH388" s="16">
        <v>0</v>
      </c>
      <c r="BI388" s="16">
        <v>0</v>
      </c>
      <c r="BJ388" s="16">
        <v>0</v>
      </c>
      <c r="BK388" s="16">
        <v>0</v>
      </c>
      <c r="BL388" s="16">
        <v>0</v>
      </c>
      <c r="BM388" s="16">
        <v>0</v>
      </c>
      <c r="BN388" s="16">
        <v>0</v>
      </c>
      <c r="BO388" s="16">
        <v>0</v>
      </c>
      <c r="BP388" s="16">
        <v>0</v>
      </c>
      <c r="BQ388" s="16">
        <v>0</v>
      </c>
      <c r="BR388" s="16">
        <v>0</v>
      </c>
      <c r="BS388" s="16">
        <v>0</v>
      </c>
      <c r="BT388" s="16">
        <v>0</v>
      </c>
      <c r="BU388" s="16">
        <v>0</v>
      </c>
      <c r="BV388" s="16">
        <v>0</v>
      </c>
      <c r="BW388" s="16">
        <v>0</v>
      </c>
      <c r="BX388" s="16">
        <v>0</v>
      </c>
      <c r="BY388" s="16">
        <f t="shared" si="116"/>
        <v>0</v>
      </c>
      <c r="BZ388" s="16">
        <v>0</v>
      </c>
      <c r="CA388" s="1"/>
    </row>
    <row r="389" spans="1:79" ht="25.5">
      <c r="A389" s="34" t="s">
        <v>218</v>
      </c>
      <c r="B389" s="25" t="s">
        <v>219</v>
      </c>
      <c r="C389" s="24" t="s">
        <v>109</v>
      </c>
      <c r="D389" s="33">
        <v>18.403825127400353</v>
      </c>
      <c r="E389" s="16">
        <v>0</v>
      </c>
      <c r="F389" s="16">
        <f t="shared" si="104"/>
        <v>1.9285016627584</v>
      </c>
      <c r="G389" s="16">
        <f t="shared" si="105"/>
        <v>0.16</v>
      </c>
      <c r="H389" s="16">
        <f t="shared" si="106"/>
        <v>0</v>
      </c>
      <c r="I389" s="16">
        <f t="shared" si="107"/>
        <v>0.2</v>
      </c>
      <c r="J389" s="16">
        <f t="shared" si="108"/>
        <v>0</v>
      </c>
      <c r="K389" s="16">
        <f t="shared" si="109"/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1.9285016627584</v>
      </c>
      <c r="U389" s="16">
        <v>0.16</v>
      </c>
      <c r="V389" s="16">
        <v>0</v>
      </c>
      <c r="W389" s="16">
        <v>0.2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6">
        <v>0</v>
      </c>
      <c r="AG389" s="16">
        <v>0</v>
      </c>
      <c r="AH389" s="16">
        <v>0</v>
      </c>
      <c r="AI389" s="16">
        <v>0</v>
      </c>
      <c r="AJ389" s="16">
        <v>0</v>
      </c>
      <c r="AK389" s="16">
        <v>0</v>
      </c>
      <c r="AL389" s="16">
        <v>0</v>
      </c>
      <c r="AM389" s="16">
        <v>0</v>
      </c>
      <c r="AN389" s="16">
        <v>0</v>
      </c>
      <c r="AO389" s="16">
        <f t="shared" si="110"/>
        <v>2.0160702</v>
      </c>
      <c r="AP389" s="16">
        <f t="shared" si="111"/>
        <v>0.16</v>
      </c>
      <c r="AQ389" s="16">
        <f t="shared" si="112"/>
        <v>0</v>
      </c>
      <c r="AR389" s="16">
        <f t="shared" si="113"/>
        <v>0.319</v>
      </c>
      <c r="AS389" s="16">
        <f t="shared" si="114"/>
        <v>0</v>
      </c>
      <c r="AT389" s="16">
        <f t="shared" si="115"/>
        <v>0</v>
      </c>
      <c r="AU389" s="16">
        <v>0</v>
      </c>
      <c r="AV389" s="16">
        <v>0.018951040000000002</v>
      </c>
      <c r="AW389" s="16">
        <v>0</v>
      </c>
      <c r="AX389" s="16">
        <v>0</v>
      </c>
      <c r="AY389" s="16">
        <v>0</v>
      </c>
      <c r="AZ389" s="16">
        <v>0</v>
      </c>
      <c r="BA389" s="16">
        <v>0</v>
      </c>
      <c r="BB389" s="16">
        <v>0</v>
      </c>
      <c r="BC389" s="16">
        <v>1.99711916</v>
      </c>
      <c r="BD389" s="16">
        <v>0.16</v>
      </c>
      <c r="BE389" s="16">
        <v>0</v>
      </c>
      <c r="BF389" s="16">
        <v>0.319</v>
      </c>
      <c r="BG389" s="16">
        <v>0</v>
      </c>
      <c r="BH389" s="16">
        <v>0</v>
      </c>
      <c r="BI389" s="16">
        <v>0</v>
      </c>
      <c r="BJ389" s="16">
        <v>0</v>
      </c>
      <c r="BK389" s="16">
        <v>0</v>
      </c>
      <c r="BL389" s="16">
        <v>0</v>
      </c>
      <c r="BM389" s="16">
        <v>0</v>
      </c>
      <c r="BN389" s="16">
        <v>0</v>
      </c>
      <c r="BO389" s="16">
        <v>0</v>
      </c>
      <c r="BP389" s="16">
        <v>0</v>
      </c>
      <c r="BQ389" s="16">
        <v>0</v>
      </c>
      <c r="BR389" s="16">
        <v>0</v>
      </c>
      <c r="BS389" s="16">
        <v>0</v>
      </c>
      <c r="BT389" s="16">
        <v>0</v>
      </c>
      <c r="BU389" s="16">
        <v>0</v>
      </c>
      <c r="BV389" s="16">
        <v>0</v>
      </c>
      <c r="BW389" s="16">
        <v>0</v>
      </c>
      <c r="BX389" s="16">
        <v>0</v>
      </c>
      <c r="BY389" s="16">
        <f t="shared" si="116"/>
        <v>0.08756853724160019</v>
      </c>
      <c r="BZ389" s="16">
        <v>0</v>
      </c>
      <c r="CA389" s="1"/>
    </row>
    <row r="390" spans="1:79" ht="51">
      <c r="A390" s="34" t="s">
        <v>218</v>
      </c>
      <c r="B390" s="27" t="s">
        <v>220</v>
      </c>
      <c r="C390" s="24" t="s">
        <v>499</v>
      </c>
      <c r="D390" s="33">
        <v>11.74847512740035</v>
      </c>
      <c r="E390" s="16">
        <v>0</v>
      </c>
      <c r="F390" s="16">
        <f t="shared" si="104"/>
        <v>1.9285016627584</v>
      </c>
      <c r="G390" s="16">
        <f t="shared" si="105"/>
        <v>0.16</v>
      </c>
      <c r="H390" s="16">
        <f t="shared" si="106"/>
        <v>0</v>
      </c>
      <c r="I390" s="16">
        <f t="shared" si="107"/>
        <v>0.2</v>
      </c>
      <c r="J390" s="16">
        <f t="shared" si="108"/>
        <v>0</v>
      </c>
      <c r="K390" s="16">
        <f t="shared" si="109"/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1.9285016627584</v>
      </c>
      <c r="U390" s="16">
        <v>0.16</v>
      </c>
      <c r="V390" s="16">
        <v>0</v>
      </c>
      <c r="W390" s="16">
        <v>0.2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0</v>
      </c>
      <c r="AH390" s="16">
        <v>0</v>
      </c>
      <c r="AI390" s="16">
        <v>0</v>
      </c>
      <c r="AJ390" s="16">
        <v>0</v>
      </c>
      <c r="AK390" s="16">
        <v>0</v>
      </c>
      <c r="AL390" s="16">
        <v>0</v>
      </c>
      <c r="AM390" s="16">
        <v>0</v>
      </c>
      <c r="AN390" s="16">
        <v>0</v>
      </c>
      <c r="AO390" s="16">
        <f t="shared" si="110"/>
        <v>2.0160702</v>
      </c>
      <c r="AP390" s="16">
        <f t="shared" si="111"/>
        <v>0.16</v>
      </c>
      <c r="AQ390" s="16">
        <f t="shared" si="112"/>
        <v>0</v>
      </c>
      <c r="AR390" s="16">
        <f t="shared" si="113"/>
        <v>0.319</v>
      </c>
      <c r="AS390" s="16">
        <f t="shared" si="114"/>
        <v>0</v>
      </c>
      <c r="AT390" s="16">
        <f t="shared" si="115"/>
        <v>0</v>
      </c>
      <c r="AU390" s="16">
        <v>0</v>
      </c>
      <c r="AV390" s="16">
        <v>0.018951040000000002</v>
      </c>
      <c r="AW390" s="16">
        <v>0</v>
      </c>
      <c r="AX390" s="16">
        <v>0</v>
      </c>
      <c r="AY390" s="16">
        <v>0</v>
      </c>
      <c r="AZ390" s="16">
        <v>0</v>
      </c>
      <c r="BA390" s="16">
        <v>0</v>
      </c>
      <c r="BB390" s="16">
        <v>0</v>
      </c>
      <c r="BC390" s="16">
        <v>1.99711916</v>
      </c>
      <c r="BD390" s="16">
        <v>0.16</v>
      </c>
      <c r="BE390" s="16">
        <v>0</v>
      </c>
      <c r="BF390" s="16">
        <v>0.319</v>
      </c>
      <c r="BG390" s="16">
        <v>0</v>
      </c>
      <c r="BH390" s="16">
        <v>0</v>
      </c>
      <c r="BI390" s="16">
        <v>0</v>
      </c>
      <c r="BJ390" s="16">
        <v>0</v>
      </c>
      <c r="BK390" s="16">
        <v>0</v>
      </c>
      <c r="BL390" s="16">
        <v>0</v>
      </c>
      <c r="BM390" s="16">
        <v>0</v>
      </c>
      <c r="BN390" s="16">
        <v>0</v>
      </c>
      <c r="BO390" s="16">
        <v>0</v>
      </c>
      <c r="BP390" s="16">
        <v>0</v>
      </c>
      <c r="BQ390" s="16">
        <v>0</v>
      </c>
      <c r="BR390" s="16">
        <v>0</v>
      </c>
      <c r="BS390" s="16">
        <v>0</v>
      </c>
      <c r="BT390" s="16">
        <v>0</v>
      </c>
      <c r="BU390" s="16">
        <v>0</v>
      </c>
      <c r="BV390" s="16">
        <v>0</v>
      </c>
      <c r="BW390" s="16">
        <v>0</v>
      </c>
      <c r="BX390" s="16">
        <v>0</v>
      </c>
      <c r="BY390" s="16">
        <f t="shared" si="116"/>
        <v>0.08756853724160019</v>
      </c>
      <c r="BZ390" s="16">
        <v>0</v>
      </c>
      <c r="CA390" s="1"/>
    </row>
    <row r="391" spans="1:79" ht="13.5">
      <c r="A391" s="34"/>
      <c r="B391" s="19" t="s">
        <v>229</v>
      </c>
      <c r="C391" s="24"/>
      <c r="D391" s="33">
        <v>0</v>
      </c>
      <c r="E391" s="16">
        <v>0</v>
      </c>
      <c r="F391" s="16">
        <f t="shared" si="104"/>
        <v>0</v>
      </c>
      <c r="G391" s="16">
        <f t="shared" si="105"/>
        <v>0</v>
      </c>
      <c r="H391" s="16">
        <f t="shared" si="106"/>
        <v>0</v>
      </c>
      <c r="I391" s="16">
        <f t="shared" si="107"/>
        <v>0</v>
      </c>
      <c r="J391" s="16">
        <f t="shared" si="108"/>
        <v>0</v>
      </c>
      <c r="K391" s="16">
        <f t="shared" si="109"/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  <c r="AH391" s="16">
        <v>0</v>
      </c>
      <c r="AI391" s="16">
        <v>0</v>
      </c>
      <c r="AJ391" s="16">
        <v>0</v>
      </c>
      <c r="AK391" s="16">
        <v>0</v>
      </c>
      <c r="AL391" s="16">
        <v>0</v>
      </c>
      <c r="AM391" s="16">
        <v>0</v>
      </c>
      <c r="AN391" s="16">
        <v>0</v>
      </c>
      <c r="AO391" s="16">
        <f t="shared" si="110"/>
        <v>0</v>
      </c>
      <c r="AP391" s="16">
        <f t="shared" si="111"/>
        <v>0</v>
      </c>
      <c r="AQ391" s="16">
        <f t="shared" si="112"/>
        <v>0</v>
      </c>
      <c r="AR391" s="16">
        <f t="shared" si="113"/>
        <v>0</v>
      </c>
      <c r="AS391" s="16">
        <f t="shared" si="114"/>
        <v>0</v>
      </c>
      <c r="AT391" s="16">
        <f t="shared" si="115"/>
        <v>0</v>
      </c>
      <c r="AU391" s="16">
        <v>0</v>
      </c>
      <c r="AV391" s="16">
        <v>0</v>
      </c>
      <c r="AW391" s="16">
        <v>0</v>
      </c>
      <c r="AX391" s="16">
        <v>0</v>
      </c>
      <c r="AY391" s="16">
        <v>0</v>
      </c>
      <c r="AZ391" s="16">
        <v>0</v>
      </c>
      <c r="BA391" s="16">
        <v>0</v>
      </c>
      <c r="BB391" s="16">
        <v>0</v>
      </c>
      <c r="BC391" s="16">
        <v>0</v>
      </c>
      <c r="BD391" s="16">
        <v>0</v>
      </c>
      <c r="BE391" s="16">
        <v>0</v>
      </c>
      <c r="BF391" s="16">
        <v>0</v>
      </c>
      <c r="BG391" s="16">
        <v>0</v>
      </c>
      <c r="BH391" s="16">
        <v>0</v>
      </c>
      <c r="BI391" s="16">
        <v>0</v>
      </c>
      <c r="BJ391" s="16">
        <v>0</v>
      </c>
      <c r="BK391" s="16">
        <v>0</v>
      </c>
      <c r="BL391" s="16">
        <v>0</v>
      </c>
      <c r="BM391" s="16">
        <v>0</v>
      </c>
      <c r="BN391" s="16">
        <v>0</v>
      </c>
      <c r="BO391" s="16">
        <v>0</v>
      </c>
      <c r="BP391" s="16">
        <v>0</v>
      </c>
      <c r="BQ391" s="16">
        <v>0</v>
      </c>
      <c r="BR391" s="16">
        <v>0</v>
      </c>
      <c r="BS391" s="16">
        <v>0</v>
      </c>
      <c r="BT391" s="16">
        <v>0</v>
      </c>
      <c r="BU391" s="16">
        <v>0</v>
      </c>
      <c r="BV391" s="16">
        <v>0</v>
      </c>
      <c r="BW391" s="16">
        <v>0</v>
      </c>
      <c r="BX391" s="16">
        <v>0</v>
      </c>
      <c r="BY391" s="16">
        <f t="shared" si="116"/>
        <v>0</v>
      </c>
      <c r="BZ391" s="16">
        <v>0</v>
      </c>
      <c r="CA391" s="1"/>
    </row>
    <row r="392" spans="1:79" ht="51">
      <c r="A392" s="34"/>
      <c r="B392" s="20" t="s">
        <v>500</v>
      </c>
      <c r="C392" s="24" t="s">
        <v>501</v>
      </c>
      <c r="D392" s="33">
        <v>1.0250768946</v>
      </c>
      <c r="E392" s="16">
        <v>0</v>
      </c>
      <c r="F392" s="16">
        <f t="shared" si="104"/>
        <v>0</v>
      </c>
      <c r="G392" s="16">
        <f t="shared" si="105"/>
        <v>0</v>
      </c>
      <c r="H392" s="16">
        <f t="shared" si="106"/>
        <v>0</v>
      </c>
      <c r="I392" s="16">
        <f t="shared" si="107"/>
        <v>0</v>
      </c>
      <c r="J392" s="16">
        <f t="shared" si="108"/>
        <v>0</v>
      </c>
      <c r="K392" s="16">
        <f t="shared" si="109"/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  <c r="AH392" s="16">
        <v>0</v>
      </c>
      <c r="AI392" s="16">
        <v>0</v>
      </c>
      <c r="AJ392" s="16">
        <v>0</v>
      </c>
      <c r="AK392" s="16">
        <v>0</v>
      </c>
      <c r="AL392" s="16">
        <v>0</v>
      </c>
      <c r="AM392" s="16">
        <v>0</v>
      </c>
      <c r="AN392" s="16">
        <v>0</v>
      </c>
      <c r="AO392" s="16">
        <f t="shared" si="110"/>
        <v>0</v>
      </c>
      <c r="AP392" s="16">
        <f t="shared" si="111"/>
        <v>0</v>
      </c>
      <c r="AQ392" s="16">
        <f t="shared" si="112"/>
        <v>0</v>
      </c>
      <c r="AR392" s="16">
        <f t="shared" si="113"/>
        <v>0</v>
      </c>
      <c r="AS392" s="16">
        <f t="shared" si="114"/>
        <v>0</v>
      </c>
      <c r="AT392" s="16">
        <f t="shared" si="115"/>
        <v>0</v>
      </c>
      <c r="AU392" s="16">
        <v>0</v>
      </c>
      <c r="AV392" s="16">
        <v>0</v>
      </c>
      <c r="AW392" s="16">
        <v>0</v>
      </c>
      <c r="AX392" s="16">
        <v>0</v>
      </c>
      <c r="AY392" s="16">
        <v>0</v>
      </c>
      <c r="AZ392" s="16">
        <v>0</v>
      </c>
      <c r="BA392" s="16">
        <v>0</v>
      </c>
      <c r="BB392" s="16">
        <v>0</v>
      </c>
      <c r="BC392" s="16">
        <v>0</v>
      </c>
      <c r="BD392" s="16">
        <v>0</v>
      </c>
      <c r="BE392" s="16">
        <v>0</v>
      </c>
      <c r="BF392" s="16">
        <v>0</v>
      </c>
      <c r="BG392" s="16">
        <v>0</v>
      </c>
      <c r="BH392" s="16">
        <v>0</v>
      </c>
      <c r="BI392" s="16">
        <v>0</v>
      </c>
      <c r="BJ392" s="16">
        <v>0</v>
      </c>
      <c r="BK392" s="16">
        <v>0</v>
      </c>
      <c r="BL392" s="16">
        <v>0</v>
      </c>
      <c r="BM392" s="16">
        <v>0</v>
      </c>
      <c r="BN392" s="16">
        <v>0</v>
      </c>
      <c r="BO392" s="16">
        <v>0</v>
      </c>
      <c r="BP392" s="16">
        <v>0</v>
      </c>
      <c r="BQ392" s="16">
        <v>0</v>
      </c>
      <c r="BR392" s="16">
        <v>0</v>
      </c>
      <c r="BS392" s="16">
        <v>0</v>
      </c>
      <c r="BT392" s="16">
        <v>0</v>
      </c>
      <c r="BU392" s="16">
        <v>0</v>
      </c>
      <c r="BV392" s="16">
        <v>0</v>
      </c>
      <c r="BW392" s="16">
        <v>0</v>
      </c>
      <c r="BX392" s="16">
        <v>0</v>
      </c>
      <c r="BY392" s="16">
        <f t="shared" si="116"/>
        <v>0</v>
      </c>
      <c r="BZ392" s="16">
        <v>0</v>
      </c>
      <c r="CA392" s="1"/>
    </row>
    <row r="393" spans="1:79" ht="63.75">
      <c r="A393" s="34"/>
      <c r="B393" s="20" t="s">
        <v>502</v>
      </c>
      <c r="C393" s="24" t="s">
        <v>501</v>
      </c>
      <c r="D393" s="33">
        <v>1.7094511553999998</v>
      </c>
      <c r="E393" s="16">
        <v>0</v>
      </c>
      <c r="F393" s="16">
        <f t="shared" si="104"/>
        <v>0</v>
      </c>
      <c r="G393" s="16">
        <f t="shared" si="105"/>
        <v>0</v>
      </c>
      <c r="H393" s="16">
        <f t="shared" si="106"/>
        <v>0</v>
      </c>
      <c r="I393" s="16">
        <f t="shared" si="107"/>
        <v>0</v>
      </c>
      <c r="J393" s="16">
        <f t="shared" si="108"/>
        <v>0</v>
      </c>
      <c r="K393" s="16">
        <f t="shared" si="109"/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  <c r="AI393" s="16">
        <v>0</v>
      </c>
      <c r="AJ393" s="16">
        <v>0</v>
      </c>
      <c r="AK393" s="16">
        <v>0</v>
      </c>
      <c r="AL393" s="16">
        <v>0</v>
      </c>
      <c r="AM393" s="16">
        <v>0</v>
      </c>
      <c r="AN393" s="16">
        <v>0</v>
      </c>
      <c r="AO393" s="16">
        <f t="shared" si="110"/>
        <v>0</v>
      </c>
      <c r="AP393" s="16">
        <f t="shared" si="111"/>
        <v>0</v>
      </c>
      <c r="AQ393" s="16">
        <f t="shared" si="112"/>
        <v>0</v>
      </c>
      <c r="AR393" s="16">
        <f t="shared" si="113"/>
        <v>0</v>
      </c>
      <c r="AS393" s="16">
        <f t="shared" si="114"/>
        <v>0</v>
      </c>
      <c r="AT393" s="16">
        <f t="shared" si="115"/>
        <v>0</v>
      </c>
      <c r="AU393" s="16">
        <v>0</v>
      </c>
      <c r="AV393" s="16">
        <v>0</v>
      </c>
      <c r="AW393" s="16">
        <v>0</v>
      </c>
      <c r="AX393" s="16">
        <v>0</v>
      </c>
      <c r="AY393" s="16">
        <v>0</v>
      </c>
      <c r="AZ393" s="16">
        <v>0</v>
      </c>
      <c r="BA393" s="16">
        <v>0</v>
      </c>
      <c r="BB393" s="16">
        <v>0</v>
      </c>
      <c r="BC393" s="16">
        <v>0</v>
      </c>
      <c r="BD393" s="16">
        <v>0</v>
      </c>
      <c r="BE393" s="16">
        <v>0</v>
      </c>
      <c r="BF393" s="16">
        <v>0</v>
      </c>
      <c r="BG393" s="16">
        <v>0</v>
      </c>
      <c r="BH393" s="16">
        <v>0</v>
      </c>
      <c r="BI393" s="16">
        <v>0</v>
      </c>
      <c r="BJ393" s="16">
        <v>0</v>
      </c>
      <c r="BK393" s="16">
        <v>0</v>
      </c>
      <c r="BL393" s="16">
        <v>0</v>
      </c>
      <c r="BM393" s="16">
        <v>0</v>
      </c>
      <c r="BN393" s="16">
        <v>0</v>
      </c>
      <c r="BO393" s="16">
        <v>0</v>
      </c>
      <c r="BP393" s="16">
        <v>0</v>
      </c>
      <c r="BQ393" s="16">
        <v>0</v>
      </c>
      <c r="BR393" s="16">
        <v>0</v>
      </c>
      <c r="BS393" s="16">
        <v>0</v>
      </c>
      <c r="BT393" s="16">
        <v>0</v>
      </c>
      <c r="BU393" s="16">
        <v>0</v>
      </c>
      <c r="BV393" s="16">
        <v>0</v>
      </c>
      <c r="BW393" s="16">
        <v>0</v>
      </c>
      <c r="BX393" s="16">
        <v>0</v>
      </c>
      <c r="BY393" s="16">
        <f t="shared" si="116"/>
        <v>0</v>
      </c>
      <c r="BZ393" s="16">
        <v>0</v>
      </c>
      <c r="CA393" s="1"/>
    </row>
    <row r="394" spans="1:79" ht="13.5">
      <c r="A394" s="34"/>
      <c r="B394" s="19" t="s">
        <v>232</v>
      </c>
      <c r="C394" s="24"/>
      <c r="D394" s="33">
        <v>0</v>
      </c>
      <c r="E394" s="16">
        <v>0</v>
      </c>
      <c r="F394" s="16">
        <f t="shared" si="104"/>
        <v>0</v>
      </c>
      <c r="G394" s="16">
        <f t="shared" si="105"/>
        <v>0</v>
      </c>
      <c r="H394" s="16">
        <f t="shared" si="106"/>
        <v>0</v>
      </c>
      <c r="I394" s="16">
        <f t="shared" si="107"/>
        <v>0</v>
      </c>
      <c r="J394" s="16">
        <f t="shared" si="108"/>
        <v>0</v>
      </c>
      <c r="K394" s="16">
        <f t="shared" si="109"/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  <c r="AH394" s="16">
        <v>0</v>
      </c>
      <c r="AI394" s="16">
        <v>0</v>
      </c>
      <c r="AJ394" s="16">
        <v>0</v>
      </c>
      <c r="AK394" s="16">
        <v>0</v>
      </c>
      <c r="AL394" s="16">
        <v>0</v>
      </c>
      <c r="AM394" s="16">
        <v>0</v>
      </c>
      <c r="AN394" s="16">
        <v>0</v>
      </c>
      <c r="AO394" s="16">
        <f t="shared" si="110"/>
        <v>0</v>
      </c>
      <c r="AP394" s="16">
        <f t="shared" si="111"/>
        <v>0</v>
      </c>
      <c r="AQ394" s="16">
        <f t="shared" si="112"/>
        <v>0</v>
      </c>
      <c r="AR394" s="16">
        <f t="shared" si="113"/>
        <v>0</v>
      </c>
      <c r="AS394" s="16">
        <f t="shared" si="114"/>
        <v>0</v>
      </c>
      <c r="AT394" s="16">
        <f t="shared" si="115"/>
        <v>0</v>
      </c>
      <c r="AU394" s="16">
        <v>0</v>
      </c>
      <c r="AV394" s="16">
        <v>0</v>
      </c>
      <c r="AW394" s="16">
        <v>0</v>
      </c>
      <c r="AX394" s="16">
        <v>0</v>
      </c>
      <c r="AY394" s="16">
        <v>0</v>
      </c>
      <c r="AZ394" s="16">
        <v>0</v>
      </c>
      <c r="BA394" s="16">
        <v>0</v>
      </c>
      <c r="BB394" s="16">
        <v>0</v>
      </c>
      <c r="BC394" s="16">
        <v>0</v>
      </c>
      <c r="BD394" s="16">
        <v>0</v>
      </c>
      <c r="BE394" s="16">
        <v>0</v>
      </c>
      <c r="BF394" s="16">
        <v>0</v>
      </c>
      <c r="BG394" s="16">
        <v>0</v>
      </c>
      <c r="BH394" s="16">
        <v>0</v>
      </c>
      <c r="BI394" s="16">
        <v>0</v>
      </c>
      <c r="BJ394" s="16">
        <v>0</v>
      </c>
      <c r="BK394" s="16">
        <v>0</v>
      </c>
      <c r="BL394" s="16">
        <v>0</v>
      </c>
      <c r="BM394" s="16">
        <v>0</v>
      </c>
      <c r="BN394" s="16">
        <v>0</v>
      </c>
      <c r="BO394" s="16">
        <v>0</v>
      </c>
      <c r="BP394" s="16">
        <v>0</v>
      </c>
      <c r="BQ394" s="16">
        <v>0</v>
      </c>
      <c r="BR394" s="16">
        <v>0</v>
      </c>
      <c r="BS394" s="16">
        <v>0</v>
      </c>
      <c r="BT394" s="16">
        <v>0</v>
      </c>
      <c r="BU394" s="16">
        <v>0</v>
      </c>
      <c r="BV394" s="16">
        <v>0</v>
      </c>
      <c r="BW394" s="16">
        <v>0</v>
      </c>
      <c r="BX394" s="16">
        <v>0</v>
      </c>
      <c r="BY394" s="16">
        <f t="shared" si="116"/>
        <v>0</v>
      </c>
      <c r="BZ394" s="16">
        <v>0</v>
      </c>
      <c r="CA394" s="1"/>
    </row>
    <row r="395" spans="1:79" ht="51">
      <c r="A395" s="34"/>
      <c r="B395" s="20" t="s">
        <v>503</v>
      </c>
      <c r="C395" s="24" t="s">
        <v>501</v>
      </c>
      <c r="D395" s="33">
        <v>2.2169161245</v>
      </c>
      <c r="E395" s="16">
        <v>0</v>
      </c>
      <c r="F395" s="16">
        <f t="shared" si="104"/>
        <v>0</v>
      </c>
      <c r="G395" s="16">
        <f t="shared" si="105"/>
        <v>0</v>
      </c>
      <c r="H395" s="16">
        <f t="shared" si="106"/>
        <v>0</v>
      </c>
      <c r="I395" s="16">
        <f t="shared" si="107"/>
        <v>0</v>
      </c>
      <c r="J395" s="16">
        <f t="shared" si="108"/>
        <v>0</v>
      </c>
      <c r="K395" s="16">
        <f t="shared" si="109"/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  <c r="AI395" s="16">
        <v>0</v>
      </c>
      <c r="AJ395" s="16">
        <v>0</v>
      </c>
      <c r="AK395" s="16">
        <v>0</v>
      </c>
      <c r="AL395" s="16">
        <v>0</v>
      </c>
      <c r="AM395" s="16">
        <v>0</v>
      </c>
      <c r="AN395" s="16">
        <v>0</v>
      </c>
      <c r="AO395" s="16">
        <f t="shared" si="110"/>
        <v>0</v>
      </c>
      <c r="AP395" s="16">
        <f t="shared" si="111"/>
        <v>0</v>
      </c>
      <c r="AQ395" s="16">
        <f t="shared" si="112"/>
        <v>0</v>
      </c>
      <c r="AR395" s="16">
        <f t="shared" si="113"/>
        <v>0</v>
      </c>
      <c r="AS395" s="16">
        <f t="shared" si="114"/>
        <v>0</v>
      </c>
      <c r="AT395" s="16">
        <f t="shared" si="115"/>
        <v>0</v>
      </c>
      <c r="AU395" s="16">
        <v>0</v>
      </c>
      <c r="AV395" s="16">
        <v>0</v>
      </c>
      <c r="AW395" s="16">
        <v>0</v>
      </c>
      <c r="AX395" s="16">
        <v>0</v>
      </c>
      <c r="AY395" s="16">
        <v>0</v>
      </c>
      <c r="AZ395" s="16">
        <v>0</v>
      </c>
      <c r="BA395" s="16">
        <v>0</v>
      </c>
      <c r="BB395" s="16">
        <v>0</v>
      </c>
      <c r="BC395" s="16">
        <v>0</v>
      </c>
      <c r="BD395" s="16">
        <v>0</v>
      </c>
      <c r="BE395" s="16">
        <v>0</v>
      </c>
      <c r="BF395" s="16">
        <v>0</v>
      </c>
      <c r="BG395" s="16">
        <v>0</v>
      </c>
      <c r="BH395" s="16">
        <v>0</v>
      </c>
      <c r="BI395" s="16">
        <v>0</v>
      </c>
      <c r="BJ395" s="16">
        <v>0</v>
      </c>
      <c r="BK395" s="16">
        <v>0</v>
      </c>
      <c r="BL395" s="16">
        <v>0</v>
      </c>
      <c r="BM395" s="16">
        <v>0</v>
      </c>
      <c r="BN395" s="16">
        <v>0</v>
      </c>
      <c r="BO395" s="16">
        <v>0</v>
      </c>
      <c r="BP395" s="16">
        <v>0</v>
      </c>
      <c r="BQ395" s="16">
        <v>0</v>
      </c>
      <c r="BR395" s="16">
        <v>0</v>
      </c>
      <c r="BS395" s="16">
        <v>0</v>
      </c>
      <c r="BT395" s="16">
        <v>0</v>
      </c>
      <c r="BU395" s="16">
        <v>0</v>
      </c>
      <c r="BV395" s="16">
        <v>0</v>
      </c>
      <c r="BW395" s="16">
        <v>0</v>
      </c>
      <c r="BX395" s="16">
        <v>0</v>
      </c>
      <c r="BY395" s="16">
        <f t="shared" si="116"/>
        <v>0</v>
      </c>
      <c r="BZ395" s="16">
        <v>0</v>
      </c>
      <c r="CA395" s="1"/>
    </row>
    <row r="396" spans="1:79" ht="13.5">
      <c r="A396" s="34"/>
      <c r="B396" s="19" t="s">
        <v>221</v>
      </c>
      <c r="C396" s="24"/>
      <c r="D396" s="33">
        <v>0</v>
      </c>
      <c r="E396" s="16">
        <v>0</v>
      </c>
      <c r="F396" s="16">
        <f t="shared" si="104"/>
        <v>0</v>
      </c>
      <c r="G396" s="16">
        <f t="shared" si="105"/>
        <v>0</v>
      </c>
      <c r="H396" s="16">
        <f t="shared" si="106"/>
        <v>0</v>
      </c>
      <c r="I396" s="16">
        <f t="shared" si="107"/>
        <v>0</v>
      </c>
      <c r="J396" s="16">
        <f t="shared" si="108"/>
        <v>0</v>
      </c>
      <c r="K396" s="16">
        <f t="shared" si="109"/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  <c r="AI396" s="16">
        <v>0</v>
      </c>
      <c r="AJ396" s="16">
        <v>0</v>
      </c>
      <c r="AK396" s="16">
        <v>0</v>
      </c>
      <c r="AL396" s="16">
        <v>0</v>
      </c>
      <c r="AM396" s="16">
        <v>0</v>
      </c>
      <c r="AN396" s="16">
        <v>0</v>
      </c>
      <c r="AO396" s="16">
        <f t="shared" si="110"/>
        <v>0</v>
      </c>
      <c r="AP396" s="16">
        <f t="shared" si="111"/>
        <v>0</v>
      </c>
      <c r="AQ396" s="16">
        <f t="shared" si="112"/>
        <v>0</v>
      </c>
      <c r="AR396" s="16">
        <f t="shared" si="113"/>
        <v>0</v>
      </c>
      <c r="AS396" s="16">
        <f t="shared" si="114"/>
        <v>0</v>
      </c>
      <c r="AT396" s="16">
        <f t="shared" si="115"/>
        <v>0</v>
      </c>
      <c r="AU396" s="16">
        <v>0</v>
      </c>
      <c r="AV396" s="16">
        <v>0</v>
      </c>
      <c r="AW396" s="16">
        <v>0</v>
      </c>
      <c r="AX396" s="16">
        <v>0</v>
      </c>
      <c r="AY396" s="16">
        <v>0</v>
      </c>
      <c r="AZ396" s="16">
        <v>0</v>
      </c>
      <c r="BA396" s="16">
        <v>0</v>
      </c>
      <c r="BB396" s="16">
        <v>0</v>
      </c>
      <c r="BC396" s="16">
        <v>0</v>
      </c>
      <c r="BD396" s="16">
        <v>0</v>
      </c>
      <c r="BE396" s="16">
        <v>0</v>
      </c>
      <c r="BF396" s="16">
        <v>0</v>
      </c>
      <c r="BG396" s="16">
        <v>0</v>
      </c>
      <c r="BH396" s="16">
        <v>0</v>
      </c>
      <c r="BI396" s="16">
        <v>0</v>
      </c>
      <c r="BJ396" s="16">
        <v>0</v>
      </c>
      <c r="BK396" s="16">
        <v>0</v>
      </c>
      <c r="BL396" s="16">
        <v>0</v>
      </c>
      <c r="BM396" s="16">
        <v>0</v>
      </c>
      <c r="BN396" s="16">
        <v>0</v>
      </c>
      <c r="BO396" s="16">
        <v>0</v>
      </c>
      <c r="BP396" s="16">
        <v>0</v>
      </c>
      <c r="BQ396" s="16">
        <v>0</v>
      </c>
      <c r="BR396" s="16">
        <v>0</v>
      </c>
      <c r="BS396" s="16">
        <v>0</v>
      </c>
      <c r="BT396" s="16">
        <v>0</v>
      </c>
      <c r="BU396" s="16">
        <v>0</v>
      </c>
      <c r="BV396" s="16">
        <v>0</v>
      </c>
      <c r="BW396" s="16">
        <v>0</v>
      </c>
      <c r="BX396" s="16">
        <v>0</v>
      </c>
      <c r="BY396" s="16">
        <f t="shared" si="116"/>
        <v>0</v>
      </c>
      <c r="BZ396" s="16">
        <v>0</v>
      </c>
      <c r="CA396" s="1"/>
    </row>
    <row r="397" spans="1:79" ht="51">
      <c r="A397" s="34"/>
      <c r="B397" s="20" t="s">
        <v>504</v>
      </c>
      <c r="C397" s="24" t="s">
        <v>501</v>
      </c>
      <c r="D397" s="33">
        <v>0</v>
      </c>
      <c r="E397" s="16">
        <v>0</v>
      </c>
      <c r="F397" s="16">
        <f t="shared" si="104"/>
        <v>0</v>
      </c>
      <c r="G397" s="16">
        <f t="shared" si="105"/>
        <v>0</v>
      </c>
      <c r="H397" s="16">
        <f t="shared" si="106"/>
        <v>0</v>
      </c>
      <c r="I397" s="16">
        <f t="shared" si="107"/>
        <v>0</v>
      </c>
      <c r="J397" s="16">
        <f t="shared" si="108"/>
        <v>0</v>
      </c>
      <c r="K397" s="16">
        <f t="shared" si="109"/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  <c r="AI397" s="16">
        <v>0</v>
      </c>
      <c r="AJ397" s="16">
        <v>0</v>
      </c>
      <c r="AK397" s="16">
        <v>0</v>
      </c>
      <c r="AL397" s="16">
        <v>0</v>
      </c>
      <c r="AM397" s="16">
        <v>0</v>
      </c>
      <c r="AN397" s="16">
        <v>0</v>
      </c>
      <c r="AO397" s="16">
        <f t="shared" si="110"/>
        <v>0</v>
      </c>
      <c r="AP397" s="16">
        <f t="shared" si="111"/>
        <v>0</v>
      </c>
      <c r="AQ397" s="16">
        <f t="shared" si="112"/>
        <v>0</v>
      </c>
      <c r="AR397" s="16">
        <f t="shared" si="113"/>
        <v>0</v>
      </c>
      <c r="AS397" s="16">
        <f t="shared" si="114"/>
        <v>0</v>
      </c>
      <c r="AT397" s="16">
        <f t="shared" si="115"/>
        <v>0</v>
      </c>
      <c r="AU397" s="16">
        <v>0</v>
      </c>
      <c r="AV397" s="16">
        <v>0</v>
      </c>
      <c r="AW397" s="16">
        <v>0</v>
      </c>
      <c r="AX397" s="16">
        <v>0</v>
      </c>
      <c r="AY397" s="16">
        <v>0</v>
      </c>
      <c r="AZ397" s="16">
        <v>0</v>
      </c>
      <c r="BA397" s="16">
        <v>0</v>
      </c>
      <c r="BB397" s="16">
        <v>0</v>
      </c>
      <c r="BC397" s="16">
        <v>0</v>
      </c>
      <c r="BD397" s="16">
        <v>0</v>
      </c>
      <c r="BE397" s="16">
        <v>0</v>
      </c>
      <c r="BF397" s="16">
        <v>0</v>
      </c>
      <c r="BG397" s="16">
        <v>0</v>
      </c>
      <c r="BH397" s="16">
        <v>0</v>
      </c>
      <c r="BI397" s="16">
        <v>0</v>
      </c>
      <c r="BJ397" s="16">
        <v>0</v>
      </c>
      <c r="BK397" s="16">
        <v>0</v>
      </c>
      <c r="BL397" s="16">
        <v>0</v>
      </c>
      <c r="BM397" s="16">
        <v>0</v>
      </c>
      <c r="BN397" s="16">
        <v>0</v>
      </c>
      <c r="BO397" s="16">
        <v>0</v>
      </c>
      <c r="BP397" s="16">
        <v>0</v>
      </c>
      <c r="BQ397" s="16">
        <v>0</v>
      </c>
      <c r="BR397" s="16">
        <v>0</v>
      </c>
      <c r="BS397" s="16">
        <v>0</v>
      </c>
      <c r="BT397" s="16">
        <v>0</v>
      </c>
      <c r="BU397" s="16">
        <v>0</v>
      </c>
      <c r="BV397" s="16">
        <v>0</v>
      </c>
      <c r="BW397" s="16">
        <v>0</v>
      </c>
      <c r="BX397" s="16">
        <v>0</v>
      </c>
      <c r="BY397" s="16">
        <f t="shared" si="116"/>
        <v>0</v>
      </c>
      <c r="BZ397" s="16">
        <v>0</v>
      </c>
      <c r="CA397" s="1"/>
    </row>
    <row r="398" spans="1:79" ht="12.75">
      <c r="A398" s="34"/>
      <c r="B398" s="11" t="s">
        <v>505</v>
      </c>
      <c r="C398" s="24" t="s">
        <v>501</v>
      </c>
      <c r="D398" s="33">
        <v>1.6895964187584</v>
      </c>
      <c r="E398" s="16">
        <v>0</v>
      </c>
      <c r="F398" s="16">
        <f t="shared" si="104"/>
        <v>0</v>
      </c>
      <c r="G398" s="16">
        <f t="shared" si="105"/>
        <v>0</v>
      </c>
      <c r="H398" s="16">
        <f t="shared" si="106"/>
        <v>0</v>
      </c>
      <c r="I398" s="16">
        <f t="shared" si="107"/>
        <v>0</v>
      </c>
      <c r="J398" s="16">
        <f t="shared" si="108"/>
        <v>0</v>
      </c>
      <c r="K398" s="16">
        <f t="shared" si="109"/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  <c r="AI398" s="16">
        <v>0</v>
      </c>
      <c r="AJ398" s="16">
        <v>0</v>
      </c>
      <c r="AK398" s="16">
        <v>0</v>
      </c>
      <c r="AL398" s="16">
        <v>0</v>
      </c>
      <c r="AM398" s="16">
        <v>0</v>
      </c>
      <c r="AN398" s="16">
        <v>0</v>
      </c>
      <c r="AO398" s="16">
        <f t="shared" si="110"/>
        <v>0.011055510000000001</v>
      </c>
      <c r="AP398" s="16">
        <f t="shared" si="111"/>
        <v>0</v>
      </c>
      <c r="AQ398" s="16">
        <f t="shared" si="112"/>
        <v>0</v>
      </c>
      <c r="AR398" s="16">
        <f t="shared" si="113"/>
        <v>0</v>
      </c>
      <c r="AS398" s="16">
        <f t="shared" si="114"/>
        <v>0</v>
      </c>
      <c r="AT398" s="16">
        <f t="shared" si="115"/>
        <v>0</v>
      </c>
      <c r="AU398" s="16">
        <v>0</v>
      </c>
      <c r="AV398" s="16">
        <v>0.008</v>
      </c>
      <c r="AW398" s="16">
        <v>0</v>
      </c>
      <c r="AX398" s="16">
        <v>0</v>
      </c>
      <c r="AY398" s="16">
        <v>0</v>
      </c>
      <c r="AZ398" s="16">
        <v>0</v>
      </c>
      <c r="BA398" s="16">
        <v>0</v>
      </c>
      <c r="BB398" s="16">
        <v>0</v>
      </c>
      <c r="BC398" s="16">
        <v>0.00305551</v>
      </c>
      <c r="BD398" s="16">
        <v>0</v>
      </c>
      <c r="BE398" s="16">
        <v>0</v>
      </c>
      <c r="BF398" s="16">
        <v>0</v>
      </c>
      <c r="BG398" s="16">
        <v>0</v>
      </c>
      <c r="BH398" s="16">
        <v>0</v>
      </c>
      <c r="BI398" s="16">
        <v>0</v>
      </c>
      <c r="BJ398" s="16">
        <v>0</v>
      </c>
      <c r="BK398" s="16">
        <v>0</v>
      </c>
      <c r="BL398" s="16">
        <v>0</v>
      </c>
      <c r="BM398" s="16">
        <v>0</v>
      </c>
      <c r="BN398" s="16">
        <v>0</v>
      </c>
      <c r="BO398" s="16">
        <v>0</v>
      </c>
      <c r="BP398" s="16">
        <v>0</v>
      </c>
      <c r="BQ398" s="16">
        <v>0</v>
      </c>
      <c r="BR398" s="16">
        <v>0</v>
      </c>
      <c r="BS398" s="16">
        <v>0</v>
      </c>
      <c r="BT398" s="16">
        <v>0</v>
      </c>
      <c r="BU398" s="16">
        <v>0</v>
      </c>
      <c r="BV398" s="16">
        <v>0</v>
      </c>
      <c r="BW398" s="16">
        <v>0</v>
      </c>
      <c r="BX398" s="16">
        <v>0</v>
      </c>
      <c r="BY398" s="16">
        <f t="shared" si="116"/>
        <v>0.011055510000000001</v>
      </c>
      <c r="BZ398" s="16">
        <v>0</v>
      </c>
      <c r="CA398" s="1" t="s">
        <v>542</v>
      </c>
    </row>
    <row r="399" spans="1:79" ht="12.75">
      <c r="A399" s="34"/>
      <c r="B399" s="11" t="s">
        <v>506</v>
      </c>
      <c r="C399" s="24" t="s">
        <v>501</v>
      </c>
      <c r="D399" s="33">
        <v>0.257363844</v>
      </c>
      <c r="E399" s="16">
        <v>0</v>
      </c>
      <c r="F399" s="16">
        <f t="shared" si="104"/>
        <v>0</v>
      </c>
      <c r="G399" s="16">
        <f t="shared" si="105"/>
        <v>0</v>
      </c>
      <c r="H399" s="16">
        <f t="shared" si="106"/>
        <v>0</v>
      </c>
      <c r="I399" s="16">
        <f t="shared" si="107"/>
        <v>0</v>
      </c>
      <c r="J399" s="16">
        <f t="shared" si="108"/>
        <v>0</v>
      </c>
      <c r="K399" s="16">
        <f t="shared" si="109"/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0</v>
      </c>
      <c r="AH399" s="16">
        <v>0</v>
      </c>
      <c r="AI399" s="16">
        <v>0</v>
      </c>
      <c r="AJ399" s="16">
        <v>0</v>
      </c>
      <c r="AK399" s="16">
        <v>0</v>
      </c>
      <c r="AL399" s="16">
        <v>0</v>
      </c>
      <c r="AM399" s="16">
        <v>0</v>
      </c>
      <c r="AN399" s="16">
        <v>0</v>
      </c>
      <c r="AO399" s="16">
        <f t="shared" si="110"/>
        <v>0</v>
      </c>
      <c r="AP399" s="16">
        <f t="shared" si="111"/>
        <v>0</v>
      </c>
      <c r="AQ399" s="16">
        <f t="shared" si="112"/>
        <v>0</v>
      </c>
      <c r="AR399" s="16">
        <f t="shared" si="113"/>
        <v>0</v>
      </c>
      <c r="AS399" s="16">
        <f t="shared" si="114"/>
        <v>0</v>
      </c>
      <c r="AT399" s="16">
        <f t="shared" si="115"/>
        <v>0</v>
      </c>
      <c r="AU399" s="16">
        <v>0</v>
      </c>
      <c r="AV399" s="16">
        <v>0</v>
      </c>
      <c r="AW399" s="16">
        <v>0</v>
      </c>
      <c r="AX399" s="16">
        <v>0</v>
      </c>
      <c r="AY399" s="16">
        <v>0</v>
      </c>
      <c r="AZ399" s="16">
        <v>0</v>
      </c>
      <c r="BA399" s="16">
        <v>0</v>
      </c>
      <c r="BB399" s="16">
        <v>0</v>
      </c>
      <c r="BC399" s="16">
        <v>0</v>
      </c>
      <c r="BD399" s="16">
        <v>0</v>
      </c>
      <c r="BE399" s="16">
        <v>0</v>
      </c>
      <c r="BF399" s="16">
        <v>0</v>
      </c>
      <c r="BG399" s="16">
        <v>0</v>
      </c>
      <c r="BH399" s="16">
        <v>0</v>
      </c>
      <c r="BI399" s="16">
        <v>0</v>
      </c>
      <c r="BJ399" s="16">
        <v>0</v>
      </c>
      <c r="BK399" s="16">
        <v>0</v>
      </c>
      <c r="BL399" s="16">
        <v>0</v>
      </c>
      <c r="BM399" s="16">
        <v>0</v>
      </c>
      <c r="BN399" s="16">
        <v>0</v>
      </c>
      <c r="BO399" s="16">
        <v>0</v>
      </c>
      <c r="BP399" s="16">
        <v>0</v>
      </c>
      <c r="BQ399" s="16">
        <v>0</v>
      </c>
      <c r="BR399" s="16">
        <v>0</v>
      </c>
      <c r="BS399" s="16">
        <v>0</v>
      </c>
      <c r="BT399" s="16">
        <v>0</v>
      </c>
      <c r="BU399" s="16">
        <v>0</v>
      </c>
      <c r="BV399" s="16">
        <v>0</v>
      </c>
      <c r="BW399" s="16">
        <v>0</v>
      </c>
      <c r="BX399" s="16">
        <v>0</v>
      </c>
      <c r="BY399" s="16">
        <f t="shared" si="116"/>
        <v>0</v>
      </c>
      <c r="BZ399" s="16">
        <v>0</v>
      </c>
      <c r="CA399" s="1"/>
    </row>
    <row r="400" spans="1:79" ht="51">
      <c r="A400" s="35"/>
      <c r="B400" s="20" t="s">
        <v>507</v>
      </c>
      <c r="C400" s="24" t="s">
        <v>501</v>
      </c>
      <c r="D400" s="33">
        <v>0</v>
      </c>
      <c r="E400" s="16">
        <v>0</v>
      </c>
      <c r="F400" s="16">
        <f t="shared" si="104"/>
        <v>0</v>
      </c>
      <c r="G400" s="16">
        <f t="shared" si="105"/>
        <v>0</v>
      </c>
      <c r="H400" s="16">
        <f t="shared" si="106"/>
        <v>0</v>
      </c>
      <c r="I400" s="16">
        <f t="shared" si="107"/>
        <v>0</v>
      </c>
      <c r="J400" s="16">
        <f t="shared" si="108"/>
        <v>0</v>
      </c>
      <c r="K400" s="16">
        <f t="shared" si="109"/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  <c r="AJ400" s="16">
        <v>0</v>
      </c>
      <c r="AK400" s="16">
        <v>0</v>
      </c>
      <c r="AL400" s="16">
        <v>0</v>
      </c>
      <c r="AM400" s="16">
        <v>0</v>
      </c>
      <c r="AN400" s="16">
        <v>0</v>
      </c>
      <c r="AO400" s="16">
        <f t="shared" si="110"/>
        <v>0</v>
      </c>
      <c r="AP400" s="16">
        <f t="shared" si="111"/>
        <v>0</v>
      </c>
      <c r="AQ400" s="16">
        <f t="shared" si="112"/>
        <v>0</v>
      </c>
      <c r="AR400" s="16">
        <f t="shared" si="113"/>
        <v>0</v>
      </c>
      <c r="AS400" s="16">
        <f t="shared" si="114"/>
        <v>0</v>
      </c>
      <c r="AT400" s="16">
        <f t="shared" si="115"/>
        <v>0</v>
      </c>
      <c r="AU400" s="16">
        <v>0</v>
      </c>
      <c r="AV400" s="16">
        <v>0</v>
      </c>
      <c r="AW400" s="16">
        <v>0</v>
      </c>
      <c r="AX400" s="16">
        <v>0</v>
      </c>
      <c r="AY400" s="16">
        <v>0</v>
      </c>
      <c r="AZ400" s="16">
        <v>0</v>
      </c>
      <c r="BA400" s="16">
        <v>0</v>
      </c>
      <c r="BB400" s="16">
        <v>0</v>
      </c>
      <c r="BC400" s="16">
        <v>0</v>
      </c>
      <c r="BD400" s="16">
        <v>0</v>
      </c>
      <c r="BE400" s="16">
        <v>0</v>
      </c>
      <c r="BF400" s="16">
        <v>0</v>
      </c>
      <c r="BG400" s="16">
        <v>0</v>
      </c>
      <c r="BH400" s="16">
        <v>0</v>
      </c>
      <c r="BI400" s="16">
        <v>0</v>
      </c>
      <c r="BJ400" s="16">
        <v>0</v>
      </c>
      <c r="BK400" s="16">
        <v>0</v>
      </c>
      <c r="BL400" s="16">
        <v>0</v>
      </c>
      <c r="BM400" s="16">
        <v>0</v>
      </c>
      <c r="BN400" s="16">
        <v>0</v>
      </c>
      <c r="BO400" s="16">
        <v>0</v>
      </c>
      <c r="BP400" s="16">
        <v>0</v>
      </c>
      <c r="BQ400" s="16">
        <v>0</v>
      </c>
      <c r="BR400" s="16">
        <v>0</v>
      </c>
      <c r="BS400" s="16">
        <v>0</v>
      </c>
      <c r="BT400" s="16">
        <v>0</v>
      </c>
      <c r="BU400" s="16">
        <v>0</v>
      </c>
      <c r="BV400" s="16">
        <v>0</v>
      </c>
      <c r="BW400" s="16">
        <v>0</v>
      </c>
      <c r="BX400" s="16">
        <v>0</v>
      </c>
      <c r="BY400" s="16">
        <f t="shared" si="116"/>
        <v>0</v>
      </c>
      <c r="BZ400" s="16">
        <v>0</v>
      </c>
      <c r="CA400" s="1"/>
    </row>
    <row r="401" spans="1:79" ht="51">
      <c r="A401" s="35"/>
      <c r="B401" s="20" t="s">
        <v>508</v>
      </c>
      <c r="C401" s="24" t="s">
        <v>501</v>
      </c>
      <c r="D401" s="33">
        <v>0</v>
      </c>
      <c r="E401" s="16">
        <v>0</v>
      </c>
      <c r="F401" s="16">
        <f t="shared" si="104"/>
        <v>0</v>
      </c>
      <c r="G401" s="16">
        <f t="shared" si="105"/>
        <v>0</v>
      </c>
      <c r="H401" s="16">
        <f t="shared" si="106"/>
        <v>0</v>
      </c>
      <c r="I401" s="16">
        <f t="shared" si="107"/>
        <v>0</v>
      </c>
      <c r="J401" s="16">
        <f t="shared" si="108"/>
        <v>0</v>
      </c>
      <c r="K401" s="16">
        <f t="shared" si="109"/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  <c r="AH401" s="16">
        <v>0</v>
      </c>
      <c r="AI401" s="16">
        <v>0</v>
      </c>
      <c r="AJ401" s="16">
        <v>0</v>
      </c>
      <c r="AK401" s="16">
        <v>0</v>
      </c>
      <c r="AL401" s="16">
        <v>0</v>
      </c>
      <c r="AM401" s="16">
        <v>0</v>
      </c>
      <c r="AN401" s="16">
        <v>0</v>
      </c>
      <c r="AO401" s="16">
        <f t="shared" si="110"/>
        <v>0</v>
      </c>
      <c r="AP401" s="16">
        <f t="shared" si="111"/>
        <v>0</v>
      </c>
      <c r="AQ401" s="16">
        <f t="shared" si="112"/>
        <v>0</v>
      </c>
      <c r="AR401" s="16">
        <f t="shared" si="113"/>
        <v>0</v>
      </c>
      <c r="AS401" s="16">
        <f t="shared" si="114"/>
        <v>0</v>
      </c>
      <c r="AT401" s="16">
        <f t="shared" si="115"/>
        <v>0</v>
      </c>
      <c r="AU401" s="16">
        <v>0</v>
      </c>
      <c r="AV401" s="16">
        <v>0</v>
      </c>
      <c r="AW401" s="16">
        <v>0</v>
      </c>
      <c r="AX401" s="16">
        <v>0</v>
      </c>
      <c r="AY401" s="16">
        <v>0</v>
      </c>
      <c r="AZ401" s="16">
        <v>0</v>
      </c>
      <c r="BA401" s="16">
        <v>0</v>
      </c>
      <c r="BB401" s="16">
        <v>0</v>
      </c>
      <c r="BC401" s="16">
        <v>0</v>
      </c>
      <c r="BD401" s="16">
        <v>0</v>
      </c>
      <c r="BE401" s="16">
        <v>0</v>
      </c>
      <c r="BF401" s="16">
        <v>0</v>
      </c>
      <c r="BG401" s="16">
        <v>0</v>
      </c>
      <c r="BH401" s="16">
        <v>0</v>
      </c>
      <c r="BI401" s="16">
        <v>0</v>
      </c>
      <c r="BJ401" s="16">
        <v>0</v>
      </c>
      <c r="BK401" s="16">
        <v>0</v>
      </c>
      <c r="BL401" s="16">
        <v>0</v>
      </c>
      <c r="BM401" s="16">
        <v>0</v>
      </c>
      <c r="BN401" s="16">
        <v>0</v>
      </c>
      <c r="BO401" s="16">
        <v>0</v>
      </c>
      <c r="BP401" s="16">
        <v>0</v>
      </c>
      <c r="BQ401" s="16">
        <v>0</v>
      </c>
      <c r="BR401" s="16">
        <v>0</v>
      </c>
      <c r="BS401" s="16">
        <v>0</v>
      </c>
      <c r="BT401" s="16">
        <v>0</v>
      </c>
      <c r="BU401" s="16">
        <v>0</v>
      </c>
      <c r="BV401" s="16">
        <v>0</v>
      </c>
      <c r="BW401" s="16">
        <v>0</v>
      </c>
      <c r="BX401" s="16">
        <v>0</v>
      </c>
      <c r="BY401" s="16">
        <f t="shared" si="116"/>
        <v>0</v>
      </c>
      <c r="BZ401" s="16">
        <v>0</v>
      </c>
      <c r="CA401" s="1"/>
    </row>
    <row r="402" spans="1:79" ht="13.5">
      <c r="A402" s="34"/>
      <c r="B402" s="19" t="s">
        <v>178</v>
      </c>
      <c r="C402" s="24"/>
      <c r="D402" s="33">
        <v>0</v>
      </c>
      <c r="E402" s="16">
        <v>0</v>
      </c>
      <c r="F402" s="16">
        <f t="shared" si="104"/>
        <v>0</v>
      </c>
      <c r="G402" s="16">
        <f t="shared" si="105"/>
        <v>0</v>
      </c>
      <c r="H402" s="16">
        <f t="shared" si="106"/>
        <v>0</v>
      </c>
      <c r="I402" s="16">
        <f t="shared" si="107"/>
        <v>0</v>
      </c>
      <c r="J402" s="16">
        <f t="shared" si="108"/>
        <v>0</v>
      </c>
      <c r="K402" s="16">
        <f t="shared" si="109"/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  <c r="AH402" s="16">
        <v>0</v>
      </c>
      <c r="AI402" s="16">
        <v>0</v>
      </c>
      <c r="AJ402" s="16">
        <v>0</v>
      </c>
      <c r="AK402" s="16">
        <v>0</v>
      </c>
      <c r="AL402" s="16">
        <v>0</v>
      </c>
      <c r="AM402" s="16">
        <v>0</v>
      </c>
      <c r="AN402" s="16">
        <v>0</v>
      </c>
      <c r="AO402" s="16">
        <f t="shared" si="110"/>
        <v>0</v>
      </c>
      <c r="AP402" s="16">
        <f t="shared" si="111"/>
        <v>0</v>
      </c>
      <c r="AQ402" s="16">
        <f t="shared" si="112"/>
        <v>0</v>
      </c>
      <c r="AR402" s="16">
        <f t="shared" si="113"/>
        <v>0</v>
      </c>
      <c r="AS402" s="16">
        <f t="shared" si="114"/>
        <v>0</v>
      </c>
      <c r="AT402" s="16">
        <f t="shared" si="115"/>
        <v>0</v>
      </c>
      <c r="AU402" s="16">
        <v>0</v>
      </c>
      <c r="AV402" s="16">
        <v>0</v>
      </c>
      <c r="AW402" s="16">
        <v>0</v>
      </c>
      <c r="AX402" s="16">
        <v>0</v>
      </c>
      <c r="AY402" s="16">
        <v>0</v>
      </c>
      <c r="AZ402" s="16">
        <v>0</v>
      </c>
      <c r="BA402" s="16">
        <v>0</v>
      </c>
      <c r="BB402" s="16">
        <v>0</v>
      </c>
      <c r="BC402" s="16">
        <v>0</v>
      </c>
      <c r="BD402" s="16">
        <v>0</v>
      </c>
      <c r="BE402" s="16">
        <v>0</v>
      </c>
      <c r="BF402" s="16">
        <v>0</v>
      </c>
      <c r="BG402" s="16">
        <v>0</v>
      </c>
      <c r="BH402" s="16">
        <v>0</v>
      </c>
      <c r="BI402" s="16">
        <v>0</v>
      </c>
      <c r="BJ402" s="16">
        <v>0</v>
      </c>
      <c r="BK402" s="16">
        <v>0</v>
      </c>
      <c r="BL402" s="16">
        <v>0</v>
      </c>
      <c r="BM402" s="16">
        <v>0</v>
      </c>
      <c r="BN402" s="16">
        <v>0</v>
      </c>
      <c r="BO402" s="16">
        <v>0</v>
      </c>
      <c r="BP402" s="16">
        <v>0</v>
      </c>
      <c r="BQ402" s="16">
        <v>0</v>
      </c>
      <c r="BR402" s="16">
        <v>0</v>
      </c>
      <c r="BS402" s="16">
        <v>0</v>
      </c>
      <c r="BT402" s="16">
        <v>0</v>
      </c>
      <c r="BU402" s="16">
        <v>0</v>
      </c>
      <c r="BV402" s="16">
        <v>0</v>
      </c>
      <c r="BW402" s="16">
        <v>0</v>
      </c>
      <c r="BX402" s="16">
        <v>0</v>
      </c>
      <c r="BY402" s="16">
        <f t="shared" si="116"/>
        <v>0</v>
      </c>
      <c r="BZ402" s="16">
        <v>0</v>
      </c>
      <c r="CA402" s="1"/>
    </row>
    <row r="403" spans="1:79" ht="51">
      <c r="A403" s="35"/>
      <c r="B403" s="20" t="s">
        <v>509</v>
      </c>
      <c r="C403" s="24" t="s">
        <v>501</v>
      </c>
      <c r="D403" s="33">
        <v>0</v>
      </c>
      <c r="E403" s="16">
        <v>0</v>
      </c>
      <c r="F403" s="16">
        <f t="shared" si="104"/>
        <v>0</v>
      </c>
      <c r="G403" s="16">
        <f t="shared" si="105"/>
        <v>0</v>
      </c>
      <c r="H403" s="16">
        <f t="shared" si="106"/>
        <v>0</v>
      </c>
      <c r="I403" s="16">
        <f t="shared" si="107"/>
        <v>0</v>
      </c>
      <c r="J403" s="16">
        <f t="shared" si="108"/>
        <v>0</v>
      </c>
      <c r="K403" s="16">
        <f t="shared" si="109"/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  <c r="AH403" s="16">
        <v>0</v>
      </c>
      <c r="AI403" s="16">
        <v>0</v>
      </c>
      <c r="AJ403" s="16">
        <v>0</v>
      </c>
      <c r="AK403" s="16">
        <v>0</v>
      </c>
      <c r="AL403" s="16">
        <v>0</v>
      </c>
      <c r="AM403" s="16">
        <v>0</v>
      </c>
      <c r="AN403" s="16">
        <v>0</v>
      </c>
      <c r="AO403" s="16">
        <f t="shared" si="110"/>
        <v>0</v>
      </c>
      <c r="AP403" s="16">
        <f t="shared" si="111"/>
        <v>0</v>
      </c>
      <c r="AQ403" s="16">
        <f t="shared" si="112"/>
        <v>0</v>
      </c>
      <c r="AR403" s="16">
        <f t="shared" si="113"/>
        <v>0</v>
      </c>
      <c r="AS403" s="16">
        <f t="shared" si="114"/>
        <v>0</v>
      </c>
      <c r="AT403" s="16">
        <f t="shared" si="115"/>
        <v>0</v>
      </c>
      <c r="AU403" s="16">
        <v>0</v>
      </c>
      <c r="AV403" s="16">
        <v>0</v>
      </c>
      <c r="AW403" s="16">
        <v>0</v>
      </c>
      <c r="AX403" s="16">
        <v>0</v>
      </c>
      <c r="AY403" s="16">
        <v>0</v>
      </c>
      <c r="AZ403" s="16">
        <v>0</v>
      </c>
      <c r="BA403" s="16">
        <v>0</v>
      </c>
      <c r="BB403" s="16">
        <v>0</v>
      </c>
      <c r="BC403" s="16">
        <v>0</v>
      </c>
      <c r="BD403" s="16">
        <v>0</v>
      </c>
      <c r="BE403" s="16">
        <v>0</v>
      </c>
      <c r="BF403" s="16">
        <v>0</v>
      </c>
      <c r="BG403" s="16">
        <v>0</v>
      </c>
      <c r="BH403" s="16">
        <v>0</v>
      </c>
      <c r="BI403" s="16">
        <v>0</v>
      </c>
      <c r="BJ403" s="16">
        <v>0</v>
      </c>
      <c r="BK403" s="16">
        <v>0</v>
      </c>
      <c r="BL403" s="16">
        <v>0</v>
      </c>
      <c r="BM403" s="16">
        <v>0</v>
      </c>
      <c r="BN403" s="16">
        <v>0</v>
      </c>
      <c r="BO403" s="16">
        <v>0</v>
      </c>
      <c r="BP403" s="16">
        <v>0</v>
      </c>
      <c r="BQ403" s="16">
        <v>0</v>
      </c>
      <c r="BR403" s="16">
        <v>0</v>
      </c>
      <c r="BS403" s="16">
        <v>0</v>
      </c>
      <c r="BT403" s="16">
        <v>0</v>
      </c>
      <c r="BU403" s="16">
        <v>0</v>
      </c>
      <c r="BV403" s="16">
        <v>0</v>
      </c>
      <c r="BW403" s="16">
        <v>0</v>
      </c>
      <c r="BX403" s="16">
        <v>0</v>
      </c>
      <c r="BY403" s="16">
        <f t="shared" si="116"/>
        <v>0</v>
      </c>
      <c r="BZ403" s="16">
        <v>0</v>
      </c>
      <c r="CA403" s="1"/>
    </row>
    <row r="404" spans="1:79" ht="12.75">
      <c r="A404" s="35"/>
      <c r="B404" s="11" t="s">
        <v>510</v>
      </c>
      <c r="C404" s="24" t="s">
        <v>501</v>
      </c>
      <c r="D404" s="33">
        <v>1.8436359068660482</v>
      </c>
      <c r="E404" s="16">
        <v>0</v>
      </c>
      <c r="F404" s="16">
        <f t="shared" si="104"/>
        <v>0</v>
      </c>
      <c r="G404" s="16">
        <f t="shared" si="105"/>
        <v>0</v>
      </c>
      <c r="H404" s="16">
        <f t="shared" si="106"/>
        <v>0</v>
      </c>
      <c r="I404" s="16">
        <f t="shared" si="107"/>
        <v>0</v>
      </c>
      <c r="J404" s="16">
        <f t="shared" si="108"/>
        <v>0</v>
      </c>
      <c r="K404" s="16">
        <f t="shared" si="109"/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  <c r="AH404" s="16">
        <v>0</v>
      </c>
      <c r="AI404" s="16">
        <v>0</v>
      </c>
      <c r="AJ404" s="16">
        <v>0</v>
      </c>
      <c r="AK404" s="16">
        <v>0</v>
      </c>
      <c r="AL404" s="16">
        <v>0</v>
      </c>
      <c r="AM404" s="16">
        <v>0</v>
      </c>
      <c r="AN404" s="16">
        <v>0</v>
      </c>
      <c r="AO404" s="16">
        <f t="shared" si="110"/>
        <v>0.00295104</v>
      </c>
      <c r="AP404" s="16">
        <f t="shared" si="111"/>
        <v>0</v>
      </c>
      <c r="AQ404" s="16">
        <f t="shared" si="112"/>
        <v>0</v>
      </c>
      <c r="AR404" s="16">
        <f t="shared" si="113"/>
        <v>0</v>
      </c>
      <c r="AS404" s="16">
        <f t="shared" si="114"/>
        <v>0</v>
      </c>
      <c r="AT404" s="16">
        <f t="shared" si="115"/>
        <v>0</v>
      </c>
      <c r="AU404" s="16">
        <v>0</v>
      </c>
      <c r="AV404" s="16">
        <v>0.00295104</v>
      </c>
      <c r="AW404" s="16">
        <v>0</v>
      </c>
      <c r="AX404" s="16">
        <v>0</v>
      </c>
      <c r="AY404" s="16">
        <v>0</v>
      </c>
      <c r="AZ404" s="16">
        <v>0</v>
      </c>
      <c r="BA404" s="16">
        <v>0</v>
      </c>
      <c r="BB404" s="16">
        <v>0</v>
      </c>
      <c r="BC404" s="16">
        <v>0</v>
      </c>
      <c r="BD404" s="16">
        <v>0</v>
      </c>
      <c r="BE404" s="16">
        <v>0</v>
      </c>
      <c r="BF404" s="16">
        <v>0</v>
      </c>
      <c r="BG404" s="16">
        <v>0</v>
      </c>
      <c r="BH404" s="16">
        <v>0</v>
      </c>
      <c r="BI404" s="16">
        <v>0</v>
      </c>
      <c r="BJ404" s="16">
        <v>0</v>
      </c>
      <c r="BK404" s="16">
        <v>0</v>
      </c>
      <c r="BL404" s="16">
        <v>0</v>
      </c>
      <c r="BM404" s="16">
        <v>0</v>
      </c>
      <c r="BN404" s="16">
        <v>0</v>
      </c>
      <c r="BO404" s="16">
        <v>0</v>
      </c>
      <c r="BP404" s="16">
        <v>0</v>
      </c>
      <c r="BQ404" s="16">
        <v>0</v>
      </c>
      <c r="BR404" s="16">
        <v>0</v>
      </c>
      <c r="BS404" s="16">
        <v>0</v>
      </c>
      <c r="BT404" s="16">
        <v>0</v>
      </c>
      <c r="BU404" s="16">
        <v>0</v>
      </c>
      <c r="BV404" s="16">
        <v>0</v>
      </c>
      <c r="BW404" s="16">
        <v>0</v>
      </c>
      <c r="BX404" s="16">
        <v>0</v>
      </c>
      <c r="BY404" s="16">
        <f t="shared" si="116"/>
        <v>0.00295104</v>
      </c>
      <c r="BZ404" s="16">
        <v>0</v>
      </c>
      <c r="CA404" s="1" t="s">
        <v>543</v>
      </c>
    </row>
    <row r="405" spans="1:79" ht="51">
      <c r="A405" s="34"/>
      <c r="B405" s="20" t="s">
        <v>511</v>
      </c>
      <c r="C405" s="24" t="s">
        <v>501</v>
      </c>
      <c r="D405" s="33">
        <v>0</v>
      </c>
      <c r="E405" s="16">
        <v>0</v>
      </c>
      <c r="F405" s="16">
        <f aca="true" t="shared" si="117" ref="F405:F433">M405+T405</f>
        <v>0</v>
      </c>
      <c r="G405" s="16">
        <f aca="true" t="shared" si="118" ref="G405:G433">N405+U405</f>
        <v>0</v>
      </c>
      <c r="H405" s="16">
        <f aca="true" t="shared" si="119" ref="H405:H433">O405+V405</f>
        <v>0</v>
      </c>
      <c r="I405" s="16">
        <f aca="true" t="shared" si="120" ref="I405:I433">P405+W405</f>
        <v>0</v>
      </c>
      <c r="J405" s="16">
        <f aca="true" t="shared" si="121" ref="J405:J433">Q405+X405</f>
        <v>0</v>
      </c>
      <c r="K405" s="16">
        <f aca="true" t="shared" si="122" ref="K405:K433">R405+Y405</f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  <c r="AH405" s="16">
        <v>0</v>
      </c>
      <c r="AI405" s="16">
        <v>0</v>
      </c>
      <c r="AJ405" s="16">
        <v>0</v>
      </c>
      <c r="AK405" s="16">
        <v>0</v>
      </c>
      <c r="AL405" s="16">
        <v>0</v>
      </c>
      <c r="AM405" s="16">
        <v>0</v>
      </c>
      <c r="AN405" s="16">
        <v>0</v>
      </c>
      <c r="AO405" s="16">
        <f aca="true" t="shared" si="123" ref="AO405:AO433">AV405+BC405+BJ405+BQ405</f>
        <v>0</v>
      </c>
      <c r="AP405" s="16">
        <f aca="true" t="shared" si="124" ref="AP405:AP433">AW405+BD405+BK405+BR405</f>
        <v>0</v>
      </c>
      <c r="AQ405" s="16">
        <f aca="true" t="shared" si="125" ref="AQ405:AQ433">AX405+BE405+BL405+BS405</f>
        <v>0</v>
      </c>
      <c r="AR405" s="16">
        <f aca="true" t="shared" si="126" ref="AR405:AR433">AY405+BF405+BM405+BT405</f>
        <v>0</v>
      </c>
      <c r="AS405" s="16">
        <f aca="true" t="shared" si="127" ref="AS405:AS433">AZ405+BG405+BN405+BU405</f>
        <v>0</v>
      </c>
      <c r="AT405" s="16">
        <f aca="true" t="shared" si="128" ref="AT405:AT433">BA405+BH405+BO405+BV405</f>
        <v>0</v>
      </c>
      <c r="AU405" s="16">
        <v>0</v>
      </c>
      <c r="AV405" s="16">
        <v>0</v>
      </c>
      <c r="AW405" s="16">
        <v>0</v>
      </c>
      <c r="AX405" s="16">
        <v>0</v>
      </c>
      <c r="AY405" s="16">
        <v>0</v>
      </c>
      <c r="AZ405" s="16">
        <v>0</v>
      </c>
      <c r="BA405" s="16">
        <v>0</v>
      </c>
      <c r="BB405" s="16">
        <v>0</v>
      </c>
      <c r="BC405" s="16">
        <v>0</v>
      </c>
      <c r="BD405" s="16">
        <v>0</v>
      </c>
      <c r="BE405" s="16">
        <v>0</v>
      </c>
      <c r="BF405" s="16">
        <v>0</v>
      </c>
      <c r="BG405" s="16">
        <v>0</v>
      </c>
      <c r="BH405" s="16">
        <v>0</v>
      </c>
      <c r="BI405" s="16">
        <v>0</v>
      </c>
      <c r="BJ405" s="16">
        <v>0</v>
      </c>
      <c r="BK405" s="16">
        <v>0</v>
      </c>
      <c r="BL405" s="16">
        <v>0</v>
      </c>
      <c r="BM405" s="16">
        <v>0</v>
      </c>
      <c r="BN405" s="16">
        <v>0</v>
      </c>
      <c r="BO405" s="16">
        <v>0</v>
      </c>
      <c r="BP405" s="16">
        <v>0</v>
      </c>
      <c r="BQ405" s="16">
        <v>0</v>
      </c>
      <c r="BR405" s="16">
        <v>0</v>
      </c>
      <c r="BS405" s="16">
        <v>0</v>
      </c>
      <c r="BT405" s="16">
        <v>0</v>
      </c>
      <c r="BU405" s="16">
        <v>0</v>
      </c>
      <c r="BV405" s="16">
        <v>0</v>
      </c>
      <c r="BW405" s="16">
        <v>0</v>
      </c>
      <c r="BX405" s="16">
        <v>0</v>
      </c>
      <c r="BY405" s="16">
        <f aca="true" t="shared" si="129" ref="BY405:BY433">AO405-F405</f>
        <v>0</v>
      </c>
      <c r="BZ405" s="16">
        <v>0</v>
      </c>
      <c r="CA405" s="1"/>
    </row>
    <row r="406" spans="1:79" ht="12.75">
      <c r="A406" s="35"/>
      <c r="B406" s="11" t="s">
        <v>512</v>
      </c>
      <c r="C406" s="24" t="s">
        <v>501</v>
      </c>
      <c r="D406" s="33">
        <v>1.6895964187584</v>
      </c>
      <c r="E406" s="16">
        <v>0</v>
      </c>
      <c r="F406" s="16">
        <f t="shared" si="117"/>
        <v>1.6895964187584</v>
      </c>
      <c r="G406" s="16">
        <f t="shared" si="118"/>
        <v>0.16</v>
      </c>
      <c r="H406" s="16">
        <f t="shared" si="119"/>
        <v>0</v>
      </c>
      <c r="I406" s="16">
        <f t="shared" si="120"/>
        <v>0</v>
      </c>
      <c r="J406" s="16">
        <f t="shared" si="121"/>
        <v>0</v>
      </c>
      <c r="K406" s="16">
        <f t="shared" si="122"/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1.6895964187584</v>
      </c>
      <c r="U406" s="16">
        <v>0.16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  <c r="AH406" s="16">
        <v>0</v>
      </c>
      <c r="AI406" s="16">
        <v>0</v>
      </c>
      <c r="AJ406" s="16">
        <v>0</v>
      </c>
      <c r="AK406" s="16">
        <v>0</v>
      </c>
      <c r="AL406" s="16">
        <v>0</v>
      </c>
      <c r="AM406" s="16">
        <v>0</v>
      </c>
      <c r="AN406" s="16">
        <v>0</v>
      </c>
      <c r="AO406" s="16">
        <f t="shared" si="123"/>
        <v>1.57319802</v>
      </c>
      <c r="AP406" s="16">
        <f t="shared" si="124"/>
        <v>0.16</v>
      </c>
      <c r="AQ406" s="16">
        <f t="shared" si="125"/>
        <v>0</v>
      </c>
      <c r="AR406" s="16">
        <f t="shared" si="126"/>
        <v>0.045</v>
      </c>
      <c r="AS406" s="16">
        <f t="shared" si="127"/>
        <v>0</v>
      </c>
      <c r="AT406" s="16">
        <f t="shared" si="128"/>
        <v>0</v>
      </c>
      <c r="AU406" s="16">
        <v>0</v>
      </c>
      <c r="AV406" s="16">
        <v>0.008</v>
      </c>
      <c r="AW406" s="16">
        <v>0</v>
      </c>
      <c r="AX406" s="16">
        <v>0</v>
      </c>
      <c r="AY406" s="16">
        <v>0</v>
      </c>
      <c r="AZ406" s="16">
        <v>0</v>
      </c>
      <c r="BA406" s="16">
        <v>0</v>
      </c>
      <c r="BB406" s="16">
        <v>0</v>
      </c>
      <c r="BC406" s="16">
        <v>1.56519802</v>
      </c>
      <c r="BD406" s="16">
        <v>0.16</v>
      </c>
      <c r="BE406" s="16">
        <v>0</v>
      </c>
      <c r="BF406" s="16">
        <v>0.045</v>
      </c>
      <c r="BG406" s="16">
        <v>0</v>
      </c>
      <c r="BH406" s="16">
        <v>0</v>
      </c>
      <c r="BI406" s="16">
        <v>0</v>
      </c>
      <c r="BJ406" s="16">
        <v>0</v>
      </c>
      <c r="BK406" s="16">
        <v>0</v>
      </c>
      <c r="BL406" s="16">
        <v>0</v>
      </c>
      <c r="BM406" s="16">
        <v>0</v>
      </c>
      <c r="BN406" s="16">
        <v>0</v>
      </c>
      <c r="BO406" s="16">
        <v>0</v>
      </c>
      <c r="BP406" s="16">
        <v>0</v>
      </c>
      <c r="BQ406" s="16">
        <v>0</v>
      </c>
      <c r="BR406" s="16">
        <v>0</v>
      </c>
      <c r="BS406" s="16">
        <v>0</v>
      </c>
      <c r="BT406" s="16">
        <v>0</v>
      </c>
      <c r="BU406" s="16">
        <v>0</v>
      </c>
      <c r="BV406" s="16">
        <v>0</v>
      </c>
      <c r="BW406" s="16">
        <v>0</v>
      </c>
      <c r="BX406" s="16">
        <v>0</v>
      </c>
      <c r="BY406" s="16">
        <f t="shared" si="129"/>
        <v>-0.11639839875840008</v>
      </c>
      <c r="BZ406" s="16">
        <v>0</v>
      </c>
      <c r="CA406" s="1"/>
    </row>
    <row r="407" spans="1:79" ht="12.75">
      <c r="A407" s="35"/>
      <c r="B407" s="11" t="s">
        <v>513</v>
      </c>
      <c r="C407" s="24" t="s">
        <v>501</v>
      </c>
      <c r="D407" s="33">
        <v>0.110223322</v>
      </c>
      <c r="E407" s="16">
        <v>0</v>
      </c>
      <c r="F407" s="16">
        <f t="shared" si="117"/>
        <v>0.110223322</v>
      </c>
      <c r="G407" s="16">
        <f t="shared" si="118"/>
        <v>0</v>
      </c>
      <c r="H407" s="16">
        <f t="shared" si="119"/>
        <v>0</v>
      </c>
      <c r="I407" s="16">
        <f t="shared" si="120"/>
        <v>0.1</v>
      </c>
      <c r="J407" s="16">
        <f t="shared" si="121"/>
        <v>0</v>
      </c>
      <c r="K407" s="16">
        <f t="shared" si="122"/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0.110223322</v>
      </c>
      <c r="U407" s="16">
        <v>0</v>
      </c>
      <c r="V407" s="16">
        <v>0</v>
      </c>
      <c r="W407" s="16">
        <v>0.1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  <c r="AH407" s="16">
        <v>0</v>
      </c>
      <c r="AI407" s="16">
        <v>0</v>
      </c>
      <c r="AJ407" s="16">
        <v>0</v>
      </c>
      <c r="AK407" s="16">
        <v>0</v>
      </c>
      <c r="AL407" s="16">
        <v>0</v>
      </c>
      <c r="AM407" s="16">
        <v>0</v>
      </c>
      <c r="AN407" s="16">
        <v>0</v>
      </c>
      <c r="AO407" s="16">
        <f t="shared" si="123"/>
        <v>0.08564218</v>
      </c>
      <c r="AP407" s="16">
        <f t="shared" si="124"/>
        <v>0</v>
      </c>
      <c r="AQ407" s="16">
        <f t="shared" si="125"/>
        <v>0</v>
      </c>
      <c r="AR407" s="16">
        <f t="shared" si="126"/>
        <v>0.085</v>
      </c>
      <c r="AS407" s="16">
        <f t="shared" si="127"/>
        <v>0</v>
      </c>
      <c r="AT407" s="16">
        <f t="shared" si="128"/>
        <v>0</v>
      </c>
      <c r="AU407" s="16">
        <v>0</v>
      </c>
      <c r="AV407" s="16">
        <v>0</v>
      </c>
      <c r="AW407" s="16">
        <v>0</v>
      </c>
      <c r="AX407" s="16">
        <v>0</v>
      </c>
      <c r="AY407" s="16">
        <v>0</v>
      </c>
      <c r="AZ407" s="16">
        <v>0</v>
      </c>
      <c r="BA407" s="16">
        <v>0</v>
      </c>
      <c r="BB407" s="16">
        <v>0</v>
      </c>
      <c r="BC407" s="16">
        <v>0.08564218</v>
      </c>
      <c r="BD407" s="16">
        <v>0</v>
      </c>
      <c r="BE407" s="16">
        <v>0</v>
      </c>
      <c r="BF407" s="16">
        <v>0.085</v>
      </c>
      <c r="BG407" s="16">
        <v>0</v>
      </c>
      <c r="BH407" s="16">
        <v>0</v>
      </c>
      <c r="BI407" s="16">
        <v>0</v>
      </c>
      <c r="BJ407" s="16">
        <v>0</v>
      </c>
      <c r="BK407" s="16">
        <v>0</v>
      </c>
      <c r="BL407" s="16">
        <v>0</v>
      </c>
      <c r="BM407" s="16">
        <v>0</v>
      </c>
      <c r="BN407" s="16">
        <v>0</v>
      </c>
      <c r="BO407" s="16">
        <v>0</v>
      </c>
      <c r="BP407" s="16">
        <v>0</v>
      </c>
      <c r="BQ407" s="16">
        <v>0</v>
      </c>
      <c r="BR407" s="16">
        <v>0</v>
      </c>
      <c r="BS407" s="16">
        <v>0</v>
      </c>
      <c r="BT407" s="16">
        <v>0</v>
      </c>
      <c r="BU407" s="16">
        <v>0</v>
      </c>
      <c r="BV407" s="16">
        <v>0</v>
      </c>
      <c r="BW407" s="16">
        <v>0</v>
      </c>
      <c r="BX407" s="16">
        <v>0</v>
      </c>
      <c r="BY407" s="16">
        <f t="shared" si="129"/>
        <v>-0.024581142</v>
      </c>
      <c r="BZ407" s="16">
        <v>0</v>
      </c>
      <c r="CA407" s="1" t="s">
        <v>548</v>
      </c>
    </row>
    <row r="408" spans="1:79" ht="13.5">
      <c r="A408" s="34"/>
      <c r="B408" s="19" t="s">
        <v>168</v>
      </c>
      <c r="C408" s="24"/>
      <c r="D408" s="33">
        <v>0</v>
      </c>
      <c r="E408" s="16">
        <v>0</v>
      </c>
      <c r="F408" s="16">
        <f t="shared" si="117"/>
        <v>0</v>
      </c>
      <c r="G408" s="16">
        <f t="shared" si="118"/>
        <v>0</v>
      </c>
      <c r="H408" s="16">
        <f t="shared" si="119"/>
        <v>0</v>
      </c>
      <c r="I408" s="16">
        <f t="shared" si="120"/>
        <v>0</v>
      </c>
      <c r="J408" s="16">
        <f t="shared" si="121"/>
        <v>0</v>
      </c>
      <c r="K408" s="16">
        <f t="shared" si="122"/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  <c r="AH408" s="16">
        <v>0</v>
      </c>
      <c r="AI408" s="16">
        <v>0</v>
      </c>
      <c r="AJ408" s="16">
        <v>0</v>
      </c>
      <c r="AK408" s="16">
        <v>0</v>
      </c>
      <c r="AL408" s="16">
        <v>0</v>
      </c>
      <c r="AM408" s="16">
        <v>0</v>
      </c>
      <c r="AN408" s="16">
        <v>0</v>
      </c>
      <c r="AO408" s="16">
        <f t="shared" si="123"/>
        <v>0</v>
      </c>
      <c r="AP408" s="16">
        <f t="shared" si="124"/>
        <v>0</v>
      </c>
      <c r="AQ408" s="16">
        <f t="shared" si="125"/>
        <v>0</v>
      </c>
      <c r="AR408" s="16">
        <f t="shared" si="126"/>
        <v>0</v>
      </c>
      <c r="AS408" s="16">
        <f t="shared" si="127"/>
        <v>0</v>
      </c>
      <c r="AT408" s="16">
        <f t="shared" si="128"/>
        <v>0</v>
      </c>
      <c r="AU408" s="16">
        <v>0</v>
      </c>
      <c r="AV408" s="16">
        <v>0</v>
      </c>
      <c r="AW408" s="16">
        <v>0</v>
      </c>
      <c r="AX408" s="16">
        <v>0</v>
      </c>
      <c r="AY408" s="16">
        <v>0</v>
      </c>
      <c r="AZ408" s="16">
        <v>0</v>
      </c>
      <c r="BA408" s="16">
        <v>0</v>
      </c>
      <c r="BB408" s="16">
        <v>0</v>
      </c>
      <c r="BC408" s="16">
        <v>0</v>
      </c>
      <c r="BD408" s="16">
        <v>0</v>
      </c>
      <c r="BE408" s="16">
        <v>0</v>
      </c>
      <c r="BF408" s="16">
        <v>0</v>
      </c>
      <c r="BG408" s="16">
        <v>0</v>
      </c>
      <c r="BH408" s="16">
        <v>0</v>
      </c>
      <c r="BI408" s="16">
        <v>0</v>
      </c>
      <c r="BJ408" s="16">
        <v>0</v>
      </c>
      <c r="BK408" s="16">
        <v>0</v>
      </c>
      <c r="BL408" s="16">
        <v>0</v>
      </c>
      <c r="BM408" s="16">
        <v>0</v>
      </c>
      <c r="BN408" s="16">
        <v>0</v>
      </c>
      <c r="BO408" s="16">
        <v>0</v>
      </c>
      <c r="BP408" s="16">
        <v>0</v>
      </c>
      <c r="BQ408" s="16">
        <v>0</v>
      </c>
      <c r="BR408" s="16">
        <v>0</v>
      </c>
      <c r="BS408" s="16">
        <v>0</v>
      </c>
      <c r="BT408" s="16">
        <v>0</v>
      </c>
      <c r="BU408" s="16">
        <v>0</v>
      </c>
      <c r="BV408" s="16">
        <v>0</v>
      </c>
      <c r="BW408" s="16">
        <v>0</v>
      </c>
      <c r="BX408" s="16">
        <v>0</v>
      </c>
      <c r="BY408" s="16">
        <f t="shared" si="129"/>
        <v>0</v>
      </c>
      <c r="BZ408" s="16">
        <v>0</v>
      </c>
      <c r="CA408" s="1"/>
    </row>
    <row r="409" spans="1:79" ht="51">
      <c r="A409" s="35"/>
      <c r="B409" s="20" t="s">
        <v>514</v>
      </c>
      <c r="C409" s="24" t="s">
        <v>501</v>
      </c>
      <c r="D409" s="33">
        <v>0</v>
      </c>
      <c r="E409" s="16">
        <v>0</v>
      </c>
      <c r="F409" s="16">
        <f t="shared" si="117"/>
        <v>0</v>
      </c>
      <c r="G409" s="16">
        <f t="shared" si="118"/>
        <v>0</v>
      </c>
      <c r="H409" s="16">
        <f t="shared" si="119"/>
        <v>0</v>
      </c>
      <c r="I409" s="16">
        <f t="shared" si="120"/>
        <v>0</v>
      </c>
      <c r="J409" s="16">
        <f t="shared" si="121"/>
        <v>0</v>
      </c>
      <c r="K409" s="16">
        <f t="shared" si="122"/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  <c r="AH409" s="16">
        <v>0</v>
      </c>
      <c r="AI409" s="16">
        <v>0</v>
      </c>
      <c r="AJ409" s="16">
        <v>0</v>
      </c>
      <c r="AK409" s="16">
        <v>0</v>
      </c>
      <c r="AL409" s="16">
        <v>0</v>
      </c>
      <c r="AM409" s="16">
        <v>0</v>
      </c>
      <c r="AN409" s="16">
        <v>0</v>
      </c>
      <c r="AO409" s="16">
        <f t="shared" si="123"/>
        <v>0</v>
      </c>
      <c r="AP409" s="16">
        <f t="shared" si="124"/>
        <v>0</v>
      </c>
      <c r="AQ409" s="16">
        <f t="shared" si="125"/>
        <v>0</v>
      </c>
      <c r="AR409" s="16">
        <f t="shared" si="126"/>
        <v>0</v>
      </c>
      <c r="AS409" s="16">
        <f t="shared" si="127"/>
        <v>0</v>
      </c>
      <c r="AT409" s="16">
        <f t="shared" si="128"/>
        <v>0</v>
      </c>
      <c r="AU409" s="16">
        <v>0</v>
      </c>
      <c r="AV409" s="16">
        <v>0</v>
      </c>
      <c r="AW409" s="16">
        <v>0</v>
      </c>
      <c r="AX409" s="16">
        <v>0</v>
      </c>
      <c r="AY409" s="16">
        <v>0</v>
      </c>
      <c r="AZ409" s="16">
        <v>0</v>
      </c>
      <c r="BA409" s="16">
        <v>0</v>
      </c>
      <c r="BB409" s="16">
        <v>0</v>
      </c>
      <c r="BC409" s="16">
        <v>0</v>
      </c>
      <c r="BD409" s="16">
        <v>0</v>
      </c>
      <c r="BE409" s="16">
        <v>0</v>
      </c>
      <c r="BF409" s="16">
        <v>0</v>
      </c>
      <c r="BG409" s="16">
        <v>0</v>
      </c>
      <c r="BH409" s="16">
        <v>0</v>
      </c>
      <c r="BI409" s="16">
        <v>0</v>
      </c>
      <c r="BJ409" s="16">
        <v>0</v>
      </c>
      <c r="BK409" s="16">
        <v>0</v>
      </c>
      <c r="BL409" s="16">
        <v>0</v>
      </c>
      <c r="BM409" s="16">
        <v>0</v>
      </c>
      <c r="BN409" s="16">
        <v>0</v>
      </c>
      <c r="BO409" s="16">
        <v>0</v>
      </c>
      <c r="BP409" s="16">
        <v>0</v>
      </c>
      <c r="BQ409" s="16">
        <v>0</v>
      </c>
      <c r="BR409" s="16">
        <v>0</v>
      </c>
      <c r="BS409" s="16">
        <v>0</v>
      </c>
      <c r="BT409" s="16">
        <v>0</v>
      </c>
      <c r="BU409" s="16">
        <v>0</v>
      </c>
      <c r="BV409" s="16">
        <v>0</v>
      </c>
      <c r="BW409" s="16">
        <v>0</v>
      </c>
      <c r="BX409" s="16">
        <v>0</v>
      </c>
      <c r="BY409" s="16">
        <f t="shared" si="129"/>
        <v>0</v>
      </c>
      <c r="BZ409" s="16">
        <v>0</v>
      </c>
      <c r="CA409" s="1"/>
    </row>
    <row r="410" spans="1:79" ht="12.75">
      <c r="A410" s="35"/>
      <c r="B410" s="11" t="s">
        <v>515</v>
      </c>
      <c r="C410" s="24" t="s">
        <v>501</v>
      </c>
      <c r="D410" s="33">
        <v>0.196146544517504</v>
      </c>
      <c r="E410" s="16">
        <v>0</v>
      </c>
      <c r="F410" s="16">
        <f t="shared" si="117"/>
        <v>0</v>
      </c>
      <c r="G410" s="16">
        <f t="shared" si="118"/>
        <v>0</v>
      </c>
      <c r="H410" s="16">
        <f t="shared" si="119"/>
        <v>0</v>
      </c>
      <c r="I410" s="16">
        <f t="shared" si="120"/>
        <v>0</v>
      </c>
      <c r="J410" s="16">
        <f t="shared" si="121"/>
        <v>0</v>
      </c>
      <c r="K410" s="16">
        <f t="shared" si="122"/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  <c r="AH410" s="16">
        <v>0</v>
      </c>
      <c r="AI410" s="16">
        <v>0</v>
      </c>
      <c r="AJ410" s="16">
        <v>0</v>
      </c>
      <c r="AK410" s="16">
        <v>0</v>
      </c>
      <c r="AL410" s="16">
        <v>0</v>
      </c>
      <c r="AM410" s="16">
        <v>0</v>
      </c>
      <c r="AN410" s="16">
        <v>0</v>
      </c>
      <c r="AO410" s="16">
        <f t="shared" si="123"/>
        <v>0.01044786</v>
      </c>
      <c r="AP410" s="16">
        <f t="shared" si="124"/>
        <v>0</v>
      </c>
      <c r="AQ410" s="16">
        <f t="shared" si="125"/>
        <v>0</v>
      </c>
      <c r="AR410" s="16">
        <f t="shared" si="126"/>
        <v>0</v>
      </c>
      <c r="AS410" s="16">
        <f t="shared" si="127"/>
        <v>0</v>
      </c>
      <c r="AT410" s="16">
        <f t="shared" si="128"/>
        <v>0</v>
      </c>
      <c r="AU410" s="16">
        <v>0</v>
      </c>
      <c r="AV410" s="16">
        <v>0</v>
      </c>
      <c r="AW410" s="16">
        <v>0</v>
      </c>
      <c r="AX410" s="16">
        <v>0</v>
      </c>
      <c r="AY410" s="16">
        <v>0</v>
      </c>
      <c r="AZ410" s="16">
        <v>0</v>
      </c>
      <c r="BA410" s="16">
        <v>0</v>
      </c>
      <c r="BB410" s="16">
        <v>0</v>
      </c>
      <c r="BC410" s="16">
        <v>0.01044786</v>
      </c>
      <c r="BD410" s="16">
        <v>0</v>
      </c>
      <c r="BE410" s="16">
        <v>0</v>
      </c>
      <c r="BF410" s="16">
        <v>0</v>
      </c>
      <c r="BG410" s="16">
        <v>0</v>
      </c>
      <c r="BH410" s="16">
        <v>0</v>
      </c>
      <c r="BI410" s="16">
        <v>0</v>
      </c>
      <c r="BJ410" s="16">
        <v>0</v>
      </c>
      <c r="BK410" s="16">
        <v>0</v>
      </c>
      <c r="BL410" s="16">
        <v>0</v>
      </c>
      <c r="BM410" s="16">
        <v>0</v>
      </c>
      <c r="BN410" s="16">
        <v>0</v>
      </c>
      <c r="BO410" s="16">
        <v>0</v>
      </c>
      <c r="BP410" s="16">
        <v>0</v>
      </c>
      <c r="BQ410" s="16">
        <v>0</v>
      </c>
      <c r="BR410" s="16">
        <v>0</v>
      </c>
      <c r="BS410" s="16">
        <v>0</v>
      </c>
      <c r="BT410" s="16">
        <v>0</v>
      </c>
      <c r="BU410" s="16">
        <v>0</v>
      </c>
      <c r="BV410" s="16">
        <v>0</v>
      </c>
      <c r="BW410" s="16">
        <v>0</v>
      </c>
      <c r="BX410" s="16">
        <v>0</v>
      </c>
      <c r="BY410" s="16">
        <f t="shared" si="129"/>
        <v>0.01044786</v>
      </c>
      <c r="BZ410" s="16">
        <v>0</v>
      </c>
      <c r="CA410" s="1" t="s">
        <v>542</v>
      </c>
    </row>
    <row r="411" spans="1:79" ht="12.75">
      <c r="A411" s="34"/>
      <c r="B411" s="11" t="s">
        <v>516</v>
      </c>
      <c r="C411" s="24" t="s">
        <v>501</v>
      </c>
      <c r="D411" s="33">
        <v>0.881786576</v>
      </c>
      <c r="E411" s="16">
        <v>0</v>
      </c>
      <c r="F411" s="16">
        <f t="shared" si="117"/>
        <v>0</v>
      </c>
      <c r="G411" s="16">
        <f t="shared" si="118"/>
        <v>0</v>
      </c>
      <c r="H411" s="16">
        <f t="shared" si="119"/>
        <v>0</v>
      </c>
      <c r="I411" s="16">
        <f t="shared" si="120"/>
        <v>0</v>
      </c>
      <c r="J411" s="16">
        <f t="shared" si="121"/>
        <v>0</v>
      </c>
      <c r="K411" s="16">
        <f t="shared" si="122"/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  <c r="AH411" s="16">
        <v>0</v>
      </c>
      <c r="AI411" s="16">
        <v>0</v>
      </c>
      <c r="AJ411" s="16">
        <v>0</v>
      </c>
      <c r="AK411" s="16">
        <v>0</v>
      </c>
      <c r="AL411" s="16">
        <v>0</v>
      </c>
      <c r="AM411" s="16">
        <v>0</v>
      </c>
      <c r="AN411" s="16">
        <v>0</v>
      </c>
      <c r="AO411" s="16">
        <f t="shared" si="123"/>
        <v>0</v>
      </c>
      <c r="AP411" s="16">
        <f t="shared" si="124"/>
        <v>0</v>
      </c>
      <c r="AQ411" s="16">
        <f t="shared" si="125"/>
        <v>0</v>
      </c>
      <c r="AR411" s="16">
        <f t="shared" si="126"/>
        <v>0</v>
      </c>
      <c r="AS411" s="16">
        <f t="shared" si="127"/>
        <v>0</v>
      </c>
      <c r="AT411" s="16">
        <f t="shared" si="128"/>
        <v>0</v>
      </c>
      <c r="AU411" s="16">
        <v>0</v>
      </c>
      <c r="AV411" s="16">
        <v>0</v>
      </c>
      <c r="AW411" s="16">
        <v>0</v>
      </c>
      <c r="AX411" s="16">
        <v>0</v>
      </c>
      <c r="AY411" s="16">
        <v>0</v>
      </c>
      <c r="AZ411" s="16">
        <v>0</v>
      </c>
      <c r="BA411" s="16">
        <v>0</v>
      </c>
      <c r="BB411" s="16">
        <v>0</v>
      </c>
      <c r="BC411" s="16">
        <v>0</v>
      </c>
      <c r="BD411" s="16">
        <v>0</v>
      </c>
      <c r="BE411" s="16">
        <v>0</v>
      </c>
      <c r="BF411" s="16">
        <v>0</v>
      </c>
      <c r="BG411" s="16">
        <v>0</v>
      </c>
      <c r="BH411" s="16">
        <v>0</v>
      </c>
      <c r="BI411" s="16">
        <v>0</v>
      </c>
      <c r="BJ411" s="16">
        <v>0</v>
      </c>
      <c r="BK411" s="16">
        <v>0</v>
      </c>
      <c r="BL411" s="16">
        <v>0</v>
      </c>
      <c r="BM411" s="16">
        <v>0</v>
      </c>
      <c r="BN411" s="16">
        <v>0</v>
      </c>
      <c r="BO411" s="16">
        <v>0</v>
      </c>
      <c r="BP411" s="16">
        <v>0</v>
      </c>
      <c r="BQ411" s="16">
        <v>0</v>
      </c>
      <c r="BR411" s="16">
        <v>0</v>
      </c>
      <c r="BS411" s="16">
        <v>0</v>
      </c>
      <c r="BT411" s="16">
        <v>0</v>
      </c>
      <c r="BU411" s="16">
        <v>0</v>
      </c>
      <c r="BV411" s="16">
        <v>0</v>
      </c>
      <c r="BW411" s="16">
        <v>0</v>
      </c>
      <c r="BX411" s="16">
        <v>0</v>
      </c>
      <c r="BY411" s="16">
        <f t="shared" si="129"/>
        <v>0</v>
      </c>
      <c r="BZ411" s="16">
        <v>0</v>
      </c>
      <c r="CA411" s="1"/>
    </row>
    <row r="412" spans="1:79" ht="12.75">
      <c r="A412" s="34"/>
      <c r="B412" s="11" t="s">
        <v>517</v>
      </c>
      <c r="C412" s="24" t="s">
        <v>501</v>
      </c>
      <c r="D412" s="33">
        <v>0.128681922</v>
      </c>
      <c r="E412" s="16">
        <v>0</v>
      </c>
      <c r="F412" s="16">
        <f t="shared" si="117"/>
        <v>0.128681922</v>
      </c>
      <c r="G412" s="16">
        <f t="shared" si="118"/>
        <v>0</v>
      </c>
      <c r="H412" s="16">
        <f t="shared" si="119"/>
        <v>0</v>
      </c>
      <c r="I412" s="16">
        <f t="shared" si="120"/>
        <v>0.1</v>
      </c>
      <c r="J412" s="16">
        <f t="shared" si="121"/>
        <v>0</v>
      </c>
      <c r="K412" s="16">
        <f t="shared" si="122"/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0.128681922</v>
      </c>
      <c r="U412" s="16">
        <v>0</v>
      </c>
      <c r="V412" s="16">
        <v>0</v>
      </c>
      <c r="W412" s="16">
        <v>0.1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  <c r="AH412" s="16">
        <v>0</v>
      </c>
      <c r="AI412" s="16">
        <v>0</v>
      </c>
      <c r="AJ412" s="16">
        <v>0</v>
      </c>
      <c r="AK412" s="16">
        <v>0</v>
      </c>
      <c r="AL412" s="16">
        <v>0</v>
      </c>
      <c r="AM412" s="16">
        <v>0</v>
      </c>
      <c r="AN412" s="16">
        <v>0</v>
      </c>
      <c r="AO412" s="16">
        <f t="shared" si="123"/>
        <v>0.33277559</v>
      </c>
      <c r="AP412" s="16">
        <f t="shared" si="124"/>
        <v>0</v>
      </c>
      <c r="AQ412" s="16">
        <f t="shared" si="125"/>
        <v>0</v>
      </c>
      <c r="AR412" s="16">
        <f t="shared" si="126"/>
        <v>0.189</v>
      </c>
      <c r="AS412" s="16">
        <f t="shared" si="127"/>
        <v>0</v>
      </c>
      <c r="AT412" s="16">
        <f t="shared" si="128"/>
        <v>0</v>
      </c>
      <c r="AU412" s="16">
        <v>0</v>
      </c>
      <c r="AV412" s="16">
        <v>0</v>
      </c>
      <c r="AW412" s="16">
        <v>0</v>
      </c>
      <c r="AX412" s="16">
        <v>0</v>
      </c>
      <c r="AY412" s="16">
        <v>0</v>
      </c>
      <c r="AZ412" s="16">
        <v>0</v>
      </c>
      <c r="BA412" s="16">
        <v>0</v>
      </c>
      <c r="BB412" s="16">
        <v>0</v>
      </c>
      <c r="BC412" s="16">
        <v>0.33277559</v>
      </c>
      <c r="BD412" s="16">
        <v>0</v>
      </c>
      <c r="BE412" s="16">
        <v>0</v>
      </c>
      <c r="BF412" s="16">
        <v>0.189</v>
      </c>
      <c r="BG412" s="16">
        <v>0</v>
      </c>
      <c r="BH412" s="16">
        <v>0</v>
      </c>
      <c r="BI412" s="16">
        <v>0</v>
      </c>
      <c r="BJ412" s="16">
        <v>0</v>
      </c>
      <c r="BK412" s="16">
        <v>0</v>
      </c>
      <c r="BL412" s="16">
        <v>0</v>
      </c>
      <c r="BM412" s="16">
        <v>0</v>
      </c>
      <c r="BN412" s="16">
        <v>0</v>
      </c>
      <c r="BO412" s="16">
        <v>0</v>
      </c>
      <c r="BP412" s="16">
        <v>0</v>
      </c>
      <c r="BQ412" s="16">
        <v>0</v>
      </c>
      <c r="BR412" s="16">
        <v>0</v>
      </c>
      <c r="BS412" s="16">
        <v>0</v>
      </c>
      <c r="BT412" s="16">
        <v>0</v>
      </c>
      <c r="BU412" s="16">
        <v>0</v>
      </c>
      <c r="BV412" s="16">
        <v>0</v>
      </c>
      <c r="BW412" s="16">
        <v>0</v>
      </c>
      <c r="BX412" s="16">
        <v>0</v>
      </c>
      <c r="BY412" s="16">
        <f t="shared" si="129"/>
        <v>0.204093668</v>
      </c>
      <c r="BZ412" s="16">
        <v>0</v>
      </c>
      <c r="CA412" s="1" t="s">
        <v>548</v>
      </c>
    </row>
    <row r="413" spans="1:79" ht="12.75">
      <c r="A413" s="34" t="s">
        <v>518</v>
      </c>
      <c r="B413" s="32" t="s">
        <v>226</v>
      </c>
      <c r="C413" s="24" t="s">
        <v>109</v>
      </c>
      <c r="D413" s="33">
        <v>0</v>
      </c>
      <c r="E413" s="16">
        <v>0</v>
      </c>
      <c r="F413" s="16">
        <f t="shared" si="117"/>
        <v>0</v>
      </c>
      <c r="G413" s="16">
        <f t="shared" si="118"/>
        <v>0</v>
      </c>
      <c r="H413" s="16">
        <f t="shared" si="119"/>
        <v>0</v>
      </c>
      <c r="I413" s="16">
        <f t="shared" si="120"/>
        <v>0</v>
      </c>
      <c r="J413" s="16">
        <f t="shared" si="121"/>
        <v>0</v>
      </c>
      <c r="K413" s="16">
        <f t="shared" si="122"/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  <c r="AH413" s="16">
        <v>0</v>
      </c>
      <c r="AI413" s="16">
        <v>0</v>
      </c>
      <c r="AJ413" s="16">
        <v>0</v>
      </c>
      <c r="AK413" s="16">
        <v>0</v>
      </c>
      <c r="AL413" s="16">
        <v>0</v>
      </c>
      <c r="AM413" s="16">
        <v>0</v>
      </c>
      <c r="AN413" s="16">
        <v>0</v>
      </c>
      <c r="AO413" s="16">
        <f t="shared" si="123"/>
        <v>0</v>
      </c>
      <c r="AP413" s="16">
        <f t="shared" si="124"/>
        <v>0</v>
      </c>
      <c r="AQ413" s="16">
        <f t="shared" si="125"/>
        <v>0</v>
      </c>
      <c r="AR413" s="16">
        <f t="shared" si="126"/>
        <v>0</v>
      </c>
      <c r="AS413" s="16">
        <f t="shared" si="127"/>
        <v>0</v>
      </c>
      <c r="AT413" s="16">
        <f t="shared" si="128"/>
        <v>0</v>
      </c>
      <c r="AU413" s="16">
        <v>0</v>
      </c>
      <c r="AV413" s="16">
        <v>0</v>
      </c>
      <c r="AW413" s="16">
        <v>0</v>
      </c>
      <c r="AX413" s="16">
        <v>0</v>
      </c>
      <c r="AY413" s="16">
        <v>0</v>
      </c>
      <c r="AZ413" s="16">
        <v>0</v>
      </c>
      <c r="BA413" s="16">
        <v>0</v>
      </c>
      <c r="BB413" s="16">
        <v>0</v>
      </c>
      <c r="BC413" s="16">
        <v>0</v>
      </c>
      <c r="BD413" s="16">
        <v>0</v>
      </c>
      <c r="BE413" s="16">
        <v>0</v>
      </c>
      <c r="BF413" s="16">
        <v>0</v>
      </c>
      <c r="BG413" s="16">
        <v>0</v>
      </c>
      <c r="BH413" s="16">
        <v>0</v>
      </c>
      <c r="BI413" s="16">
        <v>0</v>
      </c>
      <c r="BJ413" s="16">
        <v>0</v>
      </c>
      <c r="BK413" s="16">
        <v>0</v>
      </c>
      <c r="BL413" s="16">
        <v>0</v>
      </c>
      <c r="BM413" s="16">
        <v>0</v>
      </c>
      <c r="BN413" s="16">
        <v>0</v>
      </c>
      <c r="BO413" s="16">
        <v>0</v>
      </c>
      <c r="BP413" s="16">
        <v>0</v>
      </c>
      <c r="BQ413" s="16">
        <v>0</v>
      </c>
      <c r="BR413" s="16">
        <v>0</v>
      </c>
      <c r="BS413" s="16">
        <v>0</v>
      </c>
      <c r="BT413" s="16">
        <v>0</v>
      </c>
      <c r="BU413" s="16">
        <v>0</v>
      </c>
      <c r="BV413" s="16">
        <v>0</v>
      </c>
      <c r="BW413" s="16">
        <v>0</v>
      </c>
      <c r="BX413" s="16">
        <v>0</v>
      </c>
      <c r="BY413" s="16">
        <f t="shared" si="129"/>
        <v>0</v>
      </c>
      <c r="BZ413" s="16">
        <v>0</v>
      </c>
      <c r="CA413" s="1"/>
    </row>
    <row r="414" spans="1:79" ht="25.5">
      <c r="A414" s="34" t="s">
        <v>518</v>
      </c>
      <c r="B414" s="32" t="s">
        <v>227</v>
      </c>
      <c r="C414" s="24" t="s">
        <v>519</v>
      </c>
      <c r="D414" s="33">
        <v>6.65535</v>
      </c>
      <c r="E414" s="16">
        <v>0</v>
      </c>
      <c r="F414" s="16">
        <f t="shared" si="117"/>
        <v>0</v>
      </c>
      <c r="G414" s="16">
        <f t="shared" si="118"/>
        <v>0</v>
      </c>
      <c r="H414" s="16">
        <f t="shared" si="119"/>
        <v>0</v>
      </c>
      <c r="I414" s="16">
        <f t="shared" si="120"/>
        <v>0</v>
      </c>
      <c r="J414" s="16">
        <f t="shared" si="121"/>
        <v>0</v>
      </c>
      <c r="K414" s="16">
        <f t="shared" si="122"/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  <c r="AH414" s="16">
        <v>0</v>
      </c>
      <c r="AI414" s="16">
        <v>0</v>
      </c>
      <c r="AJ414" s="16">
        <v>0</v>
      </c>
      <c r="AK414" s="16">
        <v>0</v>
      </c>
      <c r="AL414" s="16">
        <v>0</v>
      </c>
      <c r="AM414" s="16">
        <v>0</v>
      </c>
      <c r="AN414" s="16">
        <v>0</v>
      </c>
      <c r="AO414" s="16">
        <f t="shared" si="123"/>
        <v>0</v>
      </c>
      <c r="AP414" s="16">
        <f t="shared" si="124"/>
        <v>0</v>
      </c>
      <c r="AQ414" s="16">
        <f t="shared" si="125"/>
        <v>0</v>
      </c>
      <c r="AR414" s="16">
        <f t="shared" si="126"/>
        <v>0</v>
      </c>
      <c r="AS414" s="16">
        <f t="shared" si="127"/>
        <v>0</v>
      </c>
      <c r="AT414" s="16">
        <f t="shared" si="128"/>
        <v>0</v>
      </c>
      <c r="AU414" s="16">
        <v>0</v>
      </c>
      <c r="AV414" s="16">
        <v>0</v>
      </c>
      <c r="AW414" s="16">
        <v>0</v>
      </c>
      <c r="AX414" s="16">
        <v>0</v>
      </c>
      <c r="AY414" s="16">
        <v>0</v>
      </c>
      <c r="AZ414" s="16">
        <v>0</v>
      </c>
      <c r="BA414" s="16">
        <v>0</v>
      </c>
      <c r="BB414" s="16">
        <v>0</v>
      </c>
      <c r="BC414" s="16">
        <v>0</v>
      </c>
      <c r="BD414" s="16">
        <v>0</v>
      </c>
      <c r="BE414" s="16">
        <v>0</v>
      </c>
      <c r="BF414" s="16">
        <v>0</v>
      </c>
      <c r="BG414" s="16">
        <v>0</v>
      </c>
      <c r="BH414" s="16">
        <v>0</v>
      </c>
      <c r="BI414" s="16">
        <v>0</v>
      </c>
      <c r="BJ414" s="16">
        <v>0</v>
      </c>
      <c r="BK414" s="16">
        <v>0</v>
      </c>
      <c r="BL414" s="16">
        <v>0</v>
      </c>
      <c r="BM414" s="16">
        <v>0</v>
      </c>
      <c r="BN414" s="16">
        <v>0</v>
      </c>
      <c r="BO414" s="16">
        <v>0</v>
      </c>
      <c r="BP414" s="16">
        <v>0</v>
      </c>
      <c r="BQ414" s="16">
        <v>0</v>
      </c>
      <c r="BR414" s="16">
        <v>0</v>
      </c>
      <c r="BS414" s="16">
        <v>0</v>
      </c>
      <c r="BT414" s="16">
        <v>0</v>
      </c>
      <c r="BU414" s="16">
        <v>0</v>
      </c>
      <c r="BV414" s="16">
        <v>0</v>
      </c>
      <c r="BW414" s="16">
        <v>0</v>
      </c>
      <c r="BX414" s="16">
        <v>0</v>
      </c>
      <c r="BY414" s="16">
        <f t="shared" si="129"/>
        <v>0</v>
      </c>
      <c r="BZ414" s="16">
        <v>0</v>
      </c>
      <c r="CA414" s="1"/>
    </row>
    <row r="415" spans="1:79" ht="13.5">
      <c r="A415" s="24"/>
      <c r="B415" s="19" t="s">
        <v>199</v>
      </c>
      <c r="C415" s="24"/>
      <c r="D415" s="33">
        <v>0</v>
      </c>
      <c r="E415" s="16">
        <v>0</v>
      </c>
      <c r="F415" s="16">
        <f t="shared" si="117"/>
        <v>0</v>
      </c>
      <c r="G415" s="16">
        <f t="shared" si="118"/>
        <v>0</v>
      </c>
      <c r="H415" s="16">
        <f t="shared" si="119"/>
        <v>0</v>
      </c>
      <c r="I415" s="16">
        <f t="shared" si="120"/>
        <v>0</v>
      </c>
      <c r="J415" s="16">
        <f t="shared" si="121"/>
        <v>0</v>
      </c>
      <c r="K415" s="16">
        <f t="shared" si="122"/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  <c r="AH415" s="16">
        <v>0</v>
      </c>
      <c r="AI415" s="16">
        <v>0</v>
      </c>
      <c r="AJ415" s="16">
        <v>0</v>
      </c>
      <c r="AK415" s="16">
        <v>0</v>
      </c>
      <c r="AL415" s="16">
        <v>0</v>
      </c>
      <c r="AM415" s="16">
        <v>0</v>
      </c>
      <c r="AN415" s="16">
        <v>0</v>
      </c>
      <c r="AO415" s="16">
        <f t="shared" si="123"/>
        <v>0</v>
      </c>
      <c r="AP415" s="16">
        <f t="shared" si="124"/>
        <v>0</v>
      </c>
      <c r="AQ415" s="16">
        <f t="shared" si="125"/>
        <v>0</v>
      </c>
      <c r="AR415" s="16">
        <f t="shared" si="126"/>
        <v>0</v>
      </c>
      <c r="AS415" s="16">
        <f t="shared" si="127"/>
        <v>0</v>
      </c>
      <c r="AT415" s="16">
        <f t="shared" si="128"/>
        <v>0</v>
      </c>
      <c r="AU415" s="16">
        <v>0</v>
      </c>
      <c r="AV415" s="16">
        <v>0</v>
      </c>
      <c r="AW415" s="16">
        <v>0</v>
      </c>
      <c r="AX415" s="16">
        <v>0</v>
      </c>
      <c r="AY415" s="16">
        <v>0</v>
      </c>
      <c r="AZ415" s="16">
        <v>0</v>
      </c>
      <c r="BA415" s="16">
        <v>0</v>
      </c>
      <c r="BB415" s="16">
        <v>0</v>
      </c>
      <c r="BC415" s="16">
        <v>0</v>
      </c>
      <c r="BD415" s="16">
        <v>0</v>
      </c>
      <c r="BE415" s="16">
        <v>0</v>
      </c>
      <c r="BF415" s="16">
        <v>0</v>
      </c>
      <c r="BG415" s="16">
        <v>0</v>
      </c>
      <c r="BH415" s="16">
        <v>0</v>
      </c>
      <c r="BI415" s="16">
        <v>0</v>
      </c>
      <c r="BJ415" s="16">
        <v>0</v>
      </c>
      <c r="BK415" s="16">
        <v>0</v>
      </c>
      <c r="BL415" s="16">
        <v>0</v>
      </c>
      <c r="BM415" s="16">
        <v>0</v>
      </c>
      <c r="BN415" s="16">
        <v>0</v>
      </c>
      <c r="BO415" s="16">
        <v>0</v>
      </c>
      <c r="BP415" s="16">
        <v>0</v>
      </c>
      <c r="BQ415" s="16">
        <v>0</v>
      </c>
      <c r="BR415" s="16">
        <v>0</v>
      </c>
      <c r="BS415" s="16">
        <v>0</v>
      </c>
      <c r="BT415" s="16">
        <v>0</v>
      </c>
      <c r="BU415" s="16">
        <v>0</v>
      </c>
      <c r="BV415" s="16">
        <v>0</v>
      </c>
      <c r="BW415" s="16">
        <v>0</v>
      </c>
      <c r="BX415" s="16">
        <v>0</v>
      </c>
      <c r="BY415" s="16">
        <f t="shared" si="129"/>
        <v>0</v>
      </c>
      <c r="BZ415" s="16">
        <v>0</v>
      </c>
      <c r="CA415" s="1"/>
    </row>
    <row r="416" spans="1:79" ht="25.5">
      <c r="A416" s="24"/>
      <c r="B416" s="20" t="s">
        <v>520</v>
      </c>
      <c r="C416" s="24" t="s">
        <v>521</v>
      </c>
      <c r="D416" s="33">
        <v>0.43299</v>
      </c>
      <c r="E416" s="16">
        <v>0</v>
      </c>
      <c r="F416" s="16">
        <f t="shared" si="117"/>
        <v>0</v>
      </c>
      <c r="G416" s="16">
        <f t="shared" si="118"/>
        <v>0</v>
      </c>
      <c r="H416" s="16">
        <f t="shared" si="119"/>
        <v>0</v>
      </c>
      <c r="I416" s="16">
        <f t="shared" si="120"/>
        <v>0</v>
      </c>
      <c r="J416" s="16">
        <f t="shared" si="121"/>
        <v>0</v>
      </c>
      <c r="K416" s="16">
        <f t="shared" si="122"/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  <c r="AH416" s="16">
        <v>0</v>
      </c>
      <c r="AI416" s="16">
        <v>0</v>
      </c>
      <c r="AJ416" s="16">
        <v>0</v>
      </c>
      <c r="AK416" s="16">
        <v>0</v>
      </c>
      <c r="AL416" s="16">
        <v>0</v>
      </c>
      <c r="AM416" s="16">
        <v>0</v>
      </c>
      <c r="AN416" s="16">
        <v>0</v>
      </c>
      <c r="AO416" s="16">
        <f t="shared" si="123"/>
        <v>0</v>
      </c>
      <c r="AP416" s="16">
        <f t="shared" si="124"/>
        <v>0</v>
      </c>
      <c r="AQ416" s="16">
        <f t="shared" si="125"/>
        <v>0</v>
      </c>
      <c r="AR416" s="16">
        <f t="shared" si="126"/>
        <v>0</v>
      </c>
      <c r="AS416" s="16">
        <f t="shared" si="127"/>
        <v>0</v>
      </c>
      <c r="AT416" s="16">
        <f t="shared" si="128"/>
        <v>0</v>
      </c>
      <c r="AU416" s="16">
        <v>0</v>
      </c>
      <c r="AV416" s="16">
        <v>0</v>
      </c>
      <c r="AW416" s="16">
        <v>0</v>
      </c>
      <c r="AX416" s="16">
        <v>0</v>
      </c>
      <c r="AY416" s="16">
        <v>0</v>
      </c>
      <c r="AZ416" s="16">
        <v>0</v>
      </c>
      <c r="BA416" s="16">
        <v>0</v>
      </c>
      <c r="BB416" s="16">
        <v>0</v>
      </c>
      <c r="BC416" s="16">
        <v>0</v>
      </c>
      <c r="BD416" s="16">
        <v>0</v>
      </c>
      <c r="BE416" s="16">
        <v>0</v>
      </c>
      <c r="BF416" s="16">
        <v>0</v>
      </c>
      <c r="BG416" s="16">
        <v>0</v>
      </c>
      <c r="BH416" s="16">
        <v>0</v>
      </c>
      <c r="BI416" s="16">
        <v>0</v>
      </c>
      <c r="BJ416" s="16">
        <v>0</v>
      </c>
      <c r="BK416" s="16">
        <v>0</v>
      </c>
      <c r="BL416" s="16">
        <v>0</v>
      </c>
      <c r="BM416" s="16">
        <v>0</v>
      </c>
      <c r="BN416" s="16">
        <v>0</v>
      </c>
      <c r="BO416" s="16">
        <v>0</v>
      </c>
      <c r="BP416" s="16">
        <v>0</v>
      </c>
      <c r="BQ416" s="16">
        <v>0</v>
      </c>
      <c r="BR416" s="16">
        <v>0</v>
      </c>
      <c r="BS416" s="16">
        <v>0</v>
      </c>
      <c r="BT416" s="16">
        <v>0</v>
      </c>
      <c r="BU416" s="16">
        <v>0</v>
      </c>
      <c r="BV416" s="16">
        <v>0</v>
      </c>
      <c r="BW416" s="16">
        <v>0</v>
      </c>
      <c r="BX416" s="16">
        <v>0</v>
      </c>
      <c r="BY416" s="16">
        <f t="shared" si="129"/>
        <v>0</v>
      </c>
      <c r="BZ416" s="16">
        <v>0</v>
      </c>
      <c r="CA416" s="1"/>
    </row>
    <row r="417" spans="1:79" ht="38.25">
      <c r="A417" s="24"/>
      <c r="B417" s="20" t="s">
        <v>522</v>
      </c>
      <c r="C417" s="24" t="s">
        <v>521</v>
      </c>
      <c r="D417" s="33">
        <v>0.6229439999999999</v>
      </c>
      <c r="E417" s="16">
        <v>0</v>
      </c>
      <c r="F417" s="16">
        <f t="shared" si="117"/>
        <v>0</v>
      </c>
      <c r="G417" s="16">
        <f t="shared" si="118"/>
        <v>0</v>
      </c>
      <c r="H417" s="16">
        <f t="shared" si="119"/>
        <v>0</v>
      </c>
      <c r="I417" s="16">
        <f t="shared" si="120"/>
        <v>0</v>
      </c>
      <c r="J417" s="16">
        <f t="shared" si="121"/>
        <v>0</v>
      </c>
      <c r="K417" s="16">
        <f t="shared" si="122"/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  <c r="AH417" s="16">
        <v>0</v>
      </c>
      <c r="AI417" s="16">
        <v>0</v>
      </c>
      <c r="AJ417" s="16">
        <v>0</v>
      </c>
      <c r="AK417" s="16">
        <v>0</v>
      </c>
      <c r="AL417" s="16">
        <v>0</v>
      </c>
      <c r="AM417" s="16">
        <v>0</v>
      </c>
      <c r="AN417" s="16">
        <v>0</v>
      </c>
      <c r="AO417" s="16">
        <f t="shared" si="123"/>
        <v>0</v>
      </c>
      <c r="AP417" s="16">
        <f t="shared" si="124"/>
        <v>0</v>
      </c>
      <c r="AQ417" s="16">
        <f t="shared" si="125"/>
        <v>0</v>
      </c>
      <c r="AR417" s="16">
        <f t="shared" si="126"/>
        <v>0</v>
      </c>
      <c r="AS417" s="16">
        <f t="shared" si="127"/>
        <v>0</v>
      </c>
      <c r="AT417" s="16">
        <f t="shared" si="128"/>
        <v>0</v>
      </c>
      <c r="AU417" s="16">
        <v>0</v>
      </c>
      <c r="AV417" s="16">
        <v>0</v>
      </c>
      <c r="AW417" s="16">
        <v>0</v>
      </c>
      <c r="AX417" s="16">
        <v>0</v>
      </c>
      <c r="AY417" s="16">
        <v>0</v>
      </c>
      <c r="AZ417" s="16">
        <v>0</v>
      </c>
      <c r="BA417" s="16">
        <v>0</v>
      </c>
      <c r="BB417" s="16">
        <v>0</v>
      </c>
      <c r="BC417" s="16">
        <v>0</v>
      </c>
      <c r="BD417" s="16">
        <v>0</v>
      </c>
      <c r="BE417" s="16">
        <v>0</v>
      </c>
      <c r="BF417" s="16">
        <v>0</v>
      </c>
      <c r="BG417" s="16">
        <v>0</v>
      </c>
      <c r="BH417" s="16">
        <v>0</v>
      </c>
      <c r="BI417" s="16">
        <v>0</v>
      </c>
      <c r="BJ417" s="16">
        <v>0</v>
      </c>
      <c r="BK417" s="16">
        <v>0</v>
      </c>
      <c r="BL417" s="16">
        <v>0</v>
      </c>
      <c r="BM417" s="16">
        <v>0</v>
      </c>
      <c r="BN417" s="16">
        <v>0</v>
      </c>
      <c r="BO417" s="16">
        <v>0</v>
      </c>
      <c r="BP417" s="16">
        <v>0</v>
      </c>
      <c r="BQ417" s="16">
        <v>0</v>
      </c>
      <c r="BR417" s="16">
        <v>0</v>
      </c>
      <c r="BS417" s="16">
        <v>0</v>
      </c>
      <c r="BT417" s="16">
        <v>0</v>
      </c>
      <c r="BU417" s="16">
        <v>0</v>
      </c>
      <c r="BV417" s="16">
        <v>0</v>
      </c>
      <c r="BW417" s="16">
        <v>0</v>
      </c>
      <c r="BX417" s="16">
        <v>0</v>
      </c>
      <c r="BY417" s="16">
        <f t="shared" si="129"/>
        <v>0</v>
      </c>
      <c r="BZ417" s="16">
        <v>0</v>
      </c>
      <c r="CA417" s="1"/>
    </row>
    <row r="418" spans="1:79" ht="25.5">
      <c r="A418" s="24"/>
      <c r="B418" s="20" t="s">
        <v>523</v>
      </c>
      <c r="C418" s="24" t="s">
        <v>521</v>
      </c>
      <c r="D418" s="33">
        <v>0.38934</v>
      </c>
      <c r="E418" s="16">
        <v>0</v>
      </c>
      <c r="F418" s="16">
        <f t="shared" si="117"/>
        <v>0</v>
      </c>
      <c r="G418" s="16">
        <f t="shared" si="118"/>
        <v>0</v>
      </c>
      <c r="H418" s="16">
        <f t="shared" si="119"/>
        <v>0</v>
      </c>
      <c r="I418" s="16">
        <f t="shared" si="120"/>
        <v>0</v>
      </c>
      <c r="J418" s="16">
        <f t="shared" si="121"/>
        <v>0</v>
      </c>
      <c r="K418" s="16">
        <f t="shared" si="122"/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>
        <v>0</v>
      </c>
      <c r="AH418" s="16">
        <v>0</v>
      </c>
      <c r="AI418" s="16">
        <v>0</v>
      </c>
      <c r="AJ418" s="16">
        <v>0</v>
      </c>
      <c r="AK418" s="16">
        <v>0</v>
      </c>
      <c r="AL418" s="16">
        <v>0</v>
      </c>
      <c r="AM418" s="16">
        <v>0</v>
      </c>
      <c r="AN418" s="16">
        <v>0</v>
      </c>
      <c r="AO418" s="16">
        <f t="shared" si="123"/>
        <v>0</v>
      </c>
      <c r="AP418" s="16">
        <f t="shared" si="124"/>
        <v>0</v>
      </c>
      <c r="AQ418" s="16">
        <f t="shared" si="125"/>
        <v>0</v>
      </c>
      <c r="AR418" s="16">
        <f t="shared" si="126"/>
        <v>0</v>
      </c>
      <c r="AS418" s="16">
        <f t="shared" si="127"/>
        <v>0</v>
      </c>
      <c r="AT418" s="16">
        <f t="shared" si="128"/>
        <v>0</v>
      </c>
      <c r="AU418" s="16">
        <v>0</v>
      </c>
      <c r="AV418" s="16">
        <v>0</v>
      </c>
      <c r="AW418" s="16">
        <v>0</v>
      </c>
      <c r="AX418" s="16">
        <v>0</v>
      </c>
      <c r="AY418" s="16">
        <v>0</v>
      </c>
      <c r="AZ418" s="16">
        <v>0</v>
      </c>
      <c r="BA418" s="16">
        <v>0</v>
      </c>
      <c r="BB418" s="16">
        <v>0</v>
      </c>
      <c r="BC418" s="16">
        <v>0</v>
      </c>
      <c r="BD418" s="16">
        <v>0</v>
      </c>
      <c r="BE418" s="16">
        <v>0</v>
      </c>
      <c r="BF418" s="16">
        <v>0</v>
      </c>
      <c r="BG418" s="16">
        <v>0</v>
      </c>
      <c r="BH418" s="16">
        <v>0</v>
      </c>
      <c r="BI418" s="16">
        <v>0</v>
      </c>
      <c r="BJ418" s="16">
        <v>0</v>
      </c>
      <c r="BK418" s="16">
        <v>0</v>
      </c>
      <c r="BL418" s="16">
        <v>0</v>
      </c>
      <c r="BM418" s="16">
        <v>0</v>
      </c>
      <c r="BN418" s="16">
        <v>0</v>
      </c>
      <c r="BO418" s="16">
        <v>0</v>
      </c>
      <c r="BP418" s="16">
        <v>0</v>
      </c>
      <c r="BQ418" s="16">
        <v>0</v>
      </c>
      <c r="BR418" s="16">
        <v>0</v>
      </c>
      <c r="BS418" s="16">
        <v>0</v>
      </c>
      <c r="BT418" s="16">
        <v>0</v>
      </c>
      <c r="BU418" s="16">
        <v>0</v>
      </c>
      <c r="BV418" s="16">
        <v>0</v>
      </c>
      <c r="BW418" s="16">
        <v>0</v>
      </c>
      <c r="BX418" s="16">
        <v>0</v>
      </c>
      <c r="BY418" s="16">
        <f t="shared" si="129"/>
        <v>0</v>
      </c>
      <c r="BZ418" s="16">
        <v>0</v>
      </c>
      <c r="CA418" s="1"/>
    </row>
    <row r="419" spans="1:79" ht="13.5">
      <c r="A419" s="24"/>
      <c r="B419" s="19" t="s">
        <v>166</v>
      </c>
      <c r="C419" s="24"/>
      <c r="D419" s="33">
        <v>0</v>
      </c>
      <c r="E419" s="16">
        <v>0</v>
      </c>
      <c r="F419" s="16">
        <f t="shared" si="117"/>
        <v>0</v>
      </c>
      <c r="G419" s="16">
        <f t="shared" si="118"/>
        <v>0</v>
      </c>
      <c r="H419" s="16">
        <f t="shared" si="119"/>
        <v>0</v>
      </c>
      <c r="I419" s="16">
        <f t="shared" si="120"/>
        <v>0</v>
      </c>
      <c r="J419" s="16">
        <f t="shared" si="121"/>
        <v>0</v>
      </c>
      <c r="K419" s="16">
        <f t="shared" si="122"/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</v>
      </c>
      <c r="AG419" s="16">
        <v>0</v>
      </c>
      <c r="AH419" s="16">
        <v>0</v>
      </c>
      <c r="AI419" s="16">
        <v>0</v>
      </c>
      <c r="AJ419" s="16">
        <v>0</v>
      </c>
      <c r="AK419" s="16">
        <v>0</v>
      </c>
      <c r="AL419" s="16">
        <v>0</v>
      </c>
      <c r="AM419" s="16">
        <v>0</v>
      </c>
      <c r="AN419" s="16">
        <v>0</v>
      </c>
      <c r="AO419" s="16">
        <f t="shared" si="123"/>
        <v>0</v>
      </c>
      <c r="AP419" s="16">
        <f t="shared" si="124"/>
        <v>0</v>
      </c>
      <c r="AQ419" s="16">
        <f t="shared" si="125"/>
        <v>0</v>
      </c>
      <c r="AR419" s="16">
        <f t="shared" si="126"/>
        <v>0</v>
      </c>
      <c r="AS419" s="16">
        <f t="shared" si="127"/>
        <v>0</v>
      </c>
      <c r="AT419" s="16">
        <f t="shared" si="128"/>
        <v>0</v>
      </c>
      <c r="AU419" s="16">
        <v>0</v>
      </c>
      <c r="AV419" s="16">
        <v>0</v>
      </c>
      <c r="AW419" s="16">
        <v>0</v>
      </c>
      <c r="AX419" s="16">
        <v>0</v>
      </c>
      <c r="AY419" s="16">
        <v>0</v>
      </c>
      <c r="AZ419" s="16">
        <v>0</v>
      </c>
      <c r="BA419" s="16">
        <v>0</v>
      </c>
      <c r="BB419" s="16">
        <v>0</v>
      </c>
      <c r="BC419" s="16">
        <v>0</v>
      </c>
      <c r="BD419" s="16">
        <v>0</v>
      </c>
      <c r="BE419" s="16">
        <v>0</v>
      </c>
      <c r="BF419" s="16">
        <v>0</v>
      </c>
      <c r="BG419" s="16">
        <v>0</v>
      </c>
      <c r="BH419" s="16">
        <v>0</v>
      </c>
      <c r="BI419" s="16">
        <v>0</v>
      </c>
      <c r="BJ419" s="16">
        <v>0</v>
      </c>
      <c r="BK419" s="16">
        <v>0</v>
      </c>
      <c r="BL419" s="16">
        <v>0</v>
      </c>
      <c r="BM419" s="16">
        <v>0</v>
      </c>
      <c r="BN419" s="16">
        <v>0</v>
      </c>
      <c r="BO419" s="16">
        <v>0</v>
      </c>
      <c r="BP419" s="16">
        <v>0</v>
      </c>
      <c r="BQ419" s="16">
        <v>0</v>
      </c>
      <c r="BR419" s="16">
        <v>0</v>
      </c>
      <c r="BS419" s="16">
        <v>0</v>
      </c>
      <c r="BT419" s="16">
        <v>0</v>
      </c>
      <c r="BU419" s="16">
        <v>0</v>
      </c>
      <c r="BV419" s="16">
        <v>0</v>
      </c>
      <c r="BW419" s="16">
        <v>0</v>
      </c>
      <c r="BX419" s="16">
        <v>0</v>
      </c>
      <c r="BY419" s="16">
        <f t="shared" si="129"/>
        <v>0</v>
      </c>
      <c r="BZ419" s="16">
        <v>0</v>
      </c>
      <c r="CA419" s="1"/>
    </row>
    <row r="420" spans="1:79" ht="25.5">
      <c r="A420" s="24"/>
      <c r="B420" s="20" t="s">
        <v>524</v>
      </c>
      <c r="C420" s="24" t="s">
        <v>521</v>
      </c>
      <c r="D420" s="33">
        <v>0.43299</v>
      </c>
      <c r="E420" s="16">
        <v>0</v>
      </c>
      <c r="F420" s="16">
        <f t="shared" si="117"/>
        <v>0</v>
      </c>
      <c r="G420" s="16">
        <f t="shared" si="118"/>
        <v>0</v>
      </c>
      <c r="H420" s="16">
        <f t="shared" si="119"/>
        <v>0</v>
      </c>
      <c r="I420" s="16">
        <f t="shared" si="120"/>
        <v>0</v>
      </c>
      <c r="J420" s="16">
        <f t="shared" si="121"/>
        <v>0</v>
      </c>
      <c r="K420" s="16">
        <f t="shared" si="122"/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  <c r="AH420" s="16">
        <v>0</v>
      </c>
      <c r="AI420" s="16">
        <v>0</v>
      </c>
      <c r="AJ420" s="16">
        <v>0</v>
      </c>
      <c r="AK420" s="16">
        <v>0</v>
      </c>
      <c r="AL420" s="16">
        <v>0</v>
      </c>
      <c r="AM420" s="16">
        <v>0</v>
      </c>
      <c r="AN420" s="16">
        <v>0</v>
      </c>
      <c r="AO420" s="16">
        <f t="shared" si="123"/>
        <v>0</v>
      </c>
      <c r="AP420" s="16">
        <f t="shared" si="124"/>
        <v>0</v>
      </c>
      <c r="AQ420" s="16">
        <f t="shared" si="125"/>
        <v>0</v>
      </c>
      <c r="AR420" s="16">
        <f t="shared" si="126"/>
        <v>0</v>
      </c>
      <c r="AS420" s="16">
        <f t="shared" si="127"/>
        <v>0</v>
      </c>
      <c r="AT420" s="16">
        <f t="shared" si="128"/>
        <v>0</v>
      </c>
      <c r="AU420" s="16">
        <v>0</v>
      </c>
      <c r="AV420" s="16">
        <v>0</v>
      </c>
      <c r="AW420" s="16">
        <v>0</v>
      </c>
      <c r="AX420" s="16">
        <v>0</v>
      </c>
      <c r="AY420" s="16">
        <v>0</v>
      </c>
      <c r="AZ420" s="16">
        <v>0</v>
      </c>
      <c r="BA420" s="16">
        <v>0</v>
      </c>
      <c r="BB420" s="16">
        <v>0</v>
      </c>
      <c r="BC420" s="16">
        <v>0</v>
      </c>
      <c r="BD420" s="16">
        <v>0</v>
      </c>
      <c r="BE420" s="16">
        <v>0</v>
      </c>
      <c r="BF420" s="16">
        <v>0</v>
      </c>
      <c r="BG420" s="16">
        <v>0</v>
      </c>
      <c r="BH420" s="16">
        <v>0</v>
      </c>
      <c r="BI420" s="16">
        <v>0</v>
      </c>
      <c r="BJ420" s="16">
        <v>0</v>
      </c>
      <c r="BK420" s="16">
        <v>0</v>
      </c>
      <c r="BL420" s="16">
        <v>0</v>
      </c>
      <c r="BM420" s="16">
        <v>0</v>
      </c>
      <c r="BN420" s="16">
        <v>0</v>
      </c>
      <c r="BO420" s="16">
        <v>0</v>
      </c>
      <c r="BP420" s="16">
        <v>0</v>
      </c>
      <c r="BQ420" s="16">
        <v>0</v>
      </c>
      <c r="BR420" s="16">
        <v>0</v>
      </c>
      <c r="BS420" s="16">
        <v>0</v>
      </c>
      <c r="BT420" s="16">
        <v>0</v>
      </c>
      <c r="BU420" s="16">
        <v>0</v>
      </c>
      <c r="BV420" s="16">
        <v>0</v>
      </c>
      <c r="BW420" s="16">
        <v>0</v>
      </c>
      <c r="BX420" s="16">
        <v>0</v>
      </c>
      <c r="BY420" s="16">
        <f t="shared" si="129"/>
        <v>0</v>
      </c>
      <c r="BZ420" s="16">
        <v>0</v>
      </c>
      <c r="CA420" s="1"/>
    </row>
    <row r="421" spans="1:79" ht="25.5">
      <c r="A421" s="24"/>
      <c r="B421" s="20" t="s">
        <v>525</v>
      </c>
      <c r="C421" s="24" t="s">
        <v>521</v>
      </c>
      <c r="D421" s="33">
        <v>0.233604</v>
      </c>
      <c r="E421" s="16">
        <v>0</v>
      </c>
      <c r="F421" s="16">
        <f t="shared" si="117"/>
        <v>0</v>
      </c>
      <c r="G421" s="16">
        <f t="shared" si="118"/>
        <v>0</v>
      </c>
      <c r="H421" s="16">
        <f t="shared" si="119"/>
        <v>0</v>
      </c>
      <c r="I421" s="16">
        <f t="shared" si="120"/>
        <v>0</v>
      </c>
      <c r="J421" s="16">
        <f t="shared" si="121"/>
        <v>0</v>
      </c>
      <c r="K421" s="16">
        <f t="shared" si="122"/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  <c r="AH421" s="16">
        <v>0</v>
      </c>
      <c r="AI421" s="16">
        <v>0</v>
      </c>
      <c r="AJ421" s="16">
        <v>0</v>
      </c>
      <c r="AK421" s="16">
        <v>0</v>
      </c>
      <c r="AL421" s="16">
        <v>0</v>
      </c>
      <c r="AM421" s="16">
        <v>0</v>
      </c>
      <c r="AN421" s="16">
        <v>0</v>
      </c>
      <c r="AO421" s="16">
        <f t="shared" si="123"/>
        <v>0</v>
      </c>
      <c r="AP421" s="16">
        <f t="shared" si="124"/>
        <v>0</v>
      </c>
      <c r="AQ421" s="16">
        <f t="shared" si="125"/>
        <v>0</v>
      </c>
      <c r="AR421" s="16">
        <f t="shared" si="126"/>
        <v>0</v>
      </c>
      <c r="AS421" s="16">
        <f t="shared" si="127"/>
        <v>0</v>
      </c>
      <c r="AT421" s="16">
        <f t="shared" si="128"/>
        <v>0</v>
      </c>
      <c r="AU421" s="16">
        <v>0</v>
      </c>
      <c r="AV421" s="16">
        <v>0</v>
      </c>
      <c r="AW421" s="16">
        <v>0</v>
      </c>
      <c r="AX421" s="16">
        <v>0</v>
      </c>
      <c r="AY421" s="16">
        <v>0</v>
      </c>
      <c r="AZ421" s="16">
        <v>0</v>
      </c>
      <c r="BA421" s="16">
        <v>0</v>
      </c>
      <c r="BB421" s="16">
        <v>0</v>
      </c>
      <c r="BC421" s="16">
        <v>0</v>
      </c>
      <c r="BD421" s="16">
        <v>0</v>
      </c>
      <c r="BE421" s="16">
        <v>0</v>
      </c>
      <c r="BF421" s="16">
        <v>0</v>
      </c>
      <c r="BG421" s="16">
        <v>0</v>
      </c>
      <c r="BH421" s="16">
        <v>0</v>
      </c>
      <c r="BI421" s="16">
        <v>0</v>
      </c>
      <c r="BJ421" s="16">
        <v>0</v>
      </c>
      <c r="BK421" s="16">
        <v>0</v>
      </c>
      <c r="BL421" s="16">
        <v>0</v>
      </c>
      <c r="BM421" s="16">
        <v>0</v>
      </c>
      <c r="BN421" s="16">
        <v>0</v>
      </c>
      <c r="BO421" s="16">
        <v>0</v>
      </c>
      <c r="BP421" s="16">
        <v>0</v>
      </c>
      <c r="BQ421" s="16">
        <v>0</v>
      </c>
      <c r="BR421" s="16">
        <v>0</v>
      </c>
      <c r="BS421" s="16">
        <v>0</v>
      </c>
      <c r="BT421" s="16">
        <v>0</v>
      </c>
      <c r="BU421" s="16">
        <v>0</v>
      </c>
      <c r="BV421" s="16">
        <v>0</v>
      </c>
      <c r="BW421" s="16">
        <v>0</v>
      </c>
      <c r="BX421" s="16">
        <v>0</v>
      </c>
      <c r="BY421" s="16">
        <f t="shared" si="129"/>
        <v>0</v>
      </c>
      <c r="BZ421" s="16">
        <v>0</v>
      </c>
      <c r="CA421" s="1"/>
    </row>
    <row r="422" spans="1:79" ht="13.5">
      <c r="A422" s="24"/>
      <c r="B422" s="19" t="s">
        <v>221</v>
      </c>
      <c r="C422" s="24"/>
      <c r="D422" s="33">
        <v>0</v>
      </c>
      <c r="E422" s="16">
        <v>0</v>
      </c>
      <c r="F422" s="16">
        <f t="shared" si="117"/>
        <v>0</v>
      </c>
      <c r="G422" s="16">
        <f t="shared" si="118"/>
        <v>0</v>
      </c>
      <c r="H422" s="16">
        <f t="shared" si="119"/>
        <v>0</v>
      </c>
      <c r="I422" s="16">
        <f t="shared" si="120"/>
        <v>0</v>
      </c>
      <c r="J422" s="16">
        <f t="shared" si="121"/>
        <v>0</v>
      </c>
      <c r="K422" s="16">
        <f t="shared" si="122"/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  <c r="AH422" s="16">
        <v>0</v>
      </c>
      <c r="AI422" s="16">
        <v>0</v>
      </c>
      <c r="AJ422" s="16">
        <v>0</v>
      </c>
      <c r="AK422" s="16">
        <v>0</v>
      </c>
      <c r="AL422" s="16">
        <v>0</v>
      </c>
      <c r="AM422" s="16">
        <v>0</v>
      </c>
      <c r="AN422" s="16">
        <v>0</v>
      </c>
      <c r="AO422" s="16">
        <f t="shared" si="123"/>
        <v>0</v>
      </c>
      <c r="AP422" s="16">
        <f t="shared" si="124"/>
        <v>0</v>
      </c>
      <c r="AQ422" s="16">
        <f t="shared" si="125"/>
        <v>0</v>
      </c>
      <c r="AR422" s="16">
        <f t="shared" si="126"/>
        <v>0</v>
      </c>
      <c r="AS422" s="16">
        <f t="shared" si="127"/>
        <v>0</v>
      </c>
      <c r="AT422" s="16">
        <f t="shared" si="128"/>
        <v>0</v>
      </c>
      <c r="AU422" s="16">
        <v>0</v>
      </c>
      <c r="AV422" s="16">
        <v>0</v>
      </c>
      <c r="AW422" s="16">
        <v>0</v>
      </c>
      <c r="AX422" s="16">
        <v>0</v>
      </c>
      <c r="AY422" s="16">
        <v>0</v>
      </c>
      <c r="AZ422" s="16">
        <v>0</v>
      </c>
      <c r="BA422" s="16">
        <v>0</v>
      </c>
      <c r="BB422" s="16">
        <v>0</v>
      </c>
      <c r="BC422" s="16">
        <v>0</v>
      </c>
      <c r="BD422" s="16">
        <v>0</v>
      </c>
      <c r="BE422" s="16">
        <v>0</v>
      </c>
      <c r="BF422" s="16">
        <v>0</v>
      </c>
      <c r="BG422" s="16">
        <v>0</v>
      </c>
      <c r="BH422" s="16">
        <v>0</v>
      </c>
      <c r="BI422" s="16">
        <v>0</v>
      </c>
      <c r="BJ422" s="16">
        <v>0</v>
      </c>
      <c r="BK422" s="16">
        <v>0</v>
      </c>
      <c r="BL422" s="16">
        <v>0</v>
      </c>
      <c r="BM422" s="16">
        <v>0</v>
      </c>
      <c r="BN422" s="16">
        <v>0</v>
      </c>
      <c r="BO422" s="16">
        <v>0</v>
      </c>
      <c r="BP422" s="16">
        <v>0</v>
      </c>
      <c r="BQ422" s="16">
        <v>0</v>
      </c>
      <c r="BR422" s="16">
        <v>0</v>
      </c>
      <c r="BS422" s="16">
        <v>0</v>
      </c>
      <c r="BT422" s="16">
        <v>0</v>
      </c>
      <c r="BU422" s="16">
        <v>0</v>
      </c>
      <c r="BV422" s="16">
        <v>0</v>
      </c>
      <c r="BW422" s="16">
        <v>0</v>
      </c>
      <c r="BX422" s="16">
        <v>0</v>
      </c>
      <c r="BY422" s="16">
        <f t="shared" si="129"/>
        <v>0</v>
      </c>
      <c r="BZ422" s="16">
        <v>0</v>
      </c>
      <c r="CA422" s="1"/>
    </row>
    <row r="423" spans="1:79" ht="25.5">
      <c r="A423" s="24"/>
      <c r="B423" s="20" t="s">
        <v>526</v>
      </c>
      <c r="C423" s="24" t="s">
        <v>521</v>
      </c>
      <c r="D423" s="33">
        <v>0.15573599999999999</v>
      </c>
      <c r="E423" s="16">
        <v>0</v>
      </c>
      <c r="F423" s="16">
        <f t="shared" si="117"/>
        <v>0</v>
      </c>
      <c r="G423" s="16">
        <f t="shared" si="118"/>
        <v>0</v>
      </c>
      <c r="H423" s="16">
        <f t="shared" si="119"/>
        <v>0</v>
      </c>
      <c r="I423" s="16">
        <f t="shared" si="120"/>
        <v>0</v>
      </c>
      <c r="J423" s="16">
        <f t="shared" si="121"/>
        <v>0</v>
      </c>
      <c r="K423" s="16">
        <f t="shared" si="122"/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  <c r="AH423" s="16">
        <v>0</v>
      </c>
      <c r="AI423" s="16">
        <v>0</v>
      </c>
      <c r="AJ423" s="16">
        <v>0</v>
      </c>
      <c r="AK423" s="16">
        <v>0</v>
      </c>
      <c r="AL423" s="16">
        <v>0</v>
      </c>
      <c r="AM423" s="16">
        <v>0</v>
      </c>
      <c r="AN423" s="16">
        <v>0</v>
      </c>
      <c r="AO423" s="16">
        <f t="shared" si="123"/>
        <v>0</v>
      </c>
      <c r="AP423" s="16">
        <f t="shared" si="124"/>
        <v>0</v>
      </c>
      <c r="AQ423" s="16">
        <f t="shared" si="125"/>
        <v>0</v>
      </c>
      <c r="AR423" s="16">
        <f t="shared" si="126"/>
        <v>0</v>
      </c>
      <c r="AS423" s="16">
        <f t="shared" si="127"/>
        <v>0</v>
      </c>
      <c r="AT423" s="16">
        <f t="shared" si="128"/>
        <v>0</v>
      </c>
      <c r="AU423" s="16">
        <v>0</v>
      </c>
      <c r="AV423" s="16">
        <v>0</v>
      </c>
      <c r="AW423" s="16">
        <v>0</v>
      </c>
      <c r="AX423" s="16">
        <v>0</v>
      </c>
      <c r="AY423" s="16">
        <v>0</v>
      </c>
      <c r="AZ423" s="16">
        <v>0</v>
      </c>
      <c r="BA423" s="16">
        <v>0</v>
      </c>
      <c r="BB423" s="16">
        <v>0</v>
      </c>
      <c r="BC423" s="16">
        <v>0</v>
      </c>
      <c r="BD423" s="16">
        <v>0</v>
      </c>
      <c r="BE423" s="16">
        <v>0</v>
      </c>
      <c r="BF423" s="16">
        <v>0</v>
      </c>
      <c r="BG423" s="16">
        <v>0</v>
      </c>
      <c r="BH423" s="16">
        <v>0</v>
      </c>
      <c r="BI423" s="16">
        <v>0</v>
      </c>
      <c r="BJ423" s="16">
        <v>0</v>
      </c>
      <c r="BK423" s="16">
        <v>0</v>
      </c>
      <c r="BL423" s="16">
        <v>0</v>
      </c>
      <c r="BM423" s="16">
        <v>0</v>
      </c>
      <c r="BN423" s="16">
        <v>0</v>
      </c>
      <c r="BO423" s="16">
        <v>0</v>
      </c>
      <c r="BP423" s="16">
        <v>0</v>
      </c>
      <c r="BQ423" s="16">
        <v>0</v>
      </c>
      <c r="BR423" s="16">
        <v>0</v>
      </c>
      <c r="BS423" s="16">
        <v>0</v>
      </c>
      <c r="BT423" s="16">
        <v>0</v>
      </c>
      <c r="BU423" s="16">
        <v>0</v>
      </c>
      <c r="BV423" s="16">
        <v>0</v>
      </c>
      <c r="BW423" s="16">
        <v>0</v>
      </c>
      <c r="BX423" s="16">
        <v>0</v>
      </c>
      <c r="BY423" s="16">
        <f t="shared" si="129"/>
        <v>0</v>
      </c>
      <c r="BZ423" s="16">
        <v>0</v>
      </c>
      <c r="CA423" s="1"/>
    </row>
    <row r="424" spans="1:79" ht="25.5">
      <c r="A424" s="24"/>
      <c r="B424" s="20" t="s">
        <v>527</v>
      </c>
      <c r="C424" s="24" t="s">
        <v>521</v>
      </c>
      <c r="D424" s="33">
        <v>0.15573599999999999</v>
      </c>
      <c r="E424" s="16">
        <v>0</v>
      </c>
      <c r="F424" s="16">
        <f t="shared" si="117"/>
        <v>0</v>
      </c>
      <c r="G424" s="16">
        <f t="shared" si="118"/>
        <v>0</v>
      </c>
      <c r="H424" s="16">
        <f t="shared" si="119"/>
        <v>0</v>
      </c>
      <c r="I424" s="16">
        <f t="shared" si="120"/>
        <v>0</v>
      </c>
      <c r="J424" s="16">
        <f t="shared" si="121"/>
        <v>0</v>
      </c>
      <c r="K424" s="16">
        <f t="shared" si="122"/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  <c r="AH424" s="16">
        <v>0</v>
      </c>
      <c r="AI424" s="16">
        <v>0</v>
      </c>
      <c r="AJ424" s="16">
        <v>0</v>
      </c>
      <c r="AK424" s="16">
        <v>0</v>
      </c>
      <c r="AL424" s="16">
        <v>0</v>
      </c>
      <c r="AM424" s="16">
        <v>0</v>
      </c>
      <c r="AN424" s="16">
        <v>0</v>
      </c>
      <c r="AO424" s="16">
        <f t="shared" si="123"/>
        <v>0</v>
      </c>
      <c r="AP424" s="16">
        <f t="shared" si="124"/>
        <v>0</v>
      </c>
      <c r="AQ424" s="16">
        <f t="shared" si="125"/>
        <v>0</v>
      </c>
      <c r="AR424" s="16">
        <f t="shared" si="126"/>
        <v>0</v>
      </c>
      <c r="AS424" s="16">
        <f t="shared" si="127"/>
        <v>0</v>
      </c>
      <c r="AT424" s="16">
        <f t="shared" si="128"/>
        <v>0</v>
      </c>
      <c r="AU424" s="16">
        <v>0</v>
      </c>
      <c r="AV424" s="16">
        <v>0</v>
      </c>
      <c r="AW424" s="16">
        <v>0</v>
      </c>
      <c r="AX424" s="16">
        <v>0</v>
      </c>
      <c r="AY424" s="16">
        <v>0</v>
      </c>
      <c r="AZ424" s="16">
        <v>0</v>
      </c>
      <c r="BA424" s="16">
        <v>0</v>
      </c>
      <c r="BB424" s="16">
        <v>0</v>
      </c>
      <c r="BC424" s="16">
        <v>0</v>
      </c>
      <c r="BD424" s="16">
        <v>0</v>
      </c>
      <c r="BE424" s="16">
        <v>0</v>
      </c>
      <c r="BF424" s="16">
        <v>0</v>
      </c>
      <c r="BG424" s="16">
        <v>0</v>
      </c>
      <c r="BH424" s="16">
        <v>0</v>
      </c>
      <c r="BI424" s="16">
        <v>0</v>
      </c>
      <c r="BJ424" s="16">
        <v>0</v>
      </c>
      <c r="BK424" s="16">
        <v>0</v>
      </c>
      <c r="BL424" s="16">
        <v>0</v>
      </c>
      <c r="BM424" s="16">
        <v>0</v>
      </c>
      <c r="BN424" s="16">
        <v>0</v>
      </c>
      <c r="BO424" s="16">
        <v>0</v>
      </c>
      <c r="BP424" s="16">
        <v>0</v>
      </c>
      <c r="BQ424" s="16">
        <v>0</v>
      </c>
      <c r="BR424" s="16">
        <v>0</v>
      </c>
      <c r="BS424" s="16">
        <v>0</v>
      </c>
      <c r="BT424" s="16">
        <v>0</v>
      </c>
      <c r="BU424" s="16">
        <v>0</v>
      </c>
      <c r="BV424" s="16">
        <v>0</v>
      </c>
      <c r="BW424" s="16">
        <v>0</v>
      </c>
      <c r="BX424" s="16">
        <v>0</v>
      </c>
      <c r="BY424" s="16">
        <f t="shared" si="129"/>
        <v>0</v>
      </c>
      <c r="BZ424" s="16">
        <v>0</v>
      </c>
      <c r="CA424" s="1"/>
    </row>
    <row r="425" spans="1:79" ht="25.5">
      <c r="A425" s="24"/>
      <c r="B425" s="20" t="s">
        <v>528</v>
      </c>
      <c r="C425" s="24" t="s">
        <v>521</v>
      </c>
      <c r="D425" s="33">
        <v>0.282134</v>
      </c>
      <c r="E425" s="16">
        <v>0</v>
      </c>
      <c r="F425" s="16">
        <f t="shared" si="117"/>
        <v>0</v>
      </c>
      <c r="G425" s="16">
        <f t="shared" si="118"/>
        <v>0</v>
      </c>
      <c r="H425" s="16">
        <f t="shared" si="119"/>
        <v>0</v>
      </c>
      <c r="I425" s="16">
        <f t="shared" si="120"/>
        <v>0</v>
      </c>
      <c r="J425" s="16">
        <f t="shared" si="121"/>
        <v>0</v>
      </c>
      <c r="K425" s="16">
        <f t="shared" si="122"/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  <c r="AE425" s="16">
        <v>0</v>
      </c>
      <c r="AF425" s="16">
        <v>0</v>
      </c>
      <c r="AG425" s="16">
        <v>0</v>
      </c>
      <c r="AH425" s="16">
        <v>0</v>
      </c>
      <c r="AI425" s="16">
        <v>0</v>
      </c>
      <c r="AJ425" s="16">
        <v>0</v>
      </c>
      <c r="AK425" s="16">
        <v>0</v>
      </c>
      <c r="AL425" s="16">
        <v>0</v>
      </c>
      <c r="AM425" s="16">
        <v>0</v>
      </c>
      <c r="AN425" s="16">
        <v>0</v>
      </c>
      <c r="AO425" s="16">
        <f t="shared" si="123"/>
        <v>0</v>
      </c>
      <c r="AP425" s="16">
        <f t="shared" si="124"/>
        <v>0</v>
      </c>
      <c r="AQ425" s="16">
        <f t="shared" si="125"/>
        <v>0</v>
      </c>
      <c r="AR425" s="16">
        <f t="shared" si="126"/>
        <v>0</v>
      </c>
      <c r="AS425" s="16">
        <f t="shared" si="127"/>
        <v>0</v>
      </c>
      <c r="AT425" s="16">
        <f t="shared" si="128"/>
        <v>0</v>
      </c>
      <c r="AU425" s="16">
        <v>0</v>
      </c>
      <c r="AV425" s="16">
        <v>0</v>
      </c>
      <c r="AW425" s="16">
        <v>0</v>
      </c>
      <c r="AX425" s="16">
        <v>0</v>
      </c>
      <c r="AY425" s="16">
        <v>0</v>
      </c>
      <c r="AZ425" s="16">
        <v>0</v>
      </c>
      <c r="BA425" s="16">
        <v>0</v>
      </c>
      <c r="BB425" s="16">
        <v>0</v>
      </c>
      <c r="BC425" s="16">
        <v>0</v>
      </c>
      <c r="BD425" s="16">
        <v>0</v>
      </c>
      <c r="BE425" s="16">
        <v>0</v>
      </c>
      <c r="BF425" s="16">
        <v>0</v>
      </c>
      <c r="BG425" s="16">
        <v>0</v>
      </c>
      <c r="BH425" s="16">
        <v>0</v>
      </c>
      <c r="BI425" s="16">
        <v>0</v>
      </c>
      <c r="BJ425" s="16">
        <v>0</v>
      </c>
      <c r="BK425" s="16">
        <v>0</v>
      </c>
      <c r="BL425" s="16">
        <v>0</v>
      </c>
      <c r="BM425" s="16">
        <v>0</v>
      </c>
      <c r="BN425" s="16">
        <v>0</v>
      </c>
      <c r="BO425" s="16">
        <v>0</v>
      </c>
      <c r="BP425" s="16">
        <v>0</v>
      </c>
      <c r="BQ425" s="16">
        <v>0</v>
      </c>
      <c r="BR425" s="16">
        <v>0</v>
      </c>
      <c r="BS425" s="16">
        <v>0</v>
      </c>
      <c r="BT425" s="16">
        <v>0</v>
      </c>
      <c r="BU425" s="16">
        <v>0</v>
      </c>
      <c r="BV425" s="16">
        <v>0</v>
      </c>
      <c r="BW425" s="16">
        <v>0</v>
      </c>
      <c r="BX425" s="16">
        <v>0</v>
      </c>
      <c r="BY425" s="16">
        <f t="shared" si="129"/>
        <v>0</v>
      </c>
      <c r="BZ425" s="16">
        <v>0</v>
      </c>
      <c r="CA425" s="1"/>
    </row>
    <row r="426" spans="1:79" ht="13.5">
      <c r="A426" s="24"/>
      <c r="B426" s="19" t="s">
        <v>167</v>
      </c>
      <c r="C426" s="24"/>
      <c r="D426" s="33">
        <v>0</v>
      </c>
      <c r="E426" s="16">
        <v>0</v>
      </c>
      <c r="F426" s="16">
        <f t="shared" si="117"/>
        <v>0</v>
      </c>
      <c r="G426" s="16">
        <f t="shared" si="118"/>
        <v>0</v>
      </c>
      <c r="H426" s="16">
        <f t="shared" si="119"/>
        <v>0</v>
      </c>
      <c r="I426" s="16">
        <f t="shared" si="120"/>
        <v>0</v>
      </c>
      <c r="J426" s="16">
        <f t="shared" si="121"/>
        <v>0</v>
      </c>
      <c r="K426" s="16">
        <f t="shared" si="122"/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0</v>
      </c>
      <c r="AG426" s="16">
        <v>0</v>
      </c>
      <c r="AH426" s="16">
        <v>0</v>
      </c>
      <c r="AI426" s="16">
        <v>0</v>
      </c>
      <c r="AJ426" s="16">
        <v>0</v>
      </c>
      <c r="AK426" s="16">
        <v>0</v>
      </c>
      <c r="AL426" s="16">
        <v>0</v>
      </c>
      <c r="AM426" s="16">
        <v>0</v>
      </c>
      <c r="AN426" s="16">
        <v>0</v>
      </c>
      <c r="AO426" s="16">
        <f t="shared" si="123"/>
        <v>0</v>
      </c>
      <c r="AP426" s="16">
        <f t="shared" si="124"/>
        <v>0</v>
      </c>
      <c r="AQ426" s="16">
        <f t="shared" si="125"/>
        <v>0</v>
      </c>
      <c r="AR426" s="16">
        <f t="shared" si="126"/>
        <v>0</v>
      </c>
      <c r="AS426" s="16">
        <f t="shared" si="127"/>
        <v>0</v>
      </c>
      <c r="AT426" s="16">
        <f t="shared" si="128"/>
        <v>0</v>
      </c>
      <c r="AU426" s="16">
        <v>0</v>
      </c>
      <c r="AV426" s="16">
        <v>0</v>
      </c>
      <c r="AW426" s="16">
        <v>0</v>
      </c>
      <c r="AX426" s="16">
        <v>0</v>
      </c>
      <c r="AY426" s="16">
        <v>0</v>
      </c>
      <c r="AZ426" s="16">
        <v>0</v>
      </c>
      <c r="BA426" s="16">
        <v>0</v>
      </c>
      <c r="BB426" s="16">
        <v>0</v>
      </c>
      <c r="BC426" s="16">
        <v>0</v>
      </c>
      <c r="BD426" s="16">
        <v>0</v>
      </c>
      <c r="BE426" s="16">
        <v>0</v>
      </c>
      <c r="BF426" s="16">
        <v>0</v>
      </c>
      <c r="BG426" s="16">
        <v>0</v>
      </c>
      <c r="BH426" s="16">
        <v>0</v>
      </c>
      <c r="BI426" s="16">
        <v>0</v>
      </c>
      <c r="BJ426" s="16">
        <v>0</v>
      </c>
      <c r="BK426" s="16">
        <v>0</v>
      </c>
      <c r="BL426" s="16">
        <v>0</v>
      </c>
      <c r="BM426" s="16">
        <v>0</v>
      </c>
      <c r="BN426" s="16">
        <v>0</v>
      </c>
      <c r="BO426" s="16">
        <v>0</v>
      </c>
      <c r="BP426" s="16">
        <v>0</v>
      </c>
      <c r="BQ426" s="16">
        <v>0</v>
      </c>
      <c r="BR426" s="16">
        <v>0</v>
      </c>
      <c r="BS426" s="16">
        <v>0</v>
      </c>
      <c r="BT426" s="16">
        <v>0</v>
      </c>
      <c r="BU426" s="16">
        <v>0</v>
      </c>
      <c r="BV426" s="16">
        <v>0</v>
      </c>
      <c r="BW426" s="16">
        <v>0</v>
      </c>
      <c r="BX426" s="16">
        <v>0</v>
      </c>
      <c r="BY426" s="16">
        <f t="shared" si="129"/>
        <v>0</v>
      </c>
      <c r="BZ426" s="16">
        <v>0</v>
      </c>
      <c r="CA426" s="1"/>
    </row>
    <row r="427" spans="1:79" ht="25.5">
      <c r="A427" s="24"/>
      <c r="B427" s="20" t="s">
        <v>529</v>
      </c>
      <c r="C427" s="24" t="s">
        <v>521</v>
      </c>
      <c r="D427" s="33">
        <v>1.128536</v>
      </c>
      <c r="E427" s="16">
        <v>0</v>
      </c>
      <c r="F427" s="16">
        <f t="shared" si="117"/>
        <v>0</v>
      </c>
      <c r="G427" s="16">
        <f t="shared" si="118"/>
        <v>0</v>
      </c>
      <c r="H427" s="16">
        <f t="shared" si="119"/>
        <v>0</v>
      </c>
      <c r="I427" s="16">
        <f t="shared" si="120"/>
        <v>0</v>
      </c>
      <c r="J427" s="16">
        <f t="shared" si="121"/>
        <v>0</v>
      </c>
      <c r="K427" s="16">
        <f t="shared" si="122"/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  <c r="AH427" s="16">
        <v>0</v>
      </c>
      <c r="AI427" s="16">
        <v>0</v>
      </c>
      <c r="AJ427" s="16">
        <v>0</v>
      </c>
      <c r="AK427" s="16">
        <v>0</v>
      </c>
      <c r="AL427" s="16">
        <v>0</v>
      </c>
      <c r="AM427" s="16">
        <v>0</v>
      </c>
      <c r="AN427" s="16">
        <v>0</v>
      </c>
      <c r="AO427" s="16">
        <f t="shared" si="123"/>
        <v>0</v>
      </c>
      <c r="AP427" s="16">
        <f t="shared" si="124"/>
        <v>0</v>
      </c>
      <c r="AQ427" s="16">
        <f t="shared" si="125"/>
        <v>0</v>
      </c>
      <c r="AR427" s="16">
        <f t="shared" si="126"/>
        <v>0</v>
      </c>
      <c r="AS427" s="16">
        <f t="shared" si="127"/>
        <v>0</v>
      </c>
      <c r="AT427" s="16">
        <f t="shared" si="128"/>
        <v>0</v>
      </c>
      <c r="AU427" s="16">
        <v>0</v>
      </c>
      <c r="AV427" s="16">
        <v>0</v>
      </c>
      <c r="AW427" s="16">
        <v>0</v>
      </c>
      <c r="AX427" s="16">
        <v>0</v>
      </c>
      <c r="AY427" s="16">
        <v>0</v>
      </c>
      <c r="AZ427" s="16">
        <v>0</v>
      </c>
      <c r="BA427" s="16">
        <v>0</v>
      </c>
      <c r="BB427" s="16">
        <v>0</v>
      </c>
      <c r="BC427" s="16">
        <v>0</v>
      </c>
      <c r="BD427" s="16">
        <v>0</v>
      </c>
      <c r="BE427" s="16">
        <v>0</v>
      </c>
      <c r="BF427" s="16">
        <v>0</v>
      </c>
      <c r="BG427" s="16">
        <v>0</v>
      </c>
      <c r="BH427" s="16">
        <v>0</v>
      </c>
      <c r="BI427" s="16">
        <v>0</v>
      </c>
      <c r="BJ427" s="16">
        <v>0</v>
      </c>
      <c r="BK427" s="16">
        <v>0</v>
      </c>
      <c r="BL427" s="16">
        <v>0</v>
      </c>
      <c r="BM427" s="16">
        <v>0</v>
      </c>
      <c r="BN427" s="16">
        <v>0</v>
      </c>
      <c r="BO427" s="16">
        <v>0</v>
      </c>
      <c r="BP427" s="16">
        <v>0</v>
      </c>
      <c r="BQ427" s="16">
        <v>0</v>
      </c>
      <c r="BR427" s="16">
        <v>0</v>
      </c>
      <c r="BS427" s="16">
        <v>0</v>
      </c>
      <c r="BT427" s="16">
        <v>0</v>
      </c>
      <c r="BU427" s="16">
        <v>0</v>
      </c>
      <c r="BV427" s="16">
        <v>0</v>
      </c>
      <c r="BW427" s="16">
        <v>0</v>
      </c>
      <c r="BX427" s="16">
        <v>0</v>
      </c>
      <c r="BY427" s="16">
        <f t="shared" si="129"/>
        <v>0</v>
      </c>
      <c r="BZ427" s="16">
        <v>0</v>
      </c>
      <c r="CA427" s="1"/>
    </row>
    <row r="428" spans="1:79" ht="13.5">
      <c r="A428" s="24"/>
      <c r="B428" s="19" t="s">
        <v>178</v>
      </c>
      <c r="C428" s="24"/>
      <c r="D428" s="33">
        <v>0</v>
      </c>
      <c r="E428" s="16">
        <v>0</v>
      </c>
      <c r="F428" s="16">
        <f t="shared" si="117"/>
        <v>0</v>
      </c>
      <c r="G428" s="16">
        <f t="shared" si="118"/>
        <v>0</v>
      </c>
      <c r="H428" s="16">
        <f t="shared" si="119"/>
        <v>0</v>
      </c>
      <c r="I428" s="16">
        <f t="shared" si="120"/>
        <v>0</v>
      </c>
      <c r="J428" s="16">
        <f t="shared" si="121"/>
        <v>0</v>
      </c>
      <c r="K428" s="16">
        <f t="shared" si="122"/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  <c r="AH428" s="16">
        <v>0</v>
      </c>
      <c r="AI428" s="16">
        <v>0</v>
      </c>
      <c r="AJ428" s="16">
        <v>0</v>
      </c>
      <c r="AK428" s="16">
        <v>0</v>
      </c>
      <c r="AL428" s="16">
        <v>0</v>
      </c>
      <c r="AM428" s="16">
        <v>0</v>
      </c>
      <c r="AN428" s="16">
        <v>0</v>
      </c>
      <c r="AO428" s="16">
        <f t="shared" si="123"/>
        <v>0</v>
      </c>
      <c r="AP428" s="16">
        <f t="shared" si="124"/>
        <v>0</v>
      </c>
      <c r="AQ428" s="16">
        <f t="shared" si="125"/>
        <v>0</v>
      </c>
      <c r="AR428" s="16">
        <f t="shared" si="126"/>
        <v>0</v>
      </c>
      <c r="AS428" s="16">
        <f t="shared" si="127"/>
        <v>0</v>
      </c>
      <c r="AT428" s="16">
        <f t="shared" si="128"/>
        <v>0</v>
      </c>
      <c r="AU428" s="16">
        <v>0</v>
      </c>
      <c r="AV428" s="16">
        <v>0</v>
      </c>
      <c r="AW428" s="16">
        <v>0</v>
      </c>
      <c r="AX428" s="16">
        <v>0</v>
      </c>
      <c r="AY428" s="16">
        <v>0</v>
      </c>
      <c r="AZ428" s="16">
        <v>0</v>
      </c>
      <c r="BA428" s="16">
        <v>0</v>
      </c>
      <c r="BB428" s="16">
        <v>0</v>
      </c>
      <c r="BC428" s="16">
        <v>0</v>
      </c>
      <c r="BD428" s="16">
        <v>0</v>
      </c>
      <c r="BE428" s="16">
        <v>0</v>
      </c>
      <c r="BF428" s="16">
        <v>0</v>
      </c>
      <c r="BG428" s="16">
        <v>0</v>
      </c>
      <c r="BH428" s="16">
        <v>0</v>
      </c>
      <c r="BI428" s="16">
        <v>0</v>
      </c>
      <c r="BJ428" s="16">
        <v>0</v>
      </c>
      <c r="BK428" s="16">
        <v>0</v>
      </c>
      <c r="BL428" s="16">
        <v>0</v>
      </c>
      <c r="BM428" s="16">
        <v>0</v>
      </c>
      <c r="BN428" s="16">
        <v>0</v>
      </c>
      <c r="BO428" s="16">
        <v>0</v>
      </c>
      <c r="BP428" s="16">
        <v>0</v>
      </c>
      <c r="BQ428" s="16">
        <v>0</v>
      </c>
      <c r="BR428" s="16">
        <v>0</v>
      </c>
      <c r="BS428" s="16">
        <v>0</v>
      </c>
      <c r="BT428" s="16">
        <v>0</v>
      </c>
      <c r="BU428" s="16">
        <v>0</v>
      </c>
      <c r="BV428" s="16">
        <v>0</v>
      </c>
      <c r="BW428" s="16">
        <v>0</v>
      </c>
      <c r="BX428" s="16">
        <v>0</v>
      </c>
      <c r="BY428" s="16">
        <f t="shared" si="129"/>
        <v>0</v>
      </c>
      <c r="BZ428" s="16">
        <v>0</v>
      </c>
      <c r="CA428" s="1"/>
    </row>
    <row r="429" spans="1:79" ht="25.5">
      <c r="A429" s="24"/>
      <c r="B429" s="20" t="s">
        <v>530</v>
      </c>
      <c r="C429" s="24" t="s">
        <v>521</v>
      </c>
      <c r="D429" s="33">
        <v>1.128536</v>
      </c>
      <c r="E429" s="16">
        <v>0</v>
      </c>
      <c r="F429" s="16">
        <f t="shared" si="117"/>
        <v>0</v>
      </c>
      <c r="G429" s="16">
        <f t="shared" si="118"/>
        <v>0</v>
      </c>
      <c r="H429" s="16">
        <f t="shared" si="119"/>
        <v>0</v>
      </c>
      <c r="I429" s="16">
        <f t="shared" si="120"/>
        <v>0</v>
      </c>
      <c r="J429" s="16">
        <f t="shared" si="121"/>
        <v>0</v>
      </c>
      <c r="K429" s="16">
        <f t="shared" si="122"/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  <c r="AH429" s="16">
        <v>0</v>
      </c>
      <c r="AI429" s="16">
        <v>0</v>
      </c>
      <c r="AJ429" s="16">
        <v>0</v>
      </c>
      <c r="AK429" s="16">
        <v>0</v>
      </c>
      <c r="AL429" s="16">
        <v>0</v>
      </c>
      <c r="AM429" s="16">
        <v>0</v>
      </c>
      <c r="AN429" s="16">
        <v>0</v>
      </c>
      <c r="AO429" s="16">
        <f t="shared" si="123"/>
        <v>0</v>
      </c>
      <c r="AP429" s="16">
        <f t="shared" si="124"/>
        <v>0</v>
      </c>
      <c r="AQ429" s="16">
        <f t="shared" si="125"/>
        <v>0</v>
      </c>
      <c r="AR429" s="16">
        <f t="shared" si="126"/>
        <v>0</v>
      </c>
      <c r="AS429" s="16">
        <f t="shared" si="127"/>
        <v>0</v>
      </c>
      <c r="AT429" s="16">
        <f t="shared" si="128"/>
        <v>0</v>
      </c>
      <c r="AU429" s="16">
        <v>0</v>
      </c>
      <c r="AV429" s="16">
        <v>0</v>
      </c>
      <c r="AW429" s="16">
        <v>0</v>
      </c>
      <c r="AX429" s="16">
        <v>0</v>
      </c>
      <c r="AY429" s="16">
        <v>0</v>
      </c>
      <c r="AZ429" s="16">
        <v>0</v>
      </c>
      <c r="BA429" s="16">
        <v>0</v>
      </c>
      <c r="BB429" s="16">
        <v>0</v>
      </c>
      <c r="BC429" s="16">
        <v>0</v>
      </c>
      <c r="BD429" s="16">
        <v>0</v>
      </c>
      <c r="BE429" s="16">
        <v>0</v>
      </c>
      <c r="BF429" s="16">
        <v>0</v>
      </c>
      <c r="BG429" s="16">
        <v>0</v>
      </c>
      <c r="BH429" s="16">
        <v>0</v>
      </c>
      <c r="BI429" s="16">
        <v>0</v>
      </c>
      <c r="BJ429" s="16">
        <v>0</v>
      </c>
      <c r="BK429" s="16">
        <v>0</v>
      </c>
      <c r="BL429" s="16">
        <v>0</v>
      </c>
      <c r="BM429" s="16">
        <v>0</v>
      </c>
      <c r="BN429" s="16">
        <v>0</v>
      </c>
      <c r="BO429" s="16">
        <v>0</v>
      </c>
      <c r="BP429" s="16">
        <v>0</v>
      </c>
      <c r="BQ429" s="16">
        <v>0</v>
      </c>
      <c r="BR429" s="16">
        <v>0</v>
      </c>
      <c r="BS429" s="16">
        <v>0</v>
      </c>
      <c r="BT429" s="16">
        <v>0</v>
      </c>
      <c r="BU429" s="16">
        <v>0</v>
      </c>
      <c r="BV429" s="16">
        <v>0</v>
      </c>
      <c r="BW429" s="16">
        <v>0</v>
      </c>
      <c r="BX429" s="16">
        <v>0</v>
      </c>
      <c r="BY429" s="16">
        <f t="shared" si="129"/>
        <v>0</v>
      </c>
      <c r="BZ429" s="16">
        <v>0</v>
      </c>
      <c r="CA429" s="1"/>
    </row>
    <row r="430" spans="1:79" ht="13.5">
      <c r="A430" s="24"/>
      <c r="B430" s="19" t="s">
        <v>168</v>
      </c>
      <c r="C430" s="24"/>
      <c r="D430" s="33">
        <v>0</v>
      </c>
      <c r="E430" s="16">
        <v>0</v>
      </c>
      <c r="F430" s="16">
        <f t="shared" si="117"/>
        <v>0</v>
      </c>
      <c r="G430" s="16">
        <f t="shared" si="118"/>
        <v>0</v>
      </c>
      <c r="H430" s="16">
        <f t="shared" si="119"/>
        <v>0</v>
      </c>
      <c r="I430" s="16">
        <f t="shared" si="120"/>
        <v>0</v>
      </c>
      <c r="J430" s="16">
        <f t="shared" si="121"/>
        <v>0</v>
      </c>
      <c r="K430" s="16">
        <f t="shared" si="122"/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  <c r="AH430" s="16">
        <v>0</v>
      </c>
      <c r="AI430" s="16">
        <v>0</v>
      </c>
      <c r="AJ430" s="16">
        <v>0</v>
      </c>
      <c r="AK430" s="16">
        <v>0</v>
      </c>
      <c r="AL430" s="16">
        <v>0</v>
      </c>
      <c r="AM430" s="16">
        <v>0</v>
      </c>
      <c r="AN430" s="16">
        <v>0</v>
      </c>
      <c r="AO430" s="16">
        <f t="shared" si="123"/>
        <v>0</v>
      </c>
      <c r="AP430" s="16">
        <f t="shared" si="124"/>
        <v>0</v>
      </c>
      <c r="AQ430" s="16">
        <f t="shared" si="125"/>
        <v>0</v>
      </c>
      <c r="AR430" s="16">
        <f t="shared" si="126"/>
        <v>0</v>
      </c>
      <c r="AS430" s="16">
        <f t="shared" si="127"/>
        <v>0</v>
      </c>
      <c r="AT430" s="16">
        <f t="shared" si="128"/>
        <v>0</v>
      </c>
      <c r="AU430" s="16">
        <v>0</v>
      </c>
      <c r="AV430" s="16">
        <v>0</v>
      </c>
      <c r="AW430" s="16">
        <v>0</v>
      </c>
      <c r="AX430" s="16">
        <v>0</v>
      </c>
      <c r="AY430" s="16">
        <v>0</v>
      </c>
      <c r="AZ430" s="16">
        <v>0</v>
      </c>
      <c r="BA430" s="16">
        <v>0</v>
      </c>
      <c r="BB430" s="16">
        <v>0</v>
      </c>
      <c r="BC430" s="16">
        <v>0</v>
      </c>
      <c r="BD430" s="16">
        <v>0</v>
      </c>
      <c r="BE430" s="16">
        <v>0</v>
      </c>
      <c r="BF430" s="16">
        <v>0</v>
      </c>
      <c r="BG430" s="16">
        <v>0</v>
      </c>
      <c r="BH430" s="16">
        <v>0</v>
      </c>
      <c r="BI430" s="16">
        <v>0</v>
      </c>
      <c r="BJ430" s="16">
        <v>0</v>
      </c>
      <c r="BK430" s="16">
        <v>0</v>
      </c>
      <c r="BL430" s="16">
        <v>0</v>
      </c>
      <c r="BM430" s="16">
        <v>0</v>
      </c>
      <c r="BN430" s="16">
        <v>0</v>
      </c>
      <c r="BO430" s="16">
        <v>0</v>
      </c>
      <c r="BP430" s="16">
        <v>0</v>
      </c>
      <c r="BQ430" s="16">
        <v>0</v>
      </c>
      <c r="BR430" s="16">
        <v>0</v>
      </c>
      <c r="BS430" s="16">
        <v>0</v>
      </c>
      <c r="BT430" s="16">
        <v>0</v>
      </c>
      <c r="BU430" s="16">
        <v>0</v>
      </c>
      <c r="BV430" s="16">
        <v>0</v>
      </c>
      <c r="BW430" s="16">
        <v>0</v>
      </c>
      <c r="BX430" s="16">
        <v>0</v>
      </c>
      <c r="BY430" s="16">
        <f t="shared" si="129"/>
        <v>0</v>
      </c>
      <c r="BZ430" s="16">
        <v>0</v>
      </c>
      <c r="CA430" s="1"/>
    </row>
    <row r="431" spans="1:79" ht="25.5">
      <c r="A431" s="24"/>
      <c r="B431" s="20" t="s">
        <v>531</v>
      </c>
      <c r="C431" s="24" t="s">
        <v>521</v>
      </c>
      <c r="D431" s="33">
        <v>1.128536</v>
      </c>
      <c r="E431" s="16">
        <v>0</v>
      </c>
      <c r="F431" s="16">
        <f t="shared" si="117"/>
        <v>0</v>
      </c>
      <c r="G431" s="16">
        <f t="shared" si="118"/>
        <v>0</v>
      </c>
      <c r="H431" s="16">
        <f t="shared" si="119"/>
        <v>0</v>
      </c>
      <c r="I431" s="16">
        <f t="shared" si="120"/>
        <v>0</v>
      </c>
      <c r="J431" s="16">
        <f t="shared" si="121"/>
        <v>0</v>
      </c>
      <c r="K431" s="16">
        <f t="shared" si="122"/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  <c r="AH431" s="16">
        <v>0</v>
      </c>
      <c r="AI431" s="16">
        <v>0</v>
      </c>
      <c r="AJ431" s="16">
        <v>0</v>
      </c>
      <c r="AK431" s="16">
        <v>0</v>
      </c>
      <c r="AL431" s="16">
        <v>0</v>
      </c>
      <c r="AM431" s="16">
        <v>0</v>
      </c>
      <c r="AN431" s="16">
        <v>0</v>
      </c>
      <c r="AO431" s="16">
        <f t="shared" si="123"/>
        <v>0</v>
      </c>
      <c r="AP431" s="16">
        <f t="shared" si="124"/>
        <v>0</v>
      </c>
      <c r="AQ431" s="16">
        <f t="shared" si="125"/>
        <v>0</v>
      </c>
      <c r="AR431" s="16">
        <f t="shared" si="126"/>
        <v>0</v>
      </c>
      <c r="AS431" s="16">
        <f t="shared" si="127"/>
        <v>0</v>
      </c>
      <c r="AT431" s="16">
        <f t="shared" si="128"/>
        <v>0</v>
      </c>
      <c r="AU431" s="16">
        <v>0</v>
      </c>
      <c r="AV431" s="16">
        <v>0</v>
      </c>
      <c r="AW431" s="16">
        <v>0</v>
      </c>
      <c r="AX431" s="16">
        <v>0</v>
      </c>
      <c r="AY431" s="16">
        <v>0</v>
      </c>
      <c r="AZ431" s="16">
        <v>0</v>
      </c>
      <c r="BA431" s="16">
        <v>0</v>
      </c>
      <c r="BB431" s="16">
        <v>0</v>
      </c>
      <c r="BC431" s="16">
        <v>0</v>
      </c>
      <c r="BD431" s="16">
        <v>0</v>
      </c>
      <c r="BE431" s="16">
        <v>0</v>
      </c>
      <c r="BF431" s="16">
        <v>0</v>
      </c>
      <c r="BG431" s="16">
        <v>0</v>
      </c>
      <c r="BH431" s="16">
        <v>0</v>
      </c>
      <c r="BI431" s="16">
        <v>0</v>
      </c>
      <c r="BJ431" s="16">
        <v>0</v>
      </c>
      <c r="BK431" s="16">
        <v>0</v>
      </c>
      <c r="BL431" s="16">
        <v>0</v>
      </c>
      <c r="BM431" s="16">
        <v>0</v>
      </c>
      <c r="BN431" s="16">
        <v>0</v>
      </c>
      <c r="BO431" s="16">
        <v>0</v>
      </c>
      <c r="BP431" s="16">
        <v>0</v>
      </c>
      <c r="BQ431" s="16">
        <v>0</v>
      </c>
      <c r="BR431" s="16">
        <v>0</v>
      </c>
      <c r="BS431" s="16">
        <v>0</v>
      </c>
      <c r="BT431" s="16">
        <v>0</v>
      </c>
      <c r="BU431" s="16">
        <v>0</v>
      </c>
      <c r="BV431" s="16">
        <v>0</v>
      </c>
      <c r="BW431" s="16">
        <v>0</v>
      </c>
      <c r="BX431" s="16">
        <v>0</v>
      </c>
      <c r="BY431" s="16">
        <f t="shared" si="129"/>
        <v>0</v>
      </c>
      <c r="BZ431" s="16">
        <v>0</v>
      </c>
      <c r="CA431" s="1"/>
    </row>
    <row r="432" spans="1:79" ht="13.5">
      <c r="A432" s="24"/>
      <c r="B432" s="19" t="s">
        <v>225</v>
      </c>
      <c r="C432" s="24"/>
      <c r="D432" s="33">
        <v>0</v>
      </c>
      <c r="E432" s="16">
        <v>0</v>
      </c>
      <c r="F432" s="16">
        <f t="shared" si="117"/>
        <v>0</v>
      </c>
      <c r="G432" s="16">
        <f t="shared" si="118"/>
        <v>0</v>
      </c>
      <c r="H432" s="16">
        <f t="shared" si="119"/>
        <v>0</v>
      </c>
      <c r="I432" s="16">
        <f t="shared" si="120"/>
        <v>0</v>
      </c>
      <c r="J432" s="16">
        <f t="shared" si="121"/>
        <v>0</v>
      </c>
      <c r="K432" s="16">
        <f t="shared" si="122"/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  <c r="AH432" s="16">
        <v>0</v>
      </c>
      <c r="AI432" s="16">
        <v>0</v>
      </c>
      <c r="AJ432" s="16">
        <v>0</v>
      </c>
      <c r="AK432" s="16">
        <v>0</v>
      </c>
      <c r="AL432" s="16">
        <v>0</v>
      </c>
      <c r="AM432" s="16">
        <v>0</v>
      </c>
      <c r="AN432" s="16">
        <v>0</v>
      </c>
      <c r="AO432" s="16">
        <f t="shared" si="123"/>
        <v>0</v>
      </c>
      <c r="AP432" s="16">
        <f t="shared" si="124"/>
        <v>0</v>
      </c>
      <c r="AQ432" s="16">
        <f t="shared" si="125"/>
        <v>0</v>
      </c>
      <c r="AR432" s="16">
        <f t="shared" si="126"/>
        <v>0</v>
      </c>
      <c r="AS432" s="16">
        <f t="shared" si="127"/>
        <v>0</v>
      </c>
      <c r="AT432" s="16">
        <f t="shared" si="128"/>
        <v>0</v>
      </c>
      <c r="AU432" s="16">
        <v>0</v>
      </c>
      <c r="AV432" s="16">
        <v>0</v>
      </c>
      <c r="AW432" s="16">
        <v>0</v>
      </c>
      <c r="AX432" s="16">
        <v>0</v>
      </c>
      <c r="AY432" s="16">
        <v>0</v>
      </c>
      <c r="AZ432" s="16">
        <v>0</v>
      </c>
      <c r="BA432" s="16">
        <v>0</v>
      </c>
      <c r="BB432" s="16">
        <v>0</v>
      </c>
      <c r="BC432" s="16">
        <v>0</v>
      </c>
      <c r="BD432" s="16">
        <v>0</v>
      </c>
      <c r="BE432" s="16">
        <v>0</v>
      </c>
      <c r="BF432" s="16">
        <v>0</v>
      </c>
      <c r="BG432" s="16">
        <v>0</v>
      </c>
      <c r="BH432" s="16">
        <v>0</v>
      </c>
      <c r="BI432" s="16">
        <v>0</v>
      </c>
      <c r="BJ432" s="16">
        <v>0</v>
      </c>
      <c r="BK432" s="16">
        <v>0</v>
      </c>
      <c r="BL432" s="16">
        <v>0</v>
      </c>
      <c r="BM432" s="16">
        <v>0</v>
      </c>
      <c r="BN432" s="16">
        <v>0</v>
      </c>
      <c r="BO432" s="16">
        <v>0</v>
      </c>
      <c r="BP432" s="16">
        <v>0</v>
      </c>
      <c r="BQ432" s="16">
        <v>0</v>
      </c>
      <c r="BR432" s="16">
        <v>0</v>
      </c>
      <c r="BS432" s="16">
        <v>0</v>
      </c>
      <c r="BT432" s="16">
        <v>0</v>
      </c>
      <c r="BU432" s="16">
        <v>0</v>
      </c>
      <c r="BV432" s="16">
        <v>0</v>
      </c>
      <c r="BW432" s="16">
        <v>0</v>
      </c>
      <c r="BX432" s="16">
        <v>0</v>
      </c>
      <c r="BY432" s="16">
        <f t="shared" si="129"/>
        <v>0</v>
      </c>
      <c r="BZ432" s="16">
        <v>0</v>
      </c>
      <c r="CA432" s="1"/>
    </row>
    <row r="433" spans="1:79" ht="25.5">
      <c r="A433" s="24"/>
      <c r="B433" s="20" t="s">
        <v>532</v>
      </c>
      <c r="C433" s="24" t="s">
        <v>521</v>
      </c>
      <c r="D433" s="33">
        <v>0.564268</v>
      </c>
      <c r="E433" s="16">
        <v>0</v>
      </c>
      <c r="F433" s="16">
        <f t="shared" si="117"/>
        <v>0</v>
      </c>
      <c r="G433" s="16">
        <f t="shared" si="118"/>
        <v>0</v>
      </c>
      <c r="H433" s="16">
        <f t="shared" si="119"/>
        <v>0</v>
      </c>
      <c r="I433" s="16">
        <f t="shared" si="120"/>
        <v>0</v>
      </c>
      <c r="J433" s="16">
        <f t="shared" si="121"/>
        <v>0</v>
      </c>
      <c r="K433" s="16">
        <f t="shared" si="122"/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  <c r="AH433" s="16">
        <v>0</v>
      </c>
      <c r="AI433" s="16">
        <v>0</v>
      </c>
      <c r="AJ433" s="16">
        <v>0</v>
      </c>
      <c r="AK433" s="16">
        <v>0</v>
      </c>
      <c r="AL433" s="16">
        <v>0</v>
      </c>
      <c r="AM433" s="16">
        <v>0</v>
      </c>
      <c r="AN433" s="16">
        <v>0</v>
      </c>
      <c r="AO433" s="16">
        <f t="shared" si="123"/>
        <v>0</v>
      </c>
      <c r="AP433" s="16">
        <f t="shared" si="124"/>
        <v>0</v>
      </c>
      <c r="AQ433" s="16">
        <f t="shared" si="125"/>
        <v>0</v>
      </c>
      <c r="AR433" s="16">
        <f t="shared" si="126"/>
        <v>0</v>
      </c>
      <c r="AS433" s="16">
        <f t="shared" si="127"/>
        <v>0</v>
      </c>
      <c r="AT433" s="16">
        <f t="shared" si="128"/>
        <v>0</v>
      </c>
      <c r="AU433" s="16">
        <v>0</v>
      </c>
      <c r="AV433" s="16">
        <v>0</v>
      </c>
      <c r="AW433" s="16">
        <v>0</v>
      </c>
      <c r="AX433" s="16">
        <v>0</v>
      </c>
      <c r="AY433" s="16">
        <v>0</v>
      </c>
      <c r="AZ433" s="16">
        <v>0</v>
      </c>
      <c r="BA433" s="16">
        <v>0</v>
      </c>
      <c r="BB433" s="16">
        <v>0</v>
      </c>
      <c r="BC433" s="16">
        <v>0</v>
      </c>
      <c r="BD433" s="16">
        <v>0</v>
      </c>
      <c r="BE433" s="16">
        <v>0</v>
      </c>
      <c r="BF433" s="16">
        <v>0</v>
      </c>
      <c r="BG433" s="16">
        <v>0</v>
      </c>
      <c r="BH433" s="16">
        <v>0</v>
      </c>
      <c r="BI433" s="16">
        <v>0</v>
      </c>
      <c r="BJ433" s="16">
        <v>0</v>
      </c>
      <c r="BK433" s="16">
        <v>0</v>
      </c>
      <c r="BL433" s="16">
        <v>0</v>
      </c>
      <c r="BM433" s="16">
        <v>0</v>
      </c>
      <c r="BN433" s="16">
        <v>0</v>
      </c>
      <c r="BO433" s="16">
        <v>0</v>
      </c>
      <c r="BP433" s="16">
        <v>0</v>
      </c>
      <c r="BQ433" s="16">
        <v>0</v>
      </c>
      <c r="BR433" s="16">
        <v>0</v>
      </c>
      <c r="BS433" s="16">
        <v>0</v>
      </c>
      <c r="BT433" s="16">
        <v>0</v>
      </c>
      <c r="BU433" s="16">
        <v>0</v>
      </c>
      <c r="BV433" s="16">
        <v>0</v>
      </c>
      <c r="BW433" s="16">
        <v>0</v>
      </c>
      <c r="BX433" s="16">
        <v>0</v>
      </c>
      <c r="BY433" s="16">
        <f t="shared" si="129"/>
        <v>0</v>
      </c>
      <c r="BZ433" s="16">
        <v>0</v>
      </c>
      <c r="CA433" s="1"/>
    </row>
  </sheetData>
  <sheetProtection/>
  <autoFilter ref="A19:CA433"/>
  <mergeCells count="40">
    <mergeCell ref="F17:K17"/>
    <mergeCell ref="M17:R17"/>
    <mergeCell ref="Z16:AF16"/>
    <mergeCell ref="E14:AM14"/>
    <mergeCell ref="BP16:BV16"/>
    <mergeCell ref="A3:AM3"/>
    <mergeCell ref="A14:A18"/>
    <mergeCell ref="B14:B18"/>
    <mergeCell ref="D14:D18"/>
    <mergeCell ref="C14:C18"/>
    <mergeCell ref="AA17:AF17"/>
    <mergeCell ref="AG16:AM16"/>
    <mergeCell ref="AH17:AM17"/>
    <mergeCell ref="Q4:R4"/>
    <mergeCell ref="AU16:BA16"/>
    <mergeCell ref="BB16:BH16"/>
    <mergeCell ref="Q11:AK11"/>
    <mergeCell ref="Q12:AB12"/>
    <mergeCell ref="N6:Z6"/>
    <mergeCell ref="N7:Z7"/>
    <mergeCell ref="BI16:BO16"/>
    <mergeCell ref="AO17:AT17"/>
    <mergeCell ref="AV17:BA17"/>
    <mergeCell ref="BC17:BH17"/>
    <mergeCell ref="O4:P4"/>
    <mergeCell ref="E15:AM15"/>
    <mergeCell ref="T17:Y17"/>
    <mergeCell ref="E16:K16"/>
    <mergeCell ref="L16:R16"/>
    <mergeCell ref="S16:Y16"/>
    <mergeCell ref="CA14:CA18"/>
    <mergeCell ref="BY2:CA2"/>
    <mergeCell ref="BQ17:BV17"/>
    <mergeCell ref="BW17:BX17"/>
    <mergeCell ref="BY17:BZ17"/>
    <mergeCell ref="AN14:BV14"/>
    <mergeCell ref="BW14:BZ16"/>
    <mergeCell ref="BJ17:BO17"/>
    <mergeCell ref="AN15:BV15"/>
    <mergeCell ref="AN16:AT16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geOrder="overThenDown" paperSize="8" scale="10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3" max="79" man="1"/>
  </rowBreaks>
  <colBreaks count="2" manualBreakCount="2">
    <brk id="27" max="494" man="1"/>
    <brk id="39" max="49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2022-08-08T14:01:00Z</cp:lastPrinted>
  <dcterms:created xsi:type="dcterms:W3CDTF">2011-01-11T10:25:48Z</dcterms:created>
  <dcterms:modified xsi:type="dcterms:W3CDTF">2022-08-10T13:14:07Z</dcterms:modified>
  <cp:category/>
  <cp:version/>
  <cp:contentType/>
  <cp:contentStatus/>
</cp:coreProperties>
</file>